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06総務部\財政課\02_決算関係\03_財政状況資料集\H29決算\04_10.23〆切\県提出\"/>
    </mc:Choice>
  </mc:AlternateContent>
  <bookViews>
    <workbookView xWindow="0" yWindow="0" windowWidth="20490" windowHeight="7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<sst xmlns="http://schemas.openxmlformats.org/spreadsheetml/2006/main" count="1067" uniqueCount="614">
  <si>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</si>
  <si>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</si>
  <si>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</si>
  <si>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</si>
  <si>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</si>
  <si>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</si>
  <si>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</si>
  <si>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</si>
  <si>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</si>
  <si>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</si>
  <si>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</si>
  <si>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</si>
  <si>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</si>
  <si>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</si>
  <si>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</si>
  <si>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</si>
  <si>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</si>
  <si>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</si>
  <si>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</si>
  <si>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</si>
  <si>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</si>
  <si>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</si>
  <si>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</si>
  <si>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</si>
  <si>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</si>
  <si>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</si>
  <si>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</si>
  <si>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</si>
  <si>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</si>
  <si>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</si>
  <si>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</si>
  <si>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</si>
  <si>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</si>
  <si>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</si>
  <si>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</si>
  <si>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</si>
  <si>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</si>
  <si>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</si>
  <si>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</si>
  <si>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</si>
  <si>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</si>
  <si>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</si>
  <si>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</si>
  <si>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</si>
  <si>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</si>
  <si>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</si>
  <si>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</si>
  <si>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</si>
  <si>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</si>
  <si>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</si>
  <si>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</si>
  <si>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</si>
  <si>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</si>
  <si>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</si>
  <si>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</si>
  <si>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</si>
  <si>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</si>
  <si>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</si>
  <si>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</si>
  <si>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</si>
  <si>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</si>
  <si>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</si>
  <si>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</si>
  <si>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</si>
  <si>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</si>
  <si>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</si>
  <si>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</si>
  <si>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</si>
  <si>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</si>
  <si>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</si>
  <si>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</si>
  <si>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</si>
  <si>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</si>
  <si>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</si>
  <si>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</si>
  <si>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</si>
  <si>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</si>
  <si>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</si>
  <si>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</si>
  <si>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</si>
  <si>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</si>
  <si>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</si>
  <si>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</si>
  <si>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</si>
  <si>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</si>
  <si>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</si>
  <si>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</si>
  <si>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</si>
  <si>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</si>
  <si>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</si>
  <si>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</si>
  <si>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</si>
  <si>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</si>
  <si>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</si>
  <si>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</si>
  <si>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</si>
  <si>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</si>
  <si>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</si>
  <si>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</si>
  <si>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</si>
  <si>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</si>
  <si>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</si>
  <si>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</si>
  <si>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</si>
  <si>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</si>
  <si>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</si>
  <si>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</si>
  <si>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</si>
  <si>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</si>
  <si>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</si>
  <si>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</si>
  <si>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</si>
  <si>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</si>
  <si>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</si>
  <si>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</si>
  <si>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</si>
  <si>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</si>
  <si>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</si>
  <si>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</si>
  <si>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</si>
  <si>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</si>
  <si>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</si>
  <si>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</si>
  <si>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</si>
  <si>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</si>
  <si>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</si>
  <si>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</si>
  <si>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</si>
  <si>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</si>
  <si>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</si>
  <si>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</si>
  <si>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</si>
  <si>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</si>
  <si>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</si>
  <si>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</si>
  <si>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</si>
  <si>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</si>
  <si>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</si>
  <si>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</si>
  <si>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</si>
  <si>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</si>
  <si>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</si>
  <si>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</si>
  <si>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</si>
  <si>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</si>
  <si>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</si>
  <si>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</si>
  <si>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</si>
  <si>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</si>
  <si>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</si>
  <si>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</si>
  <si>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</si>
  <si>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</si>
  <si>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</si>
  <si>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</si>
  <si>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</si>
  <si>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</si>
  <si>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</si>
  <si>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</si>
  <si>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</si>
  <si>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</si>
  <si>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</si>
  <si>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</si>
  <si>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</si>
  <si>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</si>
  <si>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</si>
  <si>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</si>
  <si>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</si>
  <si>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</si>
  <si>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</si>
  <si>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</si>
  <si>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</si>
  <si>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</si>
  <si>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</si>
  <si>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</si>
  <si>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</si>
  <si>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</si>
  <si>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</si>
  <si>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</si>
  <si>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</si>
  <si>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</si>
  <si>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</si>
  <si>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</si>
  <si>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</si>
  <si>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</si>
  <si>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</si>
  <si>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</si>
  <si>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</si>
  <si>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</si>
  <si>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</si>
  <si>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</si>
  <si>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</si>
  <si>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</si>
  <si>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</si>
  <si>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</si>
  <si>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</si>
  <si>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</si>
  <si>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</si>
  <si>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</si>
  <si>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</si>
  <si>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</si>
  <si>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</si>
  <si>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</si>
  <si>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</si>
  <si>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</si>
  <si>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島根県益田市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</si>
  <si>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</si>
  <si>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</si>
  <si>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</si>
  <si>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</si>
  <si>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</si>
  <si>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</si>
  <si>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</si>
  <si>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</si>
  <si>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</si>
  <si>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</si>
  <si>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</si>
  <si>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</si>
  <si>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</si>
  <si>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</si>
  <si>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</si>
  <si>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</si>
  <si>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</si>
  <si>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</si>
  <si>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</si>
  <si>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</si>
  <si>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</si>
  <si>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</si>
  <si>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</si>
  <si>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</si>
  <si>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</si>
  <si>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</si>
  <si>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</si>
  <si>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</si>
  <si>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</si>
  <si>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</si>
  <si>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</si>
  <si>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</si>
  <si>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</si>
  <si>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</si>
  <si>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</si>
  <si>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</si>
  <si>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</si>
  <si>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</si>
  <si>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</si>
  <si>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</si>
  <si>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</si>
  <si>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</si>
  <si>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</si>
  <si>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</si>
  <si>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</si>
  <si>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</si>
  <si>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</si>
  <si>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</si>
  <si>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</si>
  <si>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</si>
  <si>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</si>
  <si>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</si>
  <si>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</si>
  <si>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</si>
  <si>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</si>
  <si>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</si>
  <si>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</si>
  <si>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</si>
  <si>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</si>
  <si>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</si>
  <si>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</si>
  <si>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</si>
  <si>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</si>
  <si>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</si>
  <si>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</si>
  <si>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</si>
  <si>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</si>
  <si>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</si>
  <si>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</si>
  <si>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</si>
  <si>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</si>
  <si>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</si>
  <si>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</si>
  <si>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</si>
  <si>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</si>
  <si>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</si>
  <si>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</si>
  <si>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</si>
  <si>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</si>
  <si>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</si>
  <si>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</si>
  <si>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</si>
  <si>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</si>
  <si>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</si>
  <si>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</si>
  <si>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</si>
  <si>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</si>
  <si>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</si>
  <si>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</si>
  <si>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</si>
  <si>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</si>
  <si>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</si>
  <si>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</si>
  <si>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</si>
  <si>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</si>
  <si>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</si>
  <si>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</si>
  <si>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</si>
  <si>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</si>
  <si>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</si>
  <si>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</si>
  <si>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</si>
  <si>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</si>
  <si>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</si>
  <si>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</si>
  <si>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</si>
  <si>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</si>
  <si>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</si>
  <si>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</si>
  <si>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</si>
  <si>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</si>
  <si>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</si>
  <si>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</si>
  <si>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</si>
  <si>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</si>
  <si>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</si>
  <si>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</si>
  <si>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</si>
  <si>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</si>
  <si>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</si>
  <si>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</si>
  <si>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</si>
  <si>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</si>
  <si>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</si>
  <si>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</si>
  <si>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</si>
  <si>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</si>
  <si>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</si>
  <si>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</si>
  <si>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</si>
  <si>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</si>
  <si>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</si>
  <si>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</si>
  <si>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</si>
  <si>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</si>
  <si>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</si>
  <si>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</si>
  <si>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</si>
  <si>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</si>
  <si>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</si>
  <si>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</si>
  <si>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</si>
  <si>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</si>
  <si>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</si>
  <si>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</si>
  <si>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</si>
  <si>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</si>
  <si>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</si>
  <si>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島根県益田市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</si>
  <si>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</si>
  <si>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</si>
  <si>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</si>
  <si>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</si>
  <si>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</si>
  <si>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</si>
  <si>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</si>
  <si>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</si>
  <si>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</si>
  <si>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</si>
  <si>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</si>
  <si>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</si>
  <si>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</si>
  <si>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</si>
  <si>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</si>
  <si>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</si>
  <si>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</si>
  <si>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</si>
  <si>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</si>
  <si>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</si>
  <si>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</si>
  <si>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</si>
  <si>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</si>
  <si>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</si>
  <si>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</si>
  <si>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</si>
  <si>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</si>
  <si>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</si>
  <si>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</si>
  <si>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</si>
  <si>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</si>
  <si>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</si>
  <si>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</si>
  <si>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</si>
  <si>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</si>
  <si>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</si>
  <si>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</si>
  <si>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</si>
  <si>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</si>
  <si>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</si>
  <si>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</si>
  <si>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</si>
  <si>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</si>
  <si>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</si>
  <si>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</si>
  <si>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</si>
  <si>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</si>
  <si>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</si>
  <si>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</si>
  <si>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</si>
  <si>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法非適用企業</t>
    <phoneticPr fontId="5"/>
  </si>
  <si>
    <t>益田駅前地区市街地再開発事業特別会計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</si>
  <si>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</si>
  <si>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</si>
  <si>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</si>
  <si>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</si>
  <si>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</si>
  <si>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</si>
  <si>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</si>
  <si>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</si>
  <si>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</si>
  <si>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</si>
  <si>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</si>
  <si>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</si>
  <si>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</si>
  <si>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</si>
  <si>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</si>
  <si>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</si>
  <si>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</si>
  <si>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</si>
  <si>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</si>
  <si>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</si>
  <si>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</si>
  <si>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</si>
  <si>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</si>
  <si>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</si>
  <si>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</si>
  <si>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</si>
  <si>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</si>
  <si>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</si>
  <si>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</si>
  <si>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</si>
  <si>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</si>
  <si>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</si>
  <si>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</si>
  <si>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</si>
  <si>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</si>
  <si>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</si>
  <si>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</si>
  <si>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</si>
  <si>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</si>
  <si>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</si>
  <si>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</si>
  <si>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</si>
  <si>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</si>
  <si>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</si>
  <si>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</si>
  <si>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</si>
  <si>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</si>
  <si>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</si>
  <si>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</si>
  <si>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</si>
  <si>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</si>
  <si>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</si>
  <si>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</si>
  <si>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</si>
  <si>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</si>
  <si>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</si>
  <si>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</si>
  <si>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</si>
  <si>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</si>
  <si>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</si>
  <si>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</si>
  <si>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</si>
  <si>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</si>
  <si>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</si>
  <si>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</si>
  <si>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</si>
  <si>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</si>
  <si>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</si>
  <si>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</si>
  <si>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</si>
  <si>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</si>
  <si>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</si>
  <si>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</si>
  <si>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</si>
  <si>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</si>
  <si>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</si>
  <si>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</si>
  <si>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</si>
  <si>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</si>
  <si>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</si>
  <si>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</si>
  <si>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</si>
  <si>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</si>
  <si>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</si>
  <si>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</si>
  <si>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</si>
  <si>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</si>
  <si>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</si>
  <si>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</si>
  <si>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</si>
  <si>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</si>
  <si>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</si>
  <si>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</si>
  <si>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</si>
  <si>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</si>
  <si>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</si>
  <si>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</si>
  <si>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</si>
  <si>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</si>
  <si>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</si>
  <si>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</si>
  <si>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</si>
  <si>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</si>
  <si>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</si>
  <si>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</si>
  <si>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</si>
  <si>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</si>
  <si>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</si>
  <si>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</si>
  <si>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</si>
  <si>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</si>
  <si>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</si>
  <si>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</si>
  <si>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</si>
  <si>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</si>
  <si>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</si>
  <si>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</si>
  <si>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</si>
  <si>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</si>
  <si>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</si>
  <si>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</si>
  <si>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</si>
  <si>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</si>
  <si>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</si>
  <si>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</si>
  <si>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</si>
  <si>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</si>
  <si>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</si>
  <si>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</si>
  <si>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</si>
  <si>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</si>
  <si>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</si>
  <si>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</si>
  <si>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</si>
  <si>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</si>
  <si>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</si>
  <si>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</si>
  <si>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</si>
  <si>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</si>
  <si>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</si>
  <si>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</si>
  <si>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</si>
  <si>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</si>
  <si>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</si>
  <si>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</si>
  <si>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</si>
  <si>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</si>
  <si>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</si>
  <si>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</si>
  <si>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</si>
  <si>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</si>
  <si>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</si>
  <si>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</si>
  <si>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</si>
  <si>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</si>
  <si>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</si>
  <si>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</si>
  <si>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</si>
  <si>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</si>
  <si>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</si>
  <si>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</si>
  <si>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0.73</t>
  </si>
  <si>
    <t>▲ 1.58</t>
  </si>
  <si>
    <t>水道事業会計</t>
  </si>
  <si>
    <t>一般会計</t>
  </si>
  <si>
    <t>介護保険特別会計</t>
  </si>
  <si>
    <t>簡易水道事業特別会計</t>
  </si>
  <si>
    <t>国民健康保険事業特別会計（事業勘定）</t>
  </si>
  <si>
    <t>後期高齢者医療特別会計</t>
  </si>
  <si>
    <t>施設貸付事業特別会計</t>
  </si>
  <si>
    <t>駐車場事業特別会計</t>
  </si>
  <si>
    <t>その他会計（赤字）</t>
  </si>
  <si>
    <t>その他会計（黒字）</t>
  </si>
  <si>
    <t>-</t>
    <phoneticPr fontId="2"/>
  </si>
  <si>
    <t>-</t>
    <phoneticPr fontId="2"/>
  </si>
  <si>
    <t>益田地区広域市町村圏事務組合</t>
    <rPh sb="0" eb="2">
      <t>マスダ</t>
    </rPh>
    <rPh sb="2" eb="4">
      <t>チク</t>
    </rPh>
    <rPh sb="4" eb="6">
      <t>コウイキ</t>
    </rPh>
    <rPh sb="6" eb="9">
      <t>シチョウソン</t>
    </rPh>
    <rPh sb="9" eb="10">
      <t>ケン</t>
    </rPh>
    <rPh sb="10" eb="12">
      <t>ジム</t>
    </rPh>
    <rPh sb="12" eb="14">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</si>
  <si>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</si>
  <si>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</si>
  <si>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</si>
  <si>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phoneticPr fontId="2"/>
  </si>
  <si>
    <t>益田市総合サービス</t>
    <rPh sb="0" eb="3">
      <t>マスダシ</t>
    </rPh>
    <rPh sb="3" eb="5">
      <t>ソウゴウ</t>
    </rPh>
    <phoneticPr fontId="2"/>
  </si>
  <si>
    <t>きのこハウス</t>
    <phoneticPr fontId="2"/>
  </si>
  <si>
    <t>ひきみ</t>
    <phoneticPr fontId="2"/>
  </si>
  <si>
    <t>エイト</t>
    <phoneticPr fontId="2"/>
  </si>
  <si>
    <t>地域振興基金</t>
    <rPh sb="0" eb="2">
      <t>チイキ</t>
    </rPh>
    <rPh sb="2" eb="4">
      <t>シンコウ</t>
    </rPh>
    <rPh sb="4" eb="6">
      <t>キキン</t>
    </rPh>
    <phoneticPr fontId="11"/>
  </si>
  <si>
    <t>ふるさと応援基金</t>
    <rPh sb="4" eb="6">
      <t>オウエン</t>
    </rPh>
    <rPh sb="6" eb="8">
      <t>キキン</t>
    </rPh>
    <phoneticPr fontId="11"/>
  </si>
  <si>
    <t>庁舎建設基金</t>
    <rPh sb="0" eb="2">
      <t>チョウシャ</t>
    </rPh>
    <rPh sb="2" eb="4">
      <t>ケンセツ</t>
    </rPh>
    <rPh sb="4" eb="6">
      <t>キキン</t>
    </rPh>
    <phoneticPr fontId="11"/>
  </si>
  <si>
    <t>林野事業基金</t>
    <rPh sb="0" eb="2">
      <t>リンヤ</t>
    </rPh>
    <rPh sb="2" eb="4">
      <t>ジギョウ</t>
    </rPh>
    <rPh sb="4" eb="6">
      <t>キキン</t>
    </rPh>
    <phoneticPr fontId="11"/>
  </si>
  <si>
    <t>施設貸付事業施設維持管理基金</t>
    <rPh sb="0" eb="2">
      <t>シセツ</t>
    </rPh>
    <rPh sb="2" eb="4">
      <t>カシツケ</t>
    </rPh>
    <rPh sb="4" eb="6">
      <t>ジギョウ</t>
    </rPh>
    <rPh sb="6" eb="8">
      <t>シセツ</t>
    </rPh>
    <rPh sb="8" eb="10">
      <t>イジ</t>
    </rPh>
    <rPh sb="10" eb="12">
      <t>カンリ</t>
    </rPh>
    <rPh sb="12" eb="14">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</si>
  <si>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</si>
  <si>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</si>
  <si>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</si>
  <si>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</si>
  <si>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</si>
  <si>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</si>
  <si>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</si>
  <si>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</si>
  <si>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</si>
  <si>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</si>
  <si>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</si>
  <si>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</si>
  <si>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</si>
  <si>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大型事業の集中実施が終了したことで今後は地方債残高の減少が見込まれるとともに債務負担行為に基づく支出予定額の減少も見込まれ、将来負担比率、実質公債費率ともに改善に向かう見込みである。
　今後もさらに事業の取捨選択による地方債の発行抑制を図るとともに、計画的な繰上償還の実施により、各比率の改善を図る。</t>
    <phoneticPr fontId="5"/>
  </si>
  <si>
    <t>実質公債費比率</t>
    <phoneticPr fontId="5"/>
  </si>
  <si>
    <t xml:space="preserve"> </t>
    <phoneticPr fontId="5"/>
  </si>
  <si>
    <t xml:space="preserve"> </t>
    <phoneticPr fontId="5"/>
  </si>
  <si>
    <t>　将来負担比率は類似団体平均を大きく上回っており、有形固定資産減価償却率は前年と比べ類似団体平均に近い数値となったが、上昇している。
　将来負担比率については、大規模事業の終了に伴い、地方債現在高は減少していく見込みではあるが、依然として高い水準にあり厳しい財政状況である。
　また、有形固定資産減価償却率についても高い水準にあり、今後、多額の公共施設の更新経費が見込まれるため、公共施設等総合管理計画に基づき、施設の計画的な更新及び施設総量の縮減に努め、適切な維持管理を行っていく。</t>
    <rPh sb="37" eb="39">
      <t>ゼンネン</t>
    </rPh>
    <rPh sb="40" eb="41">
      <t>クラ</t>
    </rPh>
    <rPh sb="42" eb="44">
      <t>ルイジ</t>
    </rPh>
    <rPh sb="44" eb="46">
      <t>ダンタイ</t>
    </rPh>
    <rPh sb="46" eb="48">
      <t>ヘイキン</t>
    </rPh>
    <rPh sb="49" eb="50">
      <t>チカ</t>
    </rPh>
    <rPh sb="51" eb="53">
      <t>スウチ</t>
    </rPh>
    <rPh sb="59" eb="6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</si>
</sst>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extLst>
            <c:ext xmlns:c16="http://schemas.microsoft.com/office/drawing/2014/chart" uri="{C3380CC4-5D6E-409C-BE32-E72D297353CC}">
              <c16:uniqueId val="{00000000-9386-4F10-A1CF-50DB788574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67395</c:v>
                </c:pt>
                <c:pt idx="1">
                  <c:v>120165</c:v>
                </c:pt>
                <c:pt idx="2">
                  <c:v>116876</c:v>
                </c:pt>
                <c:pt idx="3">
                  <c:v>87796</c:v>
                </c:pt>
                <c:pt idx="4">
                  <c:v>37116</c:v>
                </c:pt>
              </c:numCache>
            </c:numRef>
          </c:val>
          <c:smooth val="0"/>
          <c:extLst>
            <c:ext xmlns:c16="http://schemas.microsoft.com/office/drawing/2014/chart" uri="{C3380CC4-5D6E-409C-BE32-E72D297353CC}">
              <c16:uniqueId val="{00000001-9386-4F10-A1CF-50DB788574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4.6399999999999997</c:v>
                </c:pt>
                <c:pt idx="1">
                  <c:v>3.9</c:v>
                </c:pt>
                <c:pt idx="2">
                  <c:v>4.6500000000000004</c:v>
                </c:pt>
                <c:pt idx="3">
                  <c:v>2.4900000000000002</c:v>
                </c:pt>
                <c:pt idx="4">
                  <c:v>2.89</c:v>
                </c:pt>
              </c:numCache>
            </c:numRef>
          </c:val>
          <c:extLst>
            <c:ext xmlns:c16="http://schemas.microsoft.com/office/drawing/2014/chart" uri="{C3380CC4-5D6E-409C-BE32-E72D297353CC}">
              <c16:uniqueId val="{00000000-7F66-41E9-99DF-3DCB0249E6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c:v>
                </c:pt>
                <c:pt idx="1">
                  <c:v>7.01</c:v>
                </c:pt>
                <c:pt idx="2">
                  <c:v>6.94</c:v>
                </c:pt>
                <c:pt idx="3">
                  <c:v>7.05</c:v>
                </c:pt>
                <c:pt idx="4">
                  <c:v>7.17</c:v>
                </c:pt>
              </c:numCache>
            </c:numRef>
          </c:val>
          <c:extLst>
            <c:ext xmlns:c16="http://schemas.microsoft.com/office/drawing/2014/chart" uri="{C3380CC4-5D6E-409C-BE32-E72D297353CC}">
              <c16:uniqueId val="{00000001-7F66-41E9-99DF-3DCB0249E6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2.94</c:v>
                </c:pt>
                <c:pt idx="1">
                  <c:v>-0.73</c:v>
                </c:pt>
                <c:pt idx="2">
                  <c:v>1.41</c:v>
                </c:pt>
                <c:pt idx="3">
                  <c:v>-1.58</c:v>
                </c:pt>
                <c:pt idx="4">
                  <c:v>0.36</c:v>
                </c:pt>
              </c:numCache>
            </c:numRef>
          </c:val>
          <c:smooth val="0"/>
          <c:extLst>
            <c:ext xmlns:c16="http://schemas.microsoft.com/office/drawing/2014/chart" uri="{C3380CC4-5D6E-409C-BE32-E72D297353CC}">
              <c16:uniqueId val="{00000002-7F66-41E9-99DF-3DCB0249E6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1.58</c:v>
                </c:pt>
                <c:pt idx="2">
                  <c:v>#N/A</c:v>
                </c:pt>
                <c:pt idx="3">
                  <c:v>1.54</c:v>
                </c:pt>
                <c:pt idx="4">
                  <c:v>#N/A</c:v>
                </c:pt>
                <c:pt idx="5">
                  <c:v>1.92</c:v>
                </c:pt>
                <c:pt idx="6">
                  <c:v>#N/A</c:v>
                </c:pt>
                <c:pt idx="7">
                  <c:v>1.3</c:v>
                </c:pt>
                <c:pt idx="8">
                  <c:v>#N/A</c:v>
                </c:pt>
                <c:pt idx="9">
                  <c:v>0.02</c:v>
                </c:pt>
              </c:numCache>
            </c:numRef>
          </c:val>
          <c:extLst>
            <c:ext xmlns:c16="http://schemas.microsoft.com/office/drawing/2014/chart" uri="{C3380CC4-5D6E-409C-BE32-E72D297353CC}">
              <c16:uniqueId val="{00000000-DA0A-461C-83AB-9A55905AA1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0A-461C-83AB-9A55905AA160}"/>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0.01</c:v>
                </c:pt>
                <c:pt idx="8">
                  <c:v>#N/A</c:v>
                </c:pt>
                <c:pt idx="9">
                  <c:v>0.04</c:v>
                </c:pt>
              </c:numCache>
            </c:numRef>
          </c:val>
          <c:extLst>
            <c:ext xmlns:c16="http://schemas.microsoft.com/office/drawing/2014/chart" uri="{C3380CC4-5D6E-409C-BE32-E72D297353CC}">
              <c16:uniqueId val="{00000002-DA0A-461C-83AB-9A55905AA160}"/>
            </c:ext>
          </c:extLst>
        </c:ser>
        <c:ser>
          <c:idx val="3"/>
          <c:order val="3"/>
          <c:tx>
            <c:strRef>
              <c:f>データシート!$A$30</c:f>
              <c:strCache>
                <c:ptCount val="1"/>
                <c:pt idx="0">
                  <c:v>施設貸付事業特別会計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3-DA0A-461C-83AB-9A55905AA1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0.08</c:v>
                </c:pt>
                <c:pt idx="8">
                  <c:v>#N/A</c:v>
                </c:pt>
                <c:pt idx="9">
                  <c:v>0.08</c:v>
                </c:pt>
              </c:numCache>
            </c:numRef>
          </c:val>
          <c:extLst>
            <c:ext xmlns:c16="http://schemas.microsoft.com/office/drawing/2014/chart" uri="{C3380CC4-5D6E-409C-BE32-E72D297353CC}">
              <c16:uniqueId val="{00000004-DA0A-461C-83AB-9A55905AA160}"/>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0.03</c:v>
                </c:pt>
                <c:pt idx="4">
                  <c:v>#N/A</c:v>
                </c:pt>
                <c:pt idx="5">
                  <c:v>0.54</c:v>
                </c:pt>
                <c:pt idx="6">
                  <c:v>#N/A</c:v>
                </c:pt>
                <c:pt idx="7">
                  <c:v>0.49</c:v>
                </c:pt>
                <c:pt idx="8">
                  <c:v>#N/A</c:v>
                </c:pt>
                <c:pt idx="9">
                  <c:v>0.36</c:v>
                </c:pt>
              </c:numCache>
            </c:numRef>
          </c:val>
          <c:extLst>
            <c:ext xmlns:c16="http://schemas.microsoft.com/office/drawing/2014/chart" uri="{C3380CC4-5D6E-409C-BE32-E72D297353CC}">
              <c16:uniqueId val="{00000005-DA0A-461C-83AB-9A55905AA16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0.48</c:v>
                </c:pt>
              </c:numCache>
            </c:numRef>
          </c:val>
          <c:extLst>
            <c:ext xmlns:c16="http://schemas.microsoft.com/office/drawing/2014/chart" uri="{C3380CC4-5D6E-409C-BE32-E72D297353CC}">
              <c16:uniqueId val="{00000006-DA0A-461C-83AB-9A55905AA16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1.17</c:v>
                </c:pt>
                <c:pt idx="2">
                  <c:v>#N/A</c:v>
                </c:pt>
                <c:pt idx="3">
                  <c:v>2.0699999999999998</c:v>
                </c:pt>
                <c:pt idx="4">
                  <c:v>#N/A</c:v>
                </c:pt>
                <c:pt idx="5">
                  <c:v>0.53</c:v>
                </c:pt>
                <c:pt idx="6">
                  <c:v>#N/A</c:v>
                </c:pt>
                <c:pt idx="7">
                  <c:v>1.22</c:v>
                </c:pt>
                <c:pt idx="8">
                  <c:v>#N/A</c:v>
                </c:pt>
                <c:pt idx="9">
                  <c:v>1.1499999999999999</c:v>
                </c:pt>
              </c:numCache>
            </c:numRef>
          </c:val>
          <c:extLst>
            <c:ext xmlns:c16="http://schemas.microsoft.com/office/drawing/2014/chart" uri="{C3380CC4-5D6E-409C-BE32-E72D297353CC}">
              <c16:uniqueId val="{00000007-DA0A-461C-83AB-9A55905AA1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c:v>
                </c:pt>
                <c:pt idx="2">
                  <c:v>#N/A</c:v>
                </c:pt>
                <c:pt idx="3">
                  <c:v>3.86</c:v>
                </c:pt>
                <c:pt idx="4">
                  <c:v>#N/A</c:v>
                </c:pt>
                <c:pt idx="5">
                  <c:v>4.6100000000000003</c:v>
                </c:pt>
                <c:pt idx="6">
                  <c:v>#N/A</c:v>
                </c:pt>
                <c:pt idx="7">
                  <c:v>2.39</c:v>
                </c:pt>
                <c:pt idx="8">
                  <c:v>#N/A</c:v>
                </c:pt>
                <c:pt idx="9">
                  <c:v>2.83</c:v>
                </c:pt>
              </c:numCache>
            </c:numRef>
          </c:val>
          <c:extLst>
            <c:ext xmlns:c16="http://schemas.microsoft.com/office/drawing/2014/chart" uri="{C3380CC4-5D6E-409C-BE32-E72D297353CC}">
              <c16:uniqueId val="{00000008-DA0A-461C-83AB-9A55905AA1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8.94</c:v>
                </c:pt>
                <c:pt idx="2">
                  <c:v>#N/A</c:v>
                </c:pt>
                <c:pt idx="3">
                  <c:v>9.32</c:v>
                </c:pt>
                <c:pt idx="4">
                  <c:v>#N/A</c:v>
                </c:pt>
                <c:pt idx="5">
                  <c:v>9.5399999999999991</c:v>
                </c:pt>
                <c:pt idx="6">
                  <c:v>#N/A</c:v>
                </c:pt>
                <c:pt idx="7">
                  <c:v>10.33</c:v>
                </c:pt>
                <c:pt idx="8">
                  <c:v>#N/A</c:v>
                </c:pt>
                <c:pt idx="9">
                  <c:v>10.47</c:v>
                </c:pt>
              </c:numCache>
            </c:numRef>
          </c:val>
          <c:extLst>
            <c:ext xmlns:c16="http://schemas.microsoft.com/office/drawing/2014/chart" uri="{C3380CC4-5D6E-409C-BE32-E72D297353CC}">
              <c16:uniqueId val="{00000009-DA0A-461C-83AB-9A55905AA1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2633</c:v>
                </c:pt>
                <c:pt idx="5">
                  <c:v>2875</c:v>
                </c:pt>
                <c:pt idx="8">
                  <c:v>2886</c:v>
                </c:pt>
                <c:pt idx="11">
                  <c:v>2876</c:v>
                </c:pt>
                <c:pt idx="14">
                  <c:v>2827</c:v>
                </c:pt>
              </c:numCache>
            </c:numRef>
          </c:val>
          <c:extLst>
            <c:ext xmlns:c16="http://schemas.microsoft.com/office/drawing/2014/chart" uri="{C3380CC4-5D6E-409C-BE32-E72D297353CC}">
              <c16:uniqueId val="{00000000-9729-4F11-BC5E-A615E103DA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1-9729-4F11-BC5E-A615E103DA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111</c:v>
                </c:pt>
                <c:pt idx="3">
                  <c:v>99</c:v>
                </c:pt>
                <c:pt idx="6">
                  <c:v>108</c:v>
                </c:pt>
                <c:pt idx="9">
                  <c:v>42</c:v>
                </c:pt>
                <c:pt idx="12">
                  <c:v>34</c:v>
                </c:pt>
              </c:numCache>
            </c:numRef>
          </c:val>
          <c:extLst>
            <c:ext xmlns:c16="http://schemas.microsoft.com/office/drawing/2014/chart" uri="{C3380CC4-5D6E-409C-BE32-E72D297353CC}">
              <c16:uniqueId val="{00000002-9729-4F11-BC5E-A615E103DA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45</c:v>
                </c:pt>
                <c:pt idx="6">
                  <c:v>47</c:v>
                </c:pt>
                <c:pt idx="9">
                  <c:v>49</c:v>
                </c:pt>
                <c:pt idx="12">
                  <c:v>45</c:v>
                </c:pt>
              </c:numCache>
            </c:numRef>
          </c:val>
          <c:extLst>
            <c:ext xmlns:c16="http://schemas.microsoft.com/office/drawing/2014/chart" uri="{C3380CC4-5D6E-409C-BE32-E72D297353CC}">
              <c16:uniqueId val="{00000003-9729-4F11-BC5E-A615E103DA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392</c:v>
                </c:pt>
                <c:pt idx="3">
                  <c:v>421</c:v>
                </c:pt>
                <c:pt idx="6">
                  <c:v>383</c:v>
                </c:pt>
                <c:pt idx="9">
                  <c:v>381</c:v>
                </c:pt>
                <c:pt idx="12">
                  <c:v>397</c:v>
                </c:pt>
              </c:numCache>
            </c:numRef>
          </c:val>
          <c:extLst>
            <c:ext xmlns:c16="http://schemas.microsoft.com/office/drawing/2014/chart" uri="{C3380CC4-5D6E-409C-BE32-E72D297353CC}">
              <c16:uniqueId val="{00000004-9729-4F11-BC5E-A615E103DA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29-4F11-BC5E-A615E103DA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29-4F11-BC5E-A615E103DA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3955</c:v>
                </c:pt>
                <c:pt idx="3">
                  <c:v>4215</c:v>
                </c:pt>
                <c:pt idx="6">
                  <c:v>4271</c:v>
                </c:pt>
                <c:pt idx="9">
                  <c:v>4223</c:v>
                </c:pt>
                <c:pt idx="12">
                  <c:v>4030</c:v>
                </c:pt>
              </c:numCache>
            </c:numRef>
          </c:val>
          <c:extLst>
            <c:ext xmlns:c16="http://schemas.microsoft.com/office/drawing/2014/chart" uri="{C3380CC4-5D6E-409C-BE32-E72D297353CC}">
              <c16:uniqueId val="{00000007-9729-4F11-BC5E-A615E103DA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1880</c:v>
                </c:pt>
                <c:pt idx="2">
                  <c:v>#N/A</c:v>
                </c:pt>
                <c:pt idx="3">
                  <c:v>#N/A</c:v>
                </c:pt>
                <c:pt idx="4">
                  <c:v>1907</c:v>
                </c:pt>
                <c:pt idx="5">
                  <c:v>#N/A</c:v>
                </c:pt>
                <c:pt idx="6">
                  <c:v>#N/A</c:v>
                </c:pt>
                <c:pt idx="7">
                  <c:v>1924</c:v>
                </c:pt>
                <c:pt idx="8">
                  <c:v>#N/A</c:v>
                </c:pt>
                <c:pt idx="9">
                  <c:v>#N/A</c:v>
                </c:pt>
                <c:pt idx="10">
                  <c:v>1820</c:v>
                </c:pt>
                <c:pt idx="11">
                  <c:v>#N/A</c:v>
                </c:pt>
                <c:pt idx="12">
                  <c:v>#N/A</c:v>
                </c:pt>
                <c:pt idx="13">
                  <c:v>1680</c:v>
                </c:pt>
                <c:pt idx="14">
                  <c:v>#N/A</c:v>
                </c:pt>
              </c:numCache>
            </c:numRef>
          </c:val>
          <c:smooth val="0"/>
          <c:extLst>
            <c:ext xmlns:c16="http://schemas.microsoft.com/office/drawing/2014/chart" uri="{C3380CC4-5D6E-409C-BE32-E72D297353CC}">
              <c16:uniqueId val="{00000008-9729-4F11-BC5E-A615E103DA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24181</c:v>
                </c:pt>
                <c:pt idx="5">
                  <c:v>27422</c:v>
                </c:pt>
                <c:pt idx="8">
                  <c:v>28770</c:v>
                </c:pt>
                <c:pt idx="11">
                  <c:v>28247</c:v>
                </c:pt>
                <c:pt idx="14">
                  <c:v>27215</c:v>
                </c:pt>
              </c:numCache>
            </c:numRef>
          </c:val>
          <c:extLst>
            <c:ext xmlns:c16="http://schemas.microsoft.com/office/drawing/2014/chart" uri="{C3380CC4-5D6E-409C-BE32-E72D297353CC}">
              <c16:uniqueId val="{00000000-55EE-43FA-8521-327E7C5CFD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1051</c:v>
                </c:pt>
                <c:pt idx="5">
                  <c:v>1398</c:v>
                </c:pt>
                <c:pt idx="8">
                  <c:v>1388</c:v>
                </c:pt>
                <c:pt idx="11">
                  <c:v>2053</c:v>
                </c:pt>
                <c:pt idx="14">
                  <c:v>1969</c:v>
                </c:pt>
              </c:numCache>
            </c:numRef>
          </c:val>
          <c:extLst>
            <c:ext xmlns:c16="http://schemas.microsoft.com/office/drawing/2014/chart" uri="{C3380CC4-5D6E-409C-BE32-E72D297353CC}">
              <c16:uniqueId val="{00000001-55EE-43FA-8521-327E7C5CFD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2755</c:v>
                </c:pt>
                <c:pt idx="5">
                  <c:v>2871</c:v>
                </c:pt>
                <c:pt idx="8">
                  <c:v>2910</c:v>
                </c:pt>
                <c:pt idx="11">
                  <c:v>2794</c:v>
                </c:pt>
                <c:pt idx="14">
                  <c:v>2902</c:v>
                </c:pt>
              </c:numCache>
            </c:numRef>
          </c:val>
          <c:extLst>
            <c:ext xmlns:c16="http://schemas.microsoft.com/office/drawing/2014/chart" uri="{C3380CC4-5D6E-409C-BE32-E72D297353CC}">
              <c16:uniqueId val="{00000002-55EE-43FA-8521-327E7C5CFD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EE-43FA-8521-327E7C5CFD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EE-43FA-8521-327E7C5CFD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6</c:v>
                </c:pt>
                <c:pt idx="6">
                  <c:v>4</c:v>
                </c:pt>
                <c:pt idx="9">
                  <c:v>2</c:v>
                </c:pt>
                <c:pt idx="12">
                  <c:v>0</c:v>
                </c:pt>
              </c:numCache>
            </c:numRef>
          </c:val>
          <c:extLst>
            <c:ext xmlns:c16="http://schemas.microsoft.com/office/drawing/2014/chart" uri="{C3380CC4-5D6E-409C-BE32-E72D297353CC}">
              <c16:uniqueId val="{00000005-55EE-43FA-8521-327E7C5CFD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5573</c:v>
                </c:pt>
                <c:pt idx="3">
                  <c:v>5271</c:v>
                </c:pt>
                <c:pt idx="6">
                  <c:v>5085</c:v>
                </c:pt>
                <c:pt idx="9">
                  <c:v>5041</c:v>
                </c:pt>
                <c:pt idx="12">
                  <c:v>5300</c:v>
                </c:pt>
              </c:numCache>
            </c:numRef>
          </c:val>
          <c:extLst>
            <c:ext xmlns:c16="http://schemas.microsoft.com/office/drawing/2014/chart" uri="{C3380CC4-5D6E-409C-BE32-E72D297353CC}">
              <c16:uniqueId val="{00000006-55EE-43FA-8521-327E7C5CFD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271</c:v>
                </c:pt>
                <c:pt idx="3">
                  <c:v>256</c:v>
                </c:pt>
                <c:pt idx="6">
                  <c:v>222</c:v>
                </c:pt>
                <c:pt idx="9">
                  <c:v>184</c:v>
                </c:pt>
                <c:pt idx="12">
                  <c:v>138</c:v>
                </c:pt>
              </c:numCache>
            </c:numRef>
          </c:val>
          <c:extLst>
            <c:ext xmlns:c16="http://schemas.microsoft.com/office/drawing/2014/chart" uri="{C3380CC4-5D6E-409C-BE32-E72D297353CC}">
              <c16:uniqueId val="{00000007-55EE-43FA-8521-327E7C5CFD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5664</c:v>
                </c:pt>
                <c:pt idx="3">
                  <c:v>5941</c:v>
                </c:pt>
                <c:pt idx="6">
                  <c:v>5759</c:v>
                </c:pt>
                <c:pt idx="9">
                  <c:v>5685</c:v>
                </c:pt>
                <c:pt idx="12">
                  <c:v>5641</c:v>
                </c:pt>
              </c:numCache>
            </c:numRef>
          </c:val>
          <c:extLst>
            <c:ext xmlns:c16="http://schemas.microsoft.com/office/drawing/2014/chart" uri="{C3380CC4-5D6E-409C-BE32-E72D297353CC}">
              <c16:uniqueId val="{00000008-55EE-43FA-8521-327E7C5CFD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308</c:v>
                </c:pt>
                <c:pt idx="3">
                  <c:v>209</c:v>
                </c:pt>
                <c:pt idx="6">
                  <c:v>124</c:v>
                </c:pt>
                <c:pt idx="9">
                  <c:v>79</c:v>
                </c:pt>
                <c:pt idx="12">
                  <c:v>34</c:v>
                </c:pt>
              </c:numCache>
            </c:numRef>
          </c:val>
          <c:extLst>
            <c:ext xmlns:c16="http://schemas.microsoft.com/office/drawing/2014/chart" uri="{C3380CC4-5D6E-409C-BE32-E72D297353CC}">
              <c16:uniqueId val="{00000009-55EE-43FA-8521-327E7C5CFD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36716</c:v>
                </c:pt>
                <c:pt idx="3">
                  <c:v>38718</c:v>
                </c:pt>
                <c:pt idx="6">
                  <c:v>39506</c:v>
                </c:pt>
                <c:pt idx="9">
                  <c:v>38779</c:v>
                </c:pt>
                <c:pt idx="12">
                  <c:v>36895</c:v>
                </c:pt>
              </c:numCache>
            </c:numRef>
          </c:val>
          <c:extLst>
            <c:ext xmlns:c16="http://schemas.microsoft.com/office/drawing/2014/chart" uri="{C3380CC4-5D6E-409C-BE32-E72D297353CC}">
              <c16:uniqueId val="{0000000A-55EE-43FA-8521-327E7C5CFD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20554</c:v>
                </c:pt>
                <c:pt idx="2">
                  <c:v>#N/A</c:v>
                </c:pt>
                <c:pt idx="3">
                  <c:v>#N/A</c:v>
                </c:pt>
                <c:pt idx="4">
                  <c:v>18708</c:v>
                </c:pt>
                <c:pt idx="5">
                  <c:v>#N/A</c:v>
                </c:pt>
                <c:pt idx="6">
                  <c:v>#N/A</c:v>
                </c:pt>
                <c:pt idx="7">
                  <c:v>17632</c:v>
                </c:pt>
                <c:pt idx="8">
                  <c:v>#N/A</c:v>
                </c:pt>
                <c:pt idx="9">
                  <c:v>#N/A</c:v>
                </c:pt>
                <c:pt idx="10">
                  <c:v>16675</c:v>
                </c:pt>
                <c:pt idx="11">
                  <c:v>#N/A</c:v>
                </c:pt>
                <c:pt idx="12">
                  <c:v>#N/A</c:v>
                </c:pt>
                <c:pt idx="13">
                  <c:v>15923</c:v>
                </c:pt>
                <c:pt idx="14">
                  <c:v>#N/A</c:v>
                </c:pt>
              </c:numCache>
            </c:numRef>
          </c:val>
          <c:smooth val="0"/>
          <c:extLst>
            <c:ext xmlns:c16="http://schemas.microsoft.com/office/drawing/2014/chart" uri="{C3380CC4-5D6E-409C-BE32-E72D297353CC}">
              <c16:uniqueId val="{0000000B-55EE-43FA-8521-327E7C5CFD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1057</c:v>
                </c:pt>
                <c:pt idx="1">
                  <c:v>1057</c:v>
                </c:pt>
                <c:pt idx="2">
                  <c:v>1057</c:v>
                </c:pt>
              </c:numCache>
            </c:numRef>
          </c:val>
          <c:extLst>
            <c:ext xmlns:c16="http://schemas.microsoft.com/office/drawing/2014/chart" uri="{C3380CC4-5D6E-409C-BE32-E72D297353CC}">
              <c16:uniqueId val="{00000000-EE61-4462-9804-F6079E0CBF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274</c:v>
                </c:pt>
                <c:pt idx="1">
                  <c:v>290</c:v>
                </c:pt>
                <c:pt idx="2">
                  <c:v>195</c:v>
                </c:pt>
              </c:numCache>
            </c:numRef>
          </c:val>
          <c:extLst>
            <c:ext xmlns:c16="http://schemas.microsoft.com/office/drawing/2014/chart" uri="{C3380CC4-5D6E-409C-BE32-E72D297353CC}">
              <c16:uniqueId val="{00000001-EE61-4462-9804-F6079E0CBF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2584</c:v>
                </c:pt>
                <c:pt idx="1">
                  <c:v>2469</c:v>
                </c:pt>
                <c:pt idx="2">
                  <c:v>2419</c:v>
                </c:pt>
              </c:numCache>
            </c:numRef>
          </c:val>
          <c:extLst>
            <c:ext xmlns:c16="http://schemas.microsoft.com/office/drawing/2014/chart" uri="{C3380CC4-5D6E-409C-BE32-E72D297353CC}">
              <c16:uniqueId val="{00000002-EE61-4462-9804-F6079E0CBF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{D45BC852-AB2B-4059-87D8-24DD14D5931B}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3B5-4310-B9CE-B62B81D8E4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{8BD69936-AEDD-4709-836B-8F1C6652E5DE}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B5-4310-B9CE-B62B81D8E4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{074BE456-AC3B-4719-815C-A56932E2EA32}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B5-4310-B9CE-B62B81D8E4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{02B1BDC9-EF02-4321-B516-964F055D3E05}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B5-4310-B9CE-B62B81D8E4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{91538208-4A2F-4E84-8533-51488EBD2CED}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B5-4310-B9CE-B62B81D8E4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{E21377D3-5FCE-4941-9D7F-3C7018D9961C}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3B5-4310-B9CE-B62B81D8E4E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{264432FC-243F-4725-89F0-AB1BC67F896A}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3B5-4310-B9CE-B62B81D8E4E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{7D9B51D6-ADBB-4E55-A94A-E05B233BD1B4}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3B5-4310-B9CE-B62B81D8E4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{5AF05290-C717-45E5-B69B-9EC95EB81DA0}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3B5-4310-B9CE-B62B81D8E4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58.9</c:v>
                </c:pt>
              </c:numCache>
            </c:numRef>
          </c:xVal>
          <c:yVal>
            <c:numRef>
              <c:f>公会計指標分析・財政指標組合せ分析表!$BP$51:$DC$51</c:f>
              <c:numCache>
                <c:formatCode>#,##0.0;"▲ "#,##0.0</c:formatCode>
                <c:ptCount val="40"/>
                <c:pt idx="16">
                  <c:v>142</c:v>
                </c:pt>
                <c:pt idx="24">
                  <c:v>136.69999999999999</c:v>
                </c:pt>
              </c:numCache>
            </c:numRef>
          </c:yVal>
          <c:smooth val="0"/>
          <c:extLst>
            <c:ext xmlns:c16="http://schemas.microsoft.com/office/drawing/2014/chart" uri="{C3380CC4-5D6E-409C-BE32-E72D297353CC}">
              <c16:uniqueId val="{00000009-A3B5-4310-B9CE-B62B81D8E4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{FC2AAF11-BDC0-4F92-A88D-01900DBBB6C9}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3B5-4310-B9CE-B62B81D8E4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{6B8C5171-6541-42F2-93F9-043975053909}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B5-4310-B9CE-B62B81D8E4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{23E61A7C-F746-4402-83A9-EEAA7305B3D6}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B5-4310-B9CE-B62B81D8E4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{7B921872-8B90-4396-B260-7A425DE5BBCC}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B5-4310-B9CE-B62B81D8E4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{BF8C88AE-9981-4F54-8777-4907764AB7EC}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B5-4310-B9CE-B62B81D8E4E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{55A8DA35-D13F-4087-8F49-F9099DBCCD7A}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3B5-4310-B9CE-B62B81D8E4E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{B46ECED3-26ED-4D1A-A180-F84FEC63E6B7}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3B5-4310-B9CE-B62B81D8E4E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{4A9F754B-7321-4F8B-81D1-F565A3993B9A}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3B5-4310-B9CE-B62B81D8E4E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{20BB7F4B-9DB1-4414-BA84-E3FB11AF3A44}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3B5-4310-B9CE-B62B81D8E4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A3B5-4310-B9CE-B62B81D8E4E9}"/>
            </c:ext>
          </c:extLst>
        </c:ser>
        <c:dLbls>
          <c:showLegendKey val="0"/>
          <c:showVal val="1"/>
          <c:showCatName val="0"/>
          <c:showSerName val="0"/>
          <c:showPercent val="0"/>
          <c:showBubbleSize val="0"/>
        </c:dLbls>
        <c:axId val="46179840"/>
        <c:axId val="46181760"/>
      </c:scatterChart>
      <c:valAx>
        <c:axId val="46179840"/>
        <c:scaling>
          <c:orientation val="minMax"/>
          <c:max val="59.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{BC67C52B-396D-4D51-8AF8-A3C39BE66B8F}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E6-40E5-B56F-88AAC5B84D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{34878404-4F89-446E-9B3E-BA6531EE8BBF}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E6-40E5-B56F-88AAC5B84D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{54E60F6E-AD84-41CA-9F71-F40B017C750A}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E6-40E5-B56F-88AAC5B84D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{F8BA3E14-3CC4-4223-A039-E28D21A8ED8C}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E6-40E5-B56F-88AAC5B84D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{755F8441-BD67-4F3D-AC5E-B46D4F4C4A66}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E6-40E5-B56F-88AAC5B84D5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{5155E4B2-F6A7-43A0-9C6F-9F6386E781CB}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E6-40E5-B56F-88AAC5B84D5E}"/>
                </c:ext>
              </c:extLst>
            </c:dLbl>
            <c:dLbl>
              <c:idx val="16"/>
              <c:layout>
                <c:manualLayout>
                  <c:x val="-4.5160355153971272E-2"/>
                  <c:y val="-6.8432783732114449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{43787C69-6519-49C5-8818-CDF4FB5022D0}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E6-40E5-B56F-88AAC5B84D5E}"/>
                </c:ext>
              </c:extLst>
            </c:dLbl>
            <c:dLbl>
              <c:idx val="24"/>
              <c:layout>
                <c:manualLayout>
                  <c:x val="-1.8235628084250128E-2"/>
                  <c:y val="-5.640016795590407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{449212D8-862D-4858-BB0B-50381DF38E74}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E6-40E5-B56F-88AAC5B84D5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{5FCAD067-2B5B-4C5F-AAB7-E415B1513BCC}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E6-40E5-B56F-88AAC5B84D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15.2</c:v>
                </c:pt>
                <c:pt idx="16">
                  <c:v>15.3</c:v>
                </c:pt>
                <c:pt idx="24">
                  <c:v>15.3</c:v>
                </c:pt>
                <c:pt idx="32">
                  <c:v>14.8</c:v>
                </c:pt>
              </c:numCache>
            </c:numRef>
          </c:xVal>
          <c:yVal>
            <c:numRef>
              <c:f>公会計指標分析・財政指標組合せ分析表!$BP$73:$DC$73</c:f>
              <c:numCache>
                <c:formatCode>#,##0.0;"▲ "#,##0.0</c:formatCode>
                <c:ptCount val="40"/>
                <c:pt idx="0">
                  <c:v>163.6</c:v>
                </c:pt>
                <c:pt idx="8">
                  <c:v>152.30000000000001</c:v>
                </c:pt>
                <c:pt idx="16">
                  <c:v>142</c:v>
                </c:pt>
                <c:pt idx="24">
                  <c:v>136.69999999999999</c:v>
                </c:pt>
                <c:pt idx="32">
                  <c:v>132.80000000000001</c:v>
                </c:pt>
              </c:numCache>
            </c:numRef>
          </c:yVal>
          <c:smooth val="0"/>
          <c:extLst>
            <c:ext xmlns:c16="http://schemas.microsoft.com/office/drawing/2014/chart" uri="{C3380CC4-5D6E-409C-BE32-E72D297353CC}">
              <c16:uniqueId val="{00000009-9EE6-40E5-B56F-88AAC5B84D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94476378206012E-2"/>
                  <c:y val="-5.0556645046568115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{6211821B-DEB0-4B93-BDBB-FD4B893596D8}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E6-40E5-B56F-88AAC5B84D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{3C21D568-3D4D-4408-BDF4-02DD2750DF39}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E6-40E5-B56F-88AAC5B84D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{6C1B12BE-CD00-4A29-9E5F-BC252A3E28AA}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E6-40E5-B56F-88AAC5B84D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{CE546686-20B4-460B-A2D3-152D444624C9}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E6-40E5-B56F-88AAC5B84D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{0A07B569-A03A-4DA7-8EF3-E00E37B88474}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E6-40E5-B56F-88AAC5B84D5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{A5B38DA0-90C8-4D11-8286-DCC7E0AAB25D}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E6-40E5-B56F-88AAC5B84D5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{D0DA9034-9E1E-49AF-A267-D818A599C0FA}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E6-40E5-B56F-88AAC5B84D5E}"/>
                </c:ext>
              </c:extLst>
            </c:dLbl>
            <c:dLbl>
              <c:idx val="24"/>
              <c:layout>
                <c:manualLayout>
                  <c:x val="-2.780319268693886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{7C351094-7FA0-48E6-88C0-CDD067F1CB5E}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E6-40E5-B56F-88AAC5B84D5E}"/>
                </c:ext>
              </c:extLst>
            </c:dLbl>
            <c:dLbl>
              <c:idx val="32"/>
              <c:layout>
                <c:manualLayout>
                  <c:x val="-3.2996305792187063E-2"/>
                  <c:y val="-7.427630664145044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{8761D479-7344-42EB-8F32-7E13D03AFB62}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E6-40E5-B56F-88AAC5B84D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c:ext xmlns:c16="http://schemas.microsoft.com/office/drawing/2014/chart" uri="{C3380CC4-5D6E-409C-BE32-E72D297353CC}">
              <c16:uniqueId val="{00000013-9EE6-40E5-B56F-88AAC5B84D5E}"/>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税収は前年度と比較し微減となり、また、依然として人口は減少傾向にあり非常に厳しい状況にある。引き続き総合戦略に基づく施策を推進することにより、税収等の自主財源確保に努める。</a:t>
          </a:r>
        </a:p>
        <a:p>
          <a:r>
            <a:rPr kumimoji="1" lang="ja-JP" altLang="en-US" sz="1300">
              <a:latin typeface="ＭＳ Ｐゴシック" panose="020B0600070205080204" pitchFamily="50" charset="-128"/>
              <a:ea typeface="ＭＳ Ｐゴシック" panose="020B0600070205080204" pitchFamily="50" charset="-128"/>
            </a:rPr>
            <a:t>　また、定員適正化計画等に基づき適正な定員管理・給与の適正化、行財政改革による歳出削減によって財政健全化及び財政基盤の強化を図る。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経常収支比率の分母となる経常一般財源については、普通交付税、臨時財政対策債、地方税がそれぞれ減少し対前年で</a:t>
          </a:r>
          <a:r>
            <a:rPr kumimoji="1" lang="en-US" altLang="ja-JP" sz="1200">
              <a:latin typeface="ＭＳ Ｐゴシック" panose="020B0600070205080204" pitchFamily="50" charset="-128"/>
              <a:ea typeface="ＭＳ Ｐゴシック" panose="020B0600070205080204" pitchFamily="50" charset="-128"/>
            </a:rPr>
            <a:t>273</a:t>
          </a:r>
          <a:r>
            <a:rPr kumimoji="1" lang="ja-JP" altLang="en-US" sz="1200">
              <a:latin typeface="ＭＳ Ｐゴシック" panose="020B0600070205080204" pitchFamily="50" charset="-128"/>
              <a:ea typeface="ＭＳ Ｐゴシック" panose="020B0600070205080204" pitchFamily="50" charset="-128"/>
            </a:rPr>
            <a:t>百万円の減額となった。</a:t>
          </a:r>
        </a:p>
        <a:p>
          <a:r>
            <a:rPr kumimoji="1" lang="ja-JP" altLang="en-US" sz="1200">
              <a:latin typeface="ＭＳ Ｐゴシック" panose="020B0600070205080204" pitchFamily="50" charset="-128"/>
              <a:ea typeface="ＭＳ Ｐゴシック" panose="020B0600070205080204" pitchFamily="50" charset="-128"/>
            </a:rPr>
            <a:t>　充当一般財源（分子）については、教育・保育施設等給付費公定価格の増額による扶助費の増等があったものの、既発債の償還終了による公債費の減、人件費の減、補助費等の減により、全体では対前年で</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百万円の減額となった。</a:t>
          </a:r>
        </a:p>
        <a:p>
          <a:r>
            <a:rPr kumimoji="1" lang="ja-JP" altLang="en-US" sz="1200">
              <a:latin typeface="ＭＳ Ｐゴシック" panose="020B0600070205080204" pitchFamily="50" charset="-128"/>
              <a:ea typeface="ＭＳ Ｐゴシック" panose="020B0600070205080204" pitchFamily="50" charset="-128"/>
            </a:rPr>
            <a:t>　結果として、分母の減少が大きく経常収支比率は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ポイントの悪化となった。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36406</xdr:rowOff>
    </xdr:to>
    <xdr:cxnSp macro="">
      <xdr:nvCxnSpPr>
        <xdr:cNvPr id="132" name="直線コネクタ 131"/>
        <xdr:cNvCxnSpPr/>
      </xdr:nvCxnSpPr>
      <xdr:spPr>
        <a:xfrm>
          <a:off x="4114800" y="1066228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32385</xdr:rowOff>
    </xdr:to>
    <xdr:cxnSp macro="">
      <xdr:nvCxnSpPr>
        <xdr:cNvPr id="135" name="直線コネクタ 134"/>
        <xdr:cNvCxnSpPr/>
      </xdr:nvCxnSpPr>
      <xdr:spPr>
        <a:xfrm>
          <a:off x="3225800" y="1053761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61</xdr:row>
      <xdr:rowOff>83185</xdr:rowOff>
    </xdr:to>
    <xdr:cxnSp macro="">
      <xdr:nvCxnSpPr>
        <xdr:cNvPr id="138" name="直線コネクタ 137"/>
        <xdr:cNvCxnSpPr/>
      </xdr:nvCxnSpPr>
      <xdr:spPr>
        <a:xfrm flipV="1">
          <a:off x="2336800" y="105376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61</xdr:row>
      <xdr:rowOff>83185</xdr:rowOff>
    </xdr:to>
    <xdr:cxnSp macro="">
      <xdr:nvCxnSpPr>
        <xdr:cNvPr id="141" name="直線コネクタ 140"/>
        <xdr:cNvCxnSpPr/>
      </xdr:nvCxnSpPr>
      <xdr:spPr>
        <a:xfrm>
          <a:off x="1447800" y="1051348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2"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3" name="楕円 152"/>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67962</xdr:rowOff>
    </xdr:from>
    <xdr:ext cx="736600" cy="259045"/>
    <xdr:sp macro="" textlink="">
      <xdr:nvSpPr>
        <xdr:cNvPr id="154" name="テキスト ボックス 153"/>
        <xdr:cNvSpPr txBox="1"/>
      </xdr:nvSpPr>
      <xdr:spPr>
        <a:xfrm>
          <a:off x="3733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56" name="テキスト ボックス 155"/>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7" name="楕円 156"/>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8" name="テキスト ボックス 157"/>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59" name="楕円 158"/>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60" name="テキスト ボックス 159"/>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年度国勢調査結果による区分変更により、平成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人件費については、ごみ焼却業務や消防業務を一部事務組合で実施している影響、また、物件費については、事務事業の効率化等により、類似団体平均を下回っている。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今後も、人件費の抑制や委託料などの経常経費の削減を図る。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50172</xdr:rowOff>
    </xdr:from>
    <xdr:to>
      <xdr:col>23</xdr:col>
      <xdr:colOff>133350</xdr:colOff>
      <xdr:row>82</xdr:row>
      <xdr:rowOff>52594</xdr:rowOff>
    </xdr:to>
    <xdr:cxnSp macro="">
      <xdr:nvCxnSpPr>
        <xdr:cNvPr id="195" name="直線コネクタ 194"/>
        <xdr:cNvCxnSpPr/>
      </xdr:nvCxnSpPr>
      <xdr:spPr>
        <a:xfrm>
          <a:off x="4114800" y="14109072"/>
          <a:ext cx="8382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35928</xdr:rowOff>
    </xdr:from>
    <xdr:to>
      <xdr:col>19</xdr:col>
      <xdr:colOff>133350</xdr:colOff>
      <xdr:row>82</xdr:row>
      <xdr:rowOff>50172</xdr:rowOff>
    </xdr:to>
    <xdr:cxnSp macro="">
      <xdr:nvCxnSpPr>
        <xdr:cNvPr id="198" name="直線コネクタ 197"/>
        <xdr:cNvCxnSpPr/>
      </xdr:nvCxnSpPr>
      <xdr:spPr>
        <a:xfrm>
          <a:off x="3225800" y="14094828"/>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157082</xdr:rowOff>
    </xdr:from>
    <xdr:to>
      <xdr:col>15</xdr:col>
      <xdr:colOff>82550</xdr:colOff>
      <xdr:row>82</xdr:row>
      <xdr:rowOff>35928</xdr:rowOff>
    </xdr:to>
    <xdr:cxnSp macro="">
      <xdr:nvCxnSpPr>
        <xdr:cNvPr id="201" name="直線コネクタ 200"/>
        <xdr:cNvCxnSpPr/>
      </xdr:nvCxnSpPr>
      <xdr:spPr>
        <a:xfrm>
          <a:off x="2336800" y="14044532"/>
          <a:ext cx="889000" cy="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133894</xdr:rowOff>
    </xdr:from>
    <xdr:to>
      <xdr:col>11</xdr:col>
      <xdr:colOff>31750</xdr:colOff>
      <xdr:row>81</xdr:row>
      <xdr:rowOff>157082</xdr:rowOff>
    </xdr:to>
    <xdr:cxnSp macro="">
      <xdr:nvCxnSpPr>
        <xdr:cNvPr id="204" name="直線コネクタ 203"/>
        <xdr:cNvCxnSpPr/>
      </xdr:nvCxnSpPr>
      <xdr:spPr>
        <a:xfrm>
          <a:off x="1447800" y="14021344"/>
          <a:ext cx="889000" cy="2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33837</xdr:rowOff>
    </xdr:from>
    <xdr:to>
      <xdr:col>11</xdr:col>
      <xdr:colOff>82550</xdr:colOff>
      <xdr:row>81</xdr:row>
      <xdr:rowOff>135437</xdr:rowOff>
    </xdr:to>
    <xdr:sp macro="" textlink="">
      <xdr:nvSpPr>
        <xdr:cNvPr id="205" name="フローチャート: 判断 204"/>
        <xdr:cNvSpPr/>
      </xdr:nvSpPr>
      <xdr:spPr>
        <a:xfrm>
          <a:off x="2286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145614</xdr:rowOff>
    </xdr:from>
    <xdr:ext cx="762000" cy="259045"/>
    <xdr:sp macro="" textlink="">
      <xdr:nvSpPr>
        <xdr:cNvPr id="206" name="テキスト ボックス 205"/>
        <xdr:cNvSpPr txBox="1"/>
      </xdr:nvSpPr>
      <xdr:spPr>
        <a:xfrm>
          <a:off x="1955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25913</xdr:rowOff>
    </xdr:from>
    <xdr:to>
      <xdr:col>7</xdr:col>
      <xdr:colOff>31750</xdr:colOff>
      <xdr:row>81</xdr:row>
      <xdr:rowOff>127513</xdr:rowOff>
    </xdr:to>
    <xdr:sp macro="" textlink="">
      <xdr:nvSpPr>
        <xdr:cNvPr id="207" name="フローチャート: 判断 206"/>
        <xdr:cNvSpPr/>
      </xdr:nvSpPr>
      <xdr:spPr>
        <a:xfrm>
          <a:off x="1397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137690</xdr:rowOff>
    </xdr:from>
    <xdr:ext cx="762000" cy="259045"/>
    <xdr:sp macro="" textlink="">
      <xdr:nvSpPr>
        <xdr:cNvPr id="208" name="テキスト ボックス 207"/>
        <xdr:cNvSpPr txBox="1"/>
      </xdr:nvSpPr>
      <xdr:spPr>
        <a:xfrm>
          <a:off x="1066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1794</xdr:rowOff>
    </xdr:from>
    <xdr:to>
      <xdr:col>23</xdr:col>
      <xdr:colOff>184150</xdr:colOff>
      <xdr:row>82</xdr:row>
      <xdr:rowOff>103394</xdr:rowOff>
    </xdr:to>
    <xdr:sp macro="" textlink="">
      <xdr:nvSpPr>
        <xdr:cNvPr id="214" name="楕円 213"/>
        <xdr:cNvSpPr/>
      </xdr:nvSpPr>
      <xdr:spPr>
        <a:xfrm>
          <a:off x="4902200" y="14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18321</xdr:rowOff>
    </xdr:from>
    <xdr:ext cx="762000" cy="259045"/>
    <xdr:sp macro="" textlink="">
      <xdr:nvSpPr>
        <xdr:cNvPr id="215" name="人件費・物件費等の状況該当値テキスト"/>
        <xdr:cNvSpPr txBox="1"/>
      </xdr:nvSpPr>
      <xdr:spPr>
        <a:xfrm>
          <a:off x="5041900" y="139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170822</xdr:rowOff>
    </xdr:from>
    <xdr:to>
      <xdr:col>19</xdr:col>
      <xdr:colOff>184150</xdr:colOff>
      <xdr:row>82</xdr:row>
      <xdr:rowOff>100972</xdr:rowOff>
    </xdr:to>
    <xdr:sp macro="" textlink="">
      <xdr:nvSpPr>
        <xdr:cNvPr id="216" name="楕円 215"/>
        <xdr:cNvSpPr/>
      </xdr:nvSpPr>
      <xdr:spPr>
        <a:xfrm>
          <a:off x="4064000" y="140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111149</xdr:rowOff>
    </xdr:from>
    <xdr:ext cx="736600" cy="259045"/>
    <xdr:sp macro="" textlink="">
      <xdr:nvSpPr>
        <xdr:cNvPr id="217" name="テキスト ボックス 216"/>
        <xdr:cNvSpPr txBox="1"/>
      </xdr:nvSpPr>
      <xdr:spPr>
        <a:xfrm>
          <a:off x="3733800" y="1382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156578</xdr:rowOff>
    </xdr:from>
    <xdr:to>
      <xdr:col>15</xdr:col>
      <xdr:colOff>133350</xdr:colOff>
      <xdr:row>82</xdr:row>
      <xdr:rowOff>86728</xdr:rowOff>
    </xdr:to>
    <xdr:sp macro="" textlink="">
      <xdr:nvSpPr>
        <xdr:cNvPr id="218" name="楕円 217"/>
        <xdr:cNvSpPr/>
      </xdr:nvSpPr>
      <xdr:spPr>
        <a:xfrm>
          <a:off x="3175000" y="14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96905</xdr:rowOff>
    </xdr:from>
    <xdr:ext cx="762000" cy="259045"/>
    <xdr:sp macro="" textlink="">
      <xdr:nvSpPr>
        <xdr:cNvPr id="219" name="テキスト ボックス 218"/>
        <xdr:cNvSpPr txBox="1"/>
      </xdr:nvSpPr>
      <xdr:spPr>
        <a:xfrm>
          <a:off x="2844800" y="1381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106282</xdr:rowOff>
    </xdr:from>
    <xdr:to>
      <xdr:col>11</xdr:col>
      <xdr:colOff>82550</xdr:colOff>
      <xdr:row>82</xdr:row>
      <xdr:rowOff>36432</xdr:rowOff>
    </xdr:to>
    <xdr:sp macro="" textlink="">
      <xdr:nvSpPr>
        <xdr:cNvPr id="220" name="楕円 219"/>
        <xdr:cNvSpPr/>
      </xdr:nvSpPr>
      <xdr:spPr>
        <a:xfrm>
          <a:off x="2286000" y="139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21209</xdr:rowOff>
    </xdr:from>
    <xdr:ext cx="762000" cy="259045"/>
    <xdr:sp macro="" textlink="">
      <xdr:nvSpPr>
        <xdr:cNvPr id="221" name="テキスト ボックス 220"/>
        <xdr:cNvSpPr txBox="1"/>
      </xdr:nvSpPr>
      <xdr:spPr>
        <a:xfrm>
          <a:off x="1955800" y="1408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83094</xdr:rowOff>
    </xdr:from>
    <xdr:to>
      <xdr:col>7</xdr:col>
      <xdr:colOff>31750</xdr:colOff>
      <xdr:row>82</xdr:row>
      <xdr:rowOff>13244</xdr:rowOff>
    </xdr:to>
    <xdr:sp macro="" textlink="">
      <xdr:nvSpPr>
        <xdr:cNvPr id="222" name="楕円 221"/>
        <xdr:cNvSpPr/>
      </xdr:nvSpPr>
      <xdr:spPr>
        <a:xfrm>
          <a:off x="1397000" y="139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169471</xdr:rowOff>
    </xdr:from>
    <xdr:ext cx="762000" cy="259045"/>
    <xdr:sp macro="" textlink="">
      <xdr:nvSpPr>
        <xdr:cNvPr id="223" name="テキスト ボックス 222"/>
        <xdr:cNvSpPr txBox="1"/>
      </xdr:nvSpPr>
      <xdr:spPr>
        <a:xfrm>
          <a:off x="1066800" y="1405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日のラスパイレス指数は、昨年の指数と比較し△</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ポイントとなり、国基準を下回る結果となった。</a:t>
          </a:r>
        </a:p>
        <a:p>
          <a:r>
            <a:rPr kumimoji="1" lang="ja-JP" altLang="en-US" sz="1050">
              <a:latin typeface="ＭＳ Ｐゴシック" panose="020B0600070205080204" pitchFamily="50" charset="-128"/>
              <a:ea typeface="ＭＳ Ｐゴシック" panose="020B0600070205080204" pitchFamily="50" charset="-128"/>
            </a:rPr>
            <a:t>　この要因としては、給与制度の総合的見直しに伴う現給保障について、本来の給与ラインへの移行が国の方が早いことや、平成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年度末の本市における退職者数の増加により高齢層における指数が低下したことなどが挙げられる。</a:t>
          </a:r>
        </a:p>
        <a:p>
          <a:r>
            <a:rPr kumimoji="1" lang="ja-JP" altLang="en-US" sz="1050">
              <a:latin typeface="ＭＳ Ｐゴシック" panose="020B0600070205080204" pitchFamily="50" charset="-128"/>
              <a:ea typeface="ＭＳ Ｐゴシック" panose="020B0600070205080204" pitchFamily="50" charset="-128"/>
            </a:rPr>
            <a:t>　職員数が類似団体に比べ少ないため、本市では管理職等の要職に対する職員配置率が高く、ラスパイレス指数もこれと同調し高くなる傾向にあるが、行政機構の見直し等により総人件費の抑制も見据え、給与水準の適正化を図っていく。</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日の指数が未公表であるため、平成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日の指数を用いています。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42757</xdr:rowOff>
    </xdr:to>
    <xdr:cxnSp macro="">
      <xdr:nvCxnSpPr>
        <xdr:cNvPr id="257" name="直線コネクタ 256"/>
        <xdr:cNvCxnSpPr/>
      </xdr:nvCxnSpPr>
      <xdr:spPr>
        <a:xfrm>
          <a:off x="16179800" y="149589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147320</xdr:rowOff>
    </xdr:to>
    <xdr:cxnSp macro="">
      <xdr:nvCxnSpPr>
        <xdr:cNvPr id="260" name="直線コネクタ 259"/>
        <xdr:cNvCxnSpPr/>
      </xdr:nvCxnSpPr>
      <xdr:spPr>
        <a:xfrm flipV="1">
          <a:off x="15290800" y="1495890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87</xdr:row>
      <xdr:rowOff>147320</xdr:rowOff>
    </xdr:to>
    <xdr:cxnSp macro="">
      <xdr:nvCxnSpPr>
        <xdr:cNvPr id="263" name="直線コネクタ 262"/>
        <xdr:cNvCxnSpPr/>
      </xdr:nvCxnSpPr>
      <xdr:spPr>
        <a:xfrm>
          <a:off x="14401800" y="1497499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58843</xdr:rowOff>
    </xdr:to>
    <xdr:cxnSp macro="">
      <xdr:nvCxnSpPr>
        <xdr:cNvPr id="266" name="直線コネクタ 265"/>
        <xdr:cNvCxnSpPr/>
      </xdr:nvCxnSpPr>
      <xdr:spPr>
        <a:xfrm>
          <a:off x="13512800" y="14773911"/>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58843</xdr:rowOff>
    </xdr:from>
    <xdr:to>
      <xdr:col>68</xdr:col>
      <xdr:colOff>203200</xdr:colOff>
      <xdr:row>86</xdr:row>
      <xdr:rowOff>160443</xdr:rowOff>
    </xdr:to>
    <xdr:sp macro="" textlink="">
      <xdr:nvSpPr>
        <xdr:cNvPr id="267" name="フローチャート: 判断 266"/>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68" name="テキスト ボックス 267"/>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69" name="フローチャート: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135484</xdr:rowOff>
    </xdr:from>
    <xdr:ext cx="762000" cy="259045"/>
    <xdr:sp macro="" textlink="">
      <xdr:nvSpPr>
        <xdr:cNvPr id="277" name="給与水準   （国との比較）該当値テキスト"/>
        <xdr:cNvSpPr txBox="1"/>
      </xdr:nvSpPr>
      <xdr:spPr>
        <a:xfrm>
          <a:off x="17106900" y="1488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163407</xdr:rowOff>
    </xdr:from>
    <xdr:to>
      <xdr:col>77</xdr:col>
      <xdr:colOff>95250</xdr:colOff>
      <xdr:row>87</xdr:row>
      <xdr:rowOff>93557</xdr:rowOff>
    </xdr:to>
    <xdr:sp macro="" textlink="">
      <xdr:nvSpPr>
        <xdr:cNvPr id="278" name="楕円 277"/>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78334</xdr:rowOff>
    </xdr:from>
    <xdr:ext cx="736600" cy="259045"/>
    <xdr:sp macro="" textlink="">
      <xdr:nvSpPr>
        <xdr:cNvPr id="279" name="テキスト ボックス 278"/>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0" name="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1" name="テキスト ボックス 28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82" name="楕円 281"/>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83" name="テキスト ボックス 282"/>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4" name="楕円 283"/>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85" name="テキスト ボックス 284"/>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年の国勢調査により市町村類型が</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Ⅰ-1</a:t>
          </a:r>
          <a:r>
            <a:rPr kumimoji="1" lang="ja-JP" altLang="en-US" sz="1300">
              <a:latin typeface="ＭＳ Ｐゴシック" panose="020B0600070205080204" pitchFamily="50" charset="-128"/>
              <a:ea typeface="ＭＳ Ｐゴシック" panose="020B0600070205080204" pitchFamily="50" charset="-128"/>
            </a:rPr>
            <a:t>に変更となったことから、類似団体の平均値を大きく下回っている状況が続いている。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県内最大の行政区域を有する本市では、他団体と比較し職員数が多くなる傾向にあるが、将来的な事業計画や行政需要の見通しを踏まえ、今後も引き続き適正な職員配置となるよう努力していく。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25158</xdr:rowOff>
    </xdr:from>
    <xdr:to>
      <xdr:col>81</xdr:col>
      <xdr:colOff>44450</xdr:colOff>
      <xdr:row>61</xdr:row>
      <xdr:rowOff>34351</xdr:rowOff>
    </xdr:to>
    <xdr:cxnSp macro="">
      <xdr:nvCxnSpPr>
        <xdr:cNvPr id="322" name="直線コネクタ 321"/>
        <xdr:cNvCxnSpPr/>
      </xdr:nvCxnSpPr>
      <xdr:spPr>
        <a:xfrm>
          <a:off x="16179800" y="1048360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21711</xdr:rowOff>
    </xdr:from>
    <xdr:to>
      <xdr:col>77</xdr:col>
      <xdr:colOff>44450</xdr:colOff>
      <xdr:row>61</xdr:row>
      <xdr:rowOff>25158</xdr:rowOff>
    </xdr:to>
    <xdr:cxnSp macro="">
      <xdr:nvCxnSpPr>
        <xdr:cNvPr id="325" name="直線コネクタ 324"/>
        <xdr:cNvCxnSpPr/>
      </xdr:nvCxnSpPr>
      <xdr:spPr>
        <a:xfrm>
          <a:off x="15290800" y="1048016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21711</xdr:rowOff>
    </xdr:from>
    <xdr:to>
      <xdr:col>72</xdr:col>
      <xdr:colOff>203200</xdr:colOff>
      <xdr:row>61</xdr:row>
      <xdr:rowOff>22860</xdr:rowOff>
    </xdr:to>
    <xdr:cxnSp macro="">
      <xdr:nvCxnSpPr>
        <xdr:cNvPr id="328" name="直線コネクタ 327"/>
        <xdr:cNvCxnSpPr/>
      </xdr:nvCxnSpPr>
      <xdr:spPr>
        <a:xfrm flipV="1">
          <a:off x="14401800" y="104801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1028</xdr:rowOff>
    </xdr:from>
    <xdr:to>
      <xdr:col>68</xdr:col>
      <xdr:colOff>152400</xdr:colOff>
      <xdr:row>61</xdr:row>
      <xdr:rowOff>22860</xdr:rowOff>
    </xdr:to>
    <xdr:cxnSp macro="">
      <xdr:nvCxnSpPr>
        <xdr:cNvPr id="331" name="直線コネクタ 330"/>
        <xdr:cNvCxnSpPr/>
      </xdr:nvCxnSpPr>
      <xdr:spPr>
        <a:xfrm>
          <a:off x="13512800" y="1045947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155001</xdr:rowOff>
    </xdr:from>
    <xdr:to>
      <xdr:col>81</xdr:col>
      <xdr:colOff>95250</xdr:colOff>
      <xdr:row>61</xdr:row>
      <xdr:rowOff>85151</xdr:rowOff>
    </xdr:to>
    <xdr:sp macro="" textlink="">
      <xdr:nvSpPr>
        <xdr:cNvPr id="341" name="楕円 340"/>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xdr:rowOff>
    </xdr:from>
    <xdr:ext cx="762000" cy="259045"/>
    <xdr:sp macro="" textlink="">
      <xdr:nvSpPr>
        <xdr:cNvPr id="342" name="定員管理の状況該当値テキスト"/>
        <xdr:cNvSpPr txBox="1"/>
      </xdr:nvSpPr>
      <xdr:spPr>
        <a:xfrm>
          <a:off x="17106900" y="1028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145808</xdr:rowOff>
    </xdr:from>
    <xdr:to>
      <xdr:col>77</xdr:col>
      <xdr:colOff>95250</xdr:colOff>
      <xdr:row>61</xdr:row>
      <xdr:rowOff>75958</xdr:rowOff>
    </xdr:to>
    <xdr:sp macro="" textlink="">
      <xdr:nvSpPr>
        <xdr:cNvPr id="343" name="楕円 342"/>
        <xdr:cNvSpPr/>
      </xdr:nvSpPr>
      <xdr:spPr>
        <a:xfrm>
          <a:off x="16129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86135</xdr:rowOff>
    </xdr:from>
    <xdr:ext cx="736600" cy="259045"/>
    <xdr:sp macro="" textlink="">
      <xdr:nvSpPr>
        <xdr:cNvPr id="344" name="テキスト ボックス 343"/>
        <xdr:cNvSpPr txBox="1"/>
      </xdr:nvSpPr>
      <xdr:spPr>
        <a:xfrm>
          <a:off x="15798800" y="1020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142361</xdr:rowOff>
    </xdr:from>
    <xdr:to>
      <xdr:col>73</xdr:col>
      <xdr:colOff>44450</xdr:colOff>
      <xdr:row>61</xdr:row>
      <xdr:rowOff>72511</xdr:rowOff>
    </xdr:to>
    <xdr:sp macro="" textlink="">
      <xdr:nvSpPr>
        <xdr:cNvPr id="345" name="楕円 344"/>
        <xdr:cNvSpPr/>
      </xdr:nvSpPr>
      <xdr:spPr>
        <a:xfrm>
          <a:off x="152400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82688</xdr:rowOff>
    </xdr:from>
    <xdr:ext cx="762000" cy="259045"/>
    <xdr:sp macro="" textlink="">
      <xdr:nvSpPr>
        <xdr:cNvPr id="346" name="テキスト ボックス 345"/>
        <xdr:cNvSpPr txBox="1"/>
      </xdr:nvSpPr>
      <xdr:spPr>
        <a:xfrm>
          <a:off x="14909800" y="101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7" name="楕円 346"/>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58437</xdr:rowOff>
    </xdr:from>
    <xdr:ext cx="762000" cy="259045"/>
    <xdr:sp macro="" textlink="">
      <xdr:nvSpPr>
        <xdr:cNvPr id="348" name="テキスト ボックス 347"/>
        <xdr:cNvSpPr txBox="1"/>
      </xdr:nvSpPr>
      <xdr:spPr>
        <a:xfrm>
          <a:off x="14020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49" name="楕円 348"/>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36605</xdr:rowOff>
    </xdr:from>
    <xdr:ext cx="762000" cy="259045"/>
    <xdr:sp macro="" textlink="">
      <xdr:nvSpPr>
        <xdr:cNvPr id="350" name="テキスト ボックス 349"/>
        <xdr:cNvSpPr txBox="1"/>
      </xdr:nvSpPr>
      <xdr:spPr>
        <a:xfrm>
          <a:off x="13131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過疎対策事業債等の発行による地方債償還額が伸びており、また、公共下水道整備に伴う公営企業会計への元利償還金に対する繰入金の負担も大きく、実質公債費比率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引き続き、普通建設事業の取捨選択による地方債発行額の抑制や、繰上償還の実施による地方債残高の減少等により、実質公債費比率の上昇を抑える。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144674</xdr:rowOff>
    </xdr:to>
    <xdr:cxnSp macro="">
      <xdr:nvCxnSpPr>
        <xdr:cNvPr id="384" name="直線コネクタ 383"/>
        <xdr:cNvCxnSpPr/>
      </xdr:nvCxnSpPr>
      <xdr:spPr>
        <a:xfrm flipV="1">
          <a:off x="16179800" y="647827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144674</xdr:rowOff>
    </xdr:from>
    <xdr:to>
      <xdr:col>77</xdr:col>
      <xdr:colOff>44450</xdr:colOff>
      <xdr:row>37</xdr:row>
      <xdr:rowOff>144674</xdr:rowOff>
    </xdr:to>
    <xdr:cxnSp macro="">
      <xdr:nvCxnSpPr>
        <xdr:cNvPr id="387" name="直線コネクタ 386"/>
        <xdr:cNvCxnSpPr/>
      </xdr:nvCxnSpPr>
      <xdr:spPr>
        <a:xfrm>
          <a:off x="15290800" y="648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144674</xdr:rowOff>
    </xdr:to>
    <xdr:cxnSp macro="">
      <xdr:nvCxnSpPr>
        <xdr:cNvPr id="390" name="直線コネクタ 389"/>
        <xdr:cNvCxnSpPr/>
      </xdr:nvCxnSpPr>
      <xdr:spPr>
        <a:xfrm>
          <a:off x="14401800" y="64863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150707</xdr:rowOff>
    </xdr:to>
    <xdr:cxnSp macro="">
      <xdr:nvCxnSpPr>
        <xdr:cNvPr id="393" name="直線コネクタ 392"/>
        <xdr:cNvCxnSpPr/>
      </xdr:nvCxnSpPr>
      <xdr:spPr>
        <a:xfrm flipV="1">
          <a:off x="13512800" y="64863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4" name="フローチャート: 判断 393"/>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395" name="テキスト ボックス 394"/>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3" name="楕円 402"/>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55897</xdr:rowOff>
    </xdr:from>
    <xdr:ext cx="762000" cy="259045"/>
    <xdr:sp macro="" textlink="">
      <xdr:nvSpPr>
        <xdr:cNvPr id="404" name="公債費負担の状況該当値テキスト"/>
        <xdr:cNvSpPr txBox="1"/>
      </xdr:nvSpPr>
      <xdr:spPr>
        <a:xfrm>
          <a:off x="17106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93874</xdr:rowOff>
    </xdr:from>
    <xdr:to>
      <xdr:col>77</xdr:col>
      <xdr:colOff>95250</xdr:colOff>
      <xdr:row>38</xdr:row>
      <xdr:rowOff>24024</xdr:rowOff>
    </xdr:to>
    <xdr:sp macro="" textlink="">
      <xdr:nvSpPr>
        <xdr:cNvPr id="405" name="楕円 404"/>
        <xdr:cNvSpPr/>
      </xdr:nvSpPr>
      <xdr:spPr>
        <a:xfrm>
          <a:off x="16129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8801</xdr:rowOff>
    </xdr:from>
    <xdr:ext cx="736600" cy="259045"/>
    <xdr:sp macro="" textlink="">
      <xdr:nvSpPr>
        <xdr:cNvPr id="406" name="テキスト ボックス 405"/>
        <xdr:cNvSpPr txBox="1"/>
      </xdr:nvSpPr>
      <xdr:spPr>
        <a:xfrm>
          <a:off x="15798800" y="652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93874</xdr:rowOff>
    </xdr:from>
    <xdr:to>
      <xdr:col>73</xdr:col>
      <xdr:colOff>44450</xdr:colOff>
      <xdr:row>38</xdr:row>
      <xdr:rowOff>24024</xdr:rowOff>
    </xdr:to>
    <xdr:sp macro="" textlink="">
      <xdr:nvSpPr>
        <xdr:cNvPr id="407" name="楕円 406"/>
        <xdr:cNvSpPr/>
      </xdr:nvSpPr>
      <xdr:spPr>
        <a:xfrm>
          <a:off x="15240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8801</xdr:rowOff>
    </xdr:from>
    <xdr:ext cx="762000" cy="259045"/>
    <xdr:sp macro="" textlink="">
      <xdr:nvSpPr>
        <xdr:cNvPr id="408" name="テキスト ボックス 407"/>
        <xdr:cNvSpPr txBox="1"/>
      </xdr:nvSpPr>
      <xdr:spPr>
        <a:xfrm>
          <a:off x="14909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09" name="楕円 408"/>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6790</xdr:rowOff>
    </xdr:from>
    <xdr:ext cx="762000" cy="259045"/>
    <xdr:sp macro="" textlink="">
      <xdr:nvSpPr>
        <xdr:cNvPr id="410" name="テキスト ボックス 409"/>
        <xdr:cNvSpPr txBox="1"/>
      </xdr:nvSpPr>
      <xdr:spPr>
        <a:xfrm>
          <a:off x="14020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11" name="楕円 410"/>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14833</xdr:rowOff>
    </xdr:from>
    <xdr:ext cx="762000" cy="259045"/>
    <xdr:sp macro="" textlink="">
      <xdr:nvSpPr>
        <xdr:cNvPr id="412" name="テキスト ボックス 411"/>
        <xdr:cNvSpPr txBox="1"/>
      </xdr:nvSpPr>
      <xdr:spPr>
        <a:xfrm>
          <a:off x="131318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自主財源が乏しく、地方債に依存している中で、大型事業の集中実施により地方債現在高が増加傾向にあったが、平成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年度に中須東原遺跡史跡整備に係る用地取得等の大規模事業が終了し、平成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年度については対前年で△</a:t>
          </a:r>
          <a:r>
            <a:rPr kumimoji="1" lang="en-US" altLang="ja-JP" sz="1150">
              <a:latin typeface="ＭＳ Ｐゴシック" panose="020B0600070205080204" pitchFamily="50" charset="-128"/>
              <a:ea typeface="ＭＳ Ｐゴシック" panose="020B0600070205080204" pitchFamily="50" charset="-128"/>
            </a:rPr>
            <a:t>1,883</a:t>
          </a:r>
          <a:r>
            <a:rPr kumimoji="1" lang="ja-JP" altLang="en-US" sz="1150">
              <a:latin typeface="ＭＳ Ｐゴシック" panose="020B0600070205080204" pitchFamily="50" charset="-128"/>
              <a:ea typeface="ＭＳ Ｐゴシック" panose="020B0600070205080204" pitchFamily="50" charset="-128"/>
            </a:rPr>
            <a:t>百万円の地方債現在高となった。</a:t>
          </a:r>
        </a:p>
        <a:p>
          <a:r>
            <a:rPr kumimoji="1" lang="ja-JP" altLang="en-US" sz="1150">
              <a:latin typeface="ＭＳ Ｐゴシック" panose="020B0600070205080204" pitchFamily="50" charset="-128"/>
              <a:ea typeface="ＭＳ Ｐゴシック" panose="020B0600070205080204" pitchFamily="50" charset="-128"/>
            </a:rPr>
            <a:t>　また、充当可能財源については、償還終了等に伴い基準財政需要額算入見込額は減少したものの、充当可能基金が増となり、指標は</a:t>
          </a:r>
          <a:r>
            <a:rPr kumimoji="1" lang="en-US" altLang="ja-JP" sz="1150">
              <a:latin typeface="ＭＳ Ｐゴシック" panose="020B0600070205080204" pitchFamily="50" charset="-128"/>
              <a:ea typeface="ＭＳ Ｐゴシック" panose="020B0600070205080204" pitchFamily="50" charset="-128"/>
            </a:rPr>
            <a:t>3.9</a:t>
          </a:r>
          <a:r>
            <a:rPr kumimoji="1" lang="ja-JP" altLang="en-US" sz="1150">
              <a:latin typeface="ＭＳ Ｐゴシック" panose="020B0600070205080204" pitchFamily="50" charset="-128"/>
              <a:ea typeface="ＭＳ Ｐゴシック" panose="020B0600070205080204" pitchFamily="50" charset="-128"/>
            </a:rPr>
            <a:t>ポイント改善した。</a:t>
          </a:r>
        </a:p>
        <a:p>
          <a:r>
            <a:rPr kumimoji="1" lang="ja-JP" altLang="en-US" sz="1150">
              <a:latin typeface="ＭＳ Ｐゴシック" panose="020B0600070205080204" pitchFamily="50" charset="-128"/>
              <a:ea typeface="ＭＳ Ｐゴシック" panose="020B0600070205080204" pitchFamily="50" charset="-128"/>
            </a:rPr>
            <a:t>　しかしながら、依然として類似団体平均を大きく上回っており、引き続き事業の取捨選択による地方債の発行抑制を図るとともに、計画的な繰上償還の実施により、比率の改善を図る。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28346</xdr:rowOff>
    </xdr:from>
    <xdr:to>
      <xdr:col>81</xdr:col>
      <xdr:colOff>44450</xdr:colOff>
      <xdr:row>16</xdr:row>
      <xdr:rowOff>37757</xdr:rowOff>
    </xdr:to>
    <xdr:cxnSp macro="">
      <xdr:nvCxnSpPr>
        <xdr:cNvPr id="444" name="直線コネクタ 443"/>
        <xdr:cNvCxnSpPr/>
      </xdr:nvCxnSpPr>
      <xdr:spPr>
        <a:xfrm flipV="1">
          <a:off x="16179800" y="2771546"/>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37757</xdr:rowOff>
    </xdr:from>
    <xdr:to>
      <xdr:col>77</xdr:col>
      <xdr:colOff>44450</xdr:colOff>
      <xdr:row>16</xdr:row>
      <xdr:rowOff>50546</xdr:rowOff>
    </xdr:to>
    <xdr:cxnSp macro="">
      <xdr:nvCxnSpPr>
        <xdr:cNvPr id="447" name="直線コネクタ 446"/>
        <xdr:cNvCxnSpPr/>
      </xdr:nvCxnSpPr>
      <xdr:spPr>
        <a:xfrm flipV="1">
          <a:off x="15290800" y="278095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75400</xdr:rowOff>
    </xdr:to>
    <xdr:cxnSp macro="">
      <xdr:nvCxnSpPr>
        <xdr:cNvPr id="450" name="直線コネクタ 449"/>
        <xdr:cNvCxnSpPr/>
      </xdr:nvCxnSpPr>
      <xdr:spPr>
        <a:xfrm flipV="1">
          <a:off x="14401800" y="2793746"/>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75400</xdr:rowOff>
    </xdr:from>
    <xdr:to>
      <xdr:col>68</xdr:col>
      <xdr:colOff>152400</xdr:colOff>
      <xdr:row>16</xdr:row>
      <xdr:rowOff>102667</xdr:rowOff>
    </xdr:to>
    <xdr:cxnSp macro="">
      <xdr:nvCxnSpPr>
        <xdr:cNvPr id="453" name="直線コネクタ 452"/>
        <xdr:cNvCxnSpPr/>
      </xdr:nvCxnSpPr>
      <xdr:spPr>
        <a:xfrm flipV="1">
          <a:off x="13512800" y="2818600"/>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110757</xdr:rowOff>
    </xdr:from>
    <xdr:to>
      <xdr:col>68</xdr:col>
      <xdr:colOff>203200</xdr:colOff>
      <xdr:row>15</xdr:row>
      <xdr:rowOff>40907</xdr:rowOff>
    </xdr:to>
    <xdr:sp macro="" textlink="">
      <xdr:nvSpPr>
        <xdr:cNvPr id="454" name="フローチャート: 判断 453"/>
        <xdr:cNvSpPr/>
      </xdr:nvSpPr>
      <xdr:spPr>
        <a:xfrm>
          <a:off x="14351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51084</xdr:rowOff>
    </xdr:from>
    <xdr:ext cx="762000" cy="259045"/>
    <xdr:sp macro="" textlink="">
      <xdr:nvSpPr>
        <xdr:cNvPr id="455" name="テキスト ボックス 454"/>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121374</xdr:rowOff>
    </xdr:from>
    <xdr:to>
      <xdr:col>64</xdr:col>
      <xdr:colOff>152400</xdr:colOff>
      <xdr:row>15</xdr:row>
      <xdr:rowOff>51524</xdr:rowOff>
    </xdr:to>
    <xdr:sp macro="" textlink="">
      <xdr:nvSpPr>
        <xdr:cNvPr id="456" name="フローチャート: 判断 455"/>
        <xdr:cNvSpPr/>
      </xdr:nvSpPr>
      <xdr:spPr>
        <a:xfrm>
          <a:off x="13462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61701</xdr:rowOff>
    </xdr:from>
    <xdr:ext cx="762000" cy="259045"/>
    <xdr:sp macro="" textlink="">
      <xdr:nvSpPr>
        <xdr:cNvPr id="457" name="テキスト ボックス 456"/>
        <xdr:cNvSpPr txBox="1"/>
      </xdr:nvSpPr>
      <xdr:spPr>
        <a:xfrm>
          <a:off x="13131800" y="229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148996</xdr:rowOff>
    </xdr:from>
    <xdr:to>
      <xdr:col>81</xdr:col>
      <xdr:colOff>95250</xdr:colOff>
      <xdr:row>16</xdr:row>
      <xdr:rowOff>79146</xdr:rowOff>
    </xdr:to>
    <xdr:sp macro="" textlink="">
      <xdr:nvSpPr>
        <xdr:cNvPr id="463" name="楕円 462"/>
        <xdr:cNvSpPr/>
      </xdr:nvSpPr>
      <xdr:spPr>
        <a:xfrm>
          <a:off x="169672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121073</xdr:rowOff>
    </xdr:from>
    <xdr:ext cx="762000" cy="259045"/>
    <xdr:sp macro="" textlink="">
      <xdr:nvSpPr>
        <xdr:cNvPr id="464" name="将来負担の状況該当値テキスト"/>
        <xdr:cNvSpPr txBox="1"/>
      </xdr:nvSpPr>
      <xdr:spPr>
        <a:xfrm>
          <a:off x="17106900" y="26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158407</xdr:rowOff>
    </xdr:from>
    <xdr:to>
      <xdr:col>77</xdr:col>
      <xdr:colOff>95250</xdr:colOff>
      <xdr:row>16</xdr:row>
      <xdr:rowOff>88557</xdr:rowOff>
    </xdr:to>
    <xdr:sp macro="" textlink="">
      <xdr:nvSpPr>
        <xdr:cNvPr id="465" name="楕円 464"/>
        <xdr:cNvSpPr/>
      </xdr:nvSpPr>
      <xdr:spPr>
        <a:xfrm>
          <a:off x="16129000" y="27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73334</xdr:rowOff>
    </xdr:from>
    <xdr:ext cx="736600" cy="259045"/>
    <xdr:sp macro="" textlink="">
      <xdr:nvSpPr>
        <xdr:cNvPr id="466" name="テキスト ボックス 465"/>
        <xdr:cNvSpPr txBox="1"/>
      </xdr:nvSpPr>
      <xdr:spPr>
        <a:xfrm>
          <a:off x="15798800" y="281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67" name="楕円 466"/>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68" name="テキスト ボックス 467"/>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24600</xdr:rowOff>
    </xdr:from>
    <xdr:to>
      <xdr:col>68</xdr:col>
      <xdr:colOff>203200</xdr:colOff>
      <xdr:row>16</xdr:row>
      <xdr:rowOff>126200</xdr:rowOff>
    </xdr:to>
    <xdr:sp macro="" textlink="">
      <xdr:nvSpPr>
        <xdr:cNvPr id="469" name="楕円 468"/>
        <xdr:cNvSpPr/>
      </xdr:nvSpPr>
      <xdr:spPr>
        <a:xfrm>
          <a:off x="14351000" y="27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110977</xdr:rowOff>
    </xdr:from>
    <xdr:ext cx="762000" cy="259045"/>
    <xdr:sp macro="" textlink="">
      <xdr:nvSpPr>
        <xdr:cNvPr id="470" name="テキスト ボックス 469"/>
        <xdr:cNvSpPr txBox="1"/>
      </xdr:nvSpPr>
      <xdr:spPr>
        <a:xfrm>
          <a:off x="14020800" y="28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51867</xdr:rowOff>
    </xdr:from>
    <xdr:to>
      <xdr:col>64</xdr:col>
      <xdr:colOff>152400</xdr:colOff>
      <xdr:row>16</xdr:row>
      <xdr:rowOff>153467</xdr:rowOff>
    </xdr:to>
    <xdr:sp macro="" textlink="">
      <xdr:nvSpPr>
        <xdr:cNvPr id="471" name="楕円 470"/>
        <xdr:cNvSpPr/>
      </xdr:nvSpPr>
      <xdr:spPr>
        <a:xfrm>
          <a:off x="13462000" y="27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138244</xdr:rowOff>
    </xdr:from>
    <xdr:ext cx="762000" cy="259045"/>
    <xdr:sp macro="" textlink="">
      <xdr:nvSpPr>
        <xdr:cNvPr id="472" name="テキスト ボックス 471"/>
        <xdr:cNvSpPr txBox="1"/>
      </xdr:nvSpPr>
      <xdr:spPr>
        <a:xfrm>
          <a:off x="13131800" y="28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ごみ焼却業務、消防業務を一部事務組合で実施しており、類似団体平均と比較すると人件費に係る経常収支比率は低くなっている。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今後も引き続き、「定員適正化計画」に基づき、職員数の適正化に努め、人件費だけでなく関係する経費の抑制を図る。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136144</xdr:rowOff>
    </xdr:to>
    <xdr:cxnSp macro="">
      <xdr:nvCxnSpPr>
        <xdr:cNvPr id="64" name="直線コネクタ 63"/>
        <xdr:cNvCxnSpPr/>
      </xdr:nvCxnSpPr>
      <xdr:spPr>
        <a:xfrm flipV="1">
          <a:off x="3987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136144</xdr:rowOff>
    </xdr:to>
    <xdr:cxnSp macro="">
      <xdr:nvCxnSpPr>
        <xdr:cNvPr id="67" name="直線コネクタ 66"/>
        <xdr:cNvCxnSpPr/>
      </xdr:nvCxnSpPr>
      <xdr:spPr>
        <a:xfrm>
          <a:off x="3098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122428</xdr:rowOff>
    </xdr:to>
    <xdr:cxnSp macro="">
      <xdr:nvCxnSpPr>
        <xdr:cNvPr id="70" name="直線コネクタ 69"/>
        <xdr:cNvCxnSpPr/>
      </xdr:nvCxnSpPr>
      <xdr:spPr>
        <a:xfrm flipV="1">
          <a:off x="2209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127000</xdr:rowOff>
    </xdr:to>
    <xdr:cxnSp macro="">
      <xdr:nvCxnSpPr>
        <xdr:cNvPr id="73" name="直線コネクタ 72"/>
        <xdr:cNvCxnSpPr/>
      </xdr:nvCxnSpPr>
      <xdr:spPr>
        <a:xfrm flipV="1">
          <a:off x="1320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77" name="テキスト ボックス 76"/>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類似団体平均を下回っているが、近年は指定管理者制度の導入やアウトソーシング等により増加傾向となっている。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年度においてはごみ収集業務委託範囲の拡大による委託料の増等の影響より指標が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今後は、更新時期を迎える公共施設等の維持管理についても個別施設計画の策定を通じて検討を進め、コスト削減を図るとともに、事務事業の効率化等により縮減を図っていく。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67129</xdr:rowOff>
    </xdr:to>
    <xdr:cxnSp macro="">
      <xdr:nvCxnSpPr>
        <xdr:cNvPr id="127" name="直線コネクタ 126"/>
        <xdr:cNvCxnSpPr/>
      </xdr:nvCxnSpPr>
      <xdr:spPr>
        <a:xfrm>
          <a:off x="15671800" y="27559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12700</xdr:rowOff>
    </xdr:to>
    <xdr:cxnSp macro="">
      <xdr:nvCxnSpPr>
        <xdr:cNvPr id="130" name="直線コネクタ 129"/>
        <xdr:cNvCxnSpPr/>
      </xdr:nvCxnSpPr>
      <xdr:spPr>
        <a:xfrm>
          <a:off x="14782800" y="261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75293</xdr:rowOff>
    </xdr:to>
    <xdr:cxnSp macro="">
      <xdr:nvCxnSpPr>
        <xdr:cNvPr id="133" name="直線コネクタ 132"/>
        <xdr:cNvCxnSpPr/>
      </xdr:nvCxnSpPr>
      <xdr:spPr>
        <a:xfrm flipV="1">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75293</xdr:rowOff>
    </xdr:to>
    <xdr:cxnSp macro="">
      <xdr:nvCxnSpPr>
        <xdr:cNvPr id="136" name="直線コネクタ 135"/>
        <xdr:cNvCxnSpPr/>
      </xdr:nvCxnSpPr>
      <xdr:spPr>
        <a:xfrm>
          <a:off x="13004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38" name="テキスト ボックス 137"/>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6" name="楕円 145"/>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7"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0" name="楕円 149"/>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1" name="テキスト ボックス 150"/>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2" name="楕円 151"/>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3" name="テキスト ボックス 152"/>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4" name="楕円 153"/>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5" name="テキスト ボックス 154"/>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少子高齢化等により増加傾向にあり、類似団体平均を上回っている。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年度においては、分子である充当一般財源は若干の増はあるもののほぼ横ばいとなっており、指標の悪化は分母である経常一般財源の大幅な減額の影響が大きい。</a:t>
          </a:r>
        </a:p>
        <a:p>
          <a:r>
            <a:rPr kumimoji="1" lang="ja-JP" altLang="en-US" sz="1200">
              <a:latin typeface="ＭＳ Ｐゴシック" panose="020B0600070205080204" pitchFamily="50" charset="-128"/>
              <a:ea typeface="ＭＳ Ｐゴシック" panose="020B0600070205080204" pitchFamily="50" charset="-128"/>
            </a:rPr>
            <a:t>　今後も、社会福祉費全般において増加が見込まれるが、資格審査の適正化などの見直しを進め、過度に上昇することがないよう適正な執行に努める。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110672</xdr:rowOff>
    </xdr:to>
    <xdr:cxnSp macro="">
      <xdr:nvCxnSpPr>
        <xdr:cNvPr id="189" name="直線コネクタ 188"/>
        <xdr:cNvCxnSpPr/>
      </xdr:nvCxnSpPr>
      <xdr:spPr>
        <a:xfrm>
          <a:off x="3987800" y="1033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45357</xdr:rowOff>
    </xdr:to>
    <xdr:cxnSp macro="">
      <xdr:nvCxnSpPr>
        <xdr:cNvPr id="192" name="直線コネクタ 191"/>
        <xdr:cNvCxnSpPr/>
      </xdr:nvCxnSpPr>
      <xdr:spPr>
        <a:xfrm>
          <a:off x="3098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97065</xdr:rowOff>
    </xdr:from>
    <xdr:to>
      <xdr:col>15</xdr:col>
      <xdr:colOff>98425</xdr:colOff>
      <xdr:row>60</xdr:row>
      <xdr:rowOff>12700</xdr:rowOff>
    </xdr:to>
    <xdr:cxnSp macro="">
      <xdr:nvCxnSpPr>
        <xdr:cNvPr id="195" name="直線コネクタ 194"/>
        <xdr:cNvCxnSpPr/>
      </xdr:nvCxnSpPr>
      <xdr:spPr>
        <a:xfrm>
          <a:off x="2209800" y="10212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97065</xdr:rowOff>
    </xdr:to>
    <xdr:cxnSp macro="">
      <xdr:nvCxnSpPr>
        <xdr:cNvPr id="198" name="直線コネクタ 197"/>
        <xdr:cNvCxnSpPr/>
      </xdr:nvCxnSpPr>
      <xdr:spPr>
        <a:xfrm>
          <a:off x="1320800" y="10136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130628</xdr:rowOff>
    </xdr:from>
    <xdr:to>
      <xdr:col>11</xdr:col>
      <xdr:colOff>60325</xdr:colOff>
      <xdr:row>59</xdr:row>
      <xdr:rowOff>60778</xdr:rowOff>
    </xdr:to>
    <xdr:sp macro="" textlink="">
      <xdr:nvSpPr>
        <xdr:cNvPr id="199" name="フローチャート: 判断 198"/>
        <xdr:cNvSpPr/>
      </xdr:nvSpPr>
      <xdr:spPr>
        <a:xfrm>
          <a:off x="2159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70955</xdr:rowOff>
    </xdr:from>
    <xdr:ext cx="762000" cy="259045"/>
    <xdr:sp macro="" textlink="">
      <xdr:nvSpPr>
        <xdr:cNvPr id="200" name="テキスト ボックス 199"/>
        <xdr:cNvSpPr txBox="1"/>
      </xdr:nvSpPr>
      <xdr:spPr>
        <a:xfrm>
          <a:off x="1828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01" name="フローチャート: 判断 200"/>
        <xdr:cNvSpPr/>
      </xdr:nvSpPr>
      <xdr:spPr>
        <a:xfrm>
          <a:off x="1270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27412</xdr:rowOff>
    </xdr:from>
    <xdr:ext cx="762000" cy="259045"/>
    <xdr:sp macro="" textlink="">
      <xdr:nvSpPr>
        <xdr:cNvPr id="202" name="テキスト ボックス 201"/>
        <xdr:cNvSpPr txBox="1"/>
      </xdr:nvSpPr>
      <xdr:spPr>
        <a:xfrm>
          <a:off x="939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8" name="楕円 207"/>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31949</xdr:rowOff>
    </xdr:from>
    <xdr:ext cx="762000" cy="259045"/>
    <xdr:sp macro="" textlink="">
      <xdr:nvSpPr>
        <xdr:cNvPr id="209"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10" name="楕円 209"/>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1" name="テキスト ボックス 210"/>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2" name="楕円 211"/>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3" name="テキスト ボックス 212"/>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4" name="楕円 213"/>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5" name="テキスト ボックス 214"/>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6" name="楕円 215"/>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7" name="テキスト ボックス 216"/>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公営企業への繰出金については、公共下水道事業への公債費財源の増加等により微増となっている。</a:t>
          </a:r>
        </a:p>
        <a:p>
          <a:r>
            <a:rPr kumimoji="1" lang="ja-JP" altLang="en-US" sz="1300">
              <a:latin typeface="ＭＳ Ｐゴシック" panose="020B0600070205080204" pitchFamily="50" charset="-128"/>
              <a:ea typeface="ＭＳ Ｐゴシック" panose="020B0600070205080204" pitchFamily="50" charset="-128"/>
            </a:rPr>
            <a:t>　今後、分子である充当一般財源は公共下水道整備が進むことで増加する一方、分母である経常一般財源は普通交付税の減少が見込まれるため、より一層の経営の効率化や受益者負担の適正化等を図り、一般会計負担の適正化に努め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104140</xdr:rowOff>
    </xdr:to>
    <xdr:cxnSp macro="">
      <xdr:nvCxnSpPr>
        <xdr:cNvPr id="252" name="直線コネクタ 251"/>
        <xdr:cNvCxnSpPr/>
      </xdr:nvCxnSpPr>
      <xdr:spPr>
        <a:xfrm>
          <a:off x="15671800" y="9672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71483</xdr:rowOff>
    </xdr:to>
    <xdr:cxnSp macro="">
      <xdr:nvCxnSpPr>
        <xdr:cNvPr id="255" name="直線コネクタ 254"/>
        <xdr:cNvCxnSpPr/>
      </xdr:nvCxnSpPr>
      <xdr:spPr>
        <a:xfrm>
          <a:off x="14782800" y="96465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51888</xdr:rowOff>
    </xdr:to>
    <xdr:cxnSp macro="">
      <xdr:nvCxnSpPr>
        <xdr:cNvPr id="258" name="直線コネクタ 257"/>
        <xdr:cNvCxnSpPr/>
      </xdr:nvCxnSpPr>
      <xdr:spPr>
        <a:xfrm flipV="1">
          <a:off x="13893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51888</xdr:rowOff>
    </xdr:to>
    <xdr:cxnSp macro="">
      <xdr:nvCxnSpPr>
        <xdr:cNvPr id="261" name="直線コネクタ 260"/>
        <xdr:cNvCxnSpPr/>
      </xdr:nvCxnSpPr>
      <xdr:spPr>
        <a:xfrm>
          <a:off x="13004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2" name="フローチャート: 判断 261"/>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3" name="テキスト ボックス 262"/>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1" name="楕円 270"/>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2"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3" name="楕円 272"/>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4" name="テキスト ボックス 273"/>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5" name="楕円 274"/>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6" name="テキスト ボックス 275"/>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xdr:rowOff>
    </xdr:from>
    <xdr:to>
      <xdr:col>69</xdr:col>
      <xdr:colOff>142875</xdr:colOff>
      <xdr:row>56</xdr:row>
      <xdr:rowOff>102688</xdr:rowOff>
    </xdr:to>
    <xdr:sp macro="" textlink="">
      <xdr:nvSpPr>
        <xdr:cNvPr id="277" name="楕円 276"/>
        <xdr:cNvSpPr/>
      </xdr:nvSpPr>
      <xdr:spPr>
        <a:xfrm>
          <a:off x="13843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78" name="テキスト ボックス 277"/>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9" name="楕円 278"/>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80" name="テキスト ボックス 279"/>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年度までは類似団体平均と同水準であったが、平成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年度以降国営土地改良事業負担金の終了等により、類似団体平均を下回っている。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引き続き補助金の適正な執行に努め、行財政改革による終期の設定や市単独補助金の廃止を含めた見直しを継続する。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115570</xdr:rowOff>
    </xdr:to>
    <xdr:cxnSp macro="">
      <xdr:nvCxnSpPr>
        <xdr:cNvPr id="310" name="直線コネクタ 309"/>
        <xdr:cNvCxnSpPr/>
      </xdr:nvCxnSpPr>
      <xdr:spPr>
        <a:xfrm flipV="1">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115570</xdr:rowOff>
    </xdr:to>
    <xdr:cxnSp macro="">
      <xdr:nvCxnSpPr>
        <xdr:cNvPr id="313" name="直線コネクタ 312"/>
        <xdr:cNvCxnSpPr/>
      </xdr:nvCxnSpPr>
      <xdr:spPr>
        <a:xfrm>
          <a:off x="14782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115570</xdr:rowOff>
    </xdr:to>
    <xdr:cxnSp macro="">
      <xdr:nvCxnSpPr>
        <xdr:cNvPr id="316" name="直線コネクタ 315"/>
        <xdr:cNvCxnSpPr/>
      </xdr:nvCxnSpPr>
      <xdr:spPr>
        <a:xfrm>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21844</xdr:rowOff>
    </xdr:to>
    <xdr:cxnSp macro="">
      <xdr:nvCxnSpPr>
        <xdr:cNvPr id="319" name="直線コネクタ 318"/>
        <xdr:cNvCxnSpPr/>
      </xdr:nvCxnSpPr>
      <xdr:spPr>
        <a:xfrm flipV="1">
          <a:off x="13004800" y="6111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20" name="フローチャート: 判断 319"/>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1" name="テキスト ボックス 320"/>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2" name="フローチャート: 判断 321"/>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3" name="テキスト ボックス 322"/>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9" name="楕円 32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1" name="楕円 330"/>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2" name="テキスト ボックス 331"/>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3" name="楕円 332"/>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4" name="テキスト ボックス 333"/>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5" name="楕円 33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6" name="テキスト ボックス 335"/>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7" name="楕円 336"/>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8" name="テキスト ボックス 337"/>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自主財源が乏しく、地方債に依存している状況の中で、平成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年度までに大規模事業を集中して実施してきた経過もあり、類似団体平均を大きく上回っている。</a:t>
          </a: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年度においては、分母である経常一般財源の減少が分子である充当一般財源の減少を上回り、結果として</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ポイントの改善となった。</a:t>
          </a:r>
        </a:p>
        <a:p>
          <a:r>
            <a:rPr kumimoji="1" lang="ja-JP" altLang="en-US" sz="1150">
              <a:latin typeface="ＭＳ Ｐゴシック" panose="020B0600070205080204" pitchFamily="50" charset="-128"/>
              <a:ea typeface="ＭＳ Ｐゴシック" panose="020B0600070205080204" pitchFamily="50" charset="-128"/>
            </a:rPr>
            <a:t>　引き続き、交付税算入の多い有利な地方債の活用や普通建設事業の取捨選択による地方債発行額の抑制、繰上償還の実施により比率の改善に努める。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155575</xdr:rowOff>
    </xdr:from>
    <xdr:to>
      <xdr:col>24</xdr:col>
      <xdr:colOff>25400</xdr:colOff>
      <xdr:row>75</xdr:row>
      <xdr:rowOff>168911</xdr:rowOff>
    </xdr:to>
    <xdr:cxnSp macro="">
      <xdr:nvCxnSpPr>
        <xdr:cNvPr id="370" name="直線コネクタ 369"/>
        <xdr:cNvCxnSpPr/>
      </xdr:nvCxnSpPr>
      <xdr:spPr>
        <a:xfrm flipV="1">
          <a:off x="3987800" y="130143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159386</xdr:rowOff>
    </xdr:from>
    <xdr:to>
      <xdr:col>19</xdr:col>
      <xdr:colOff>187325</xdr:colOff>
      <xdr:row>75</xdr:row>
      <xdr:rowOff>168911</xdr:rowOff>
    </xdr:to>
    <xdr:cxnSp macro="">
      <xdr:nvCxnSpPr>
        <xdr:cNvPr id="373" name="直線コネクタ 372"/>
        <xdr:cNvCxnSpPr/>
      </xdr:nvCxnSpPr>
      <xdr:spPr>
        <a:xfrm>
          <a:off x="3098800" y="130181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159386</xdr:rowOff>
    </xdr:from>
    <xdr:to>
      <xdr:col>15</xdr:col>
      <xdr:colOff>98425</xdr:colOff>
      <xdr:row>75</xdr:row>
      <xdr:rowOff>165100</xdr:rowOff>
    </xdr:to>
    <xdr:cxnSp macro="">
      <xdr:nvCxnSpPr>
        <xdr:cNvPr id="376" name="直線コネクタ 375"/>
        <xdr:cNvCxnSpPr/>
      </xdr:nvCxnSpPr>
      <xdr:spPr>
        <a:xfrm flipV="1">
          <a:off x="2209800" y="13018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132715</xdr:rowOff>
    </xdr:from>
    <xdr:to>
      <xdr:col>11</xdr:col>
      <xdr:colOff>9525</xdr:colOff>
      <xdr:row>75</xdr:row>
      <xdr:rowOff>165100</xdr:rowOff>
    </xdr:to>
    <xdr:cxnSp macro="">
      <xdr:nvCxnSpPr>
        <xdr:cNvPr id="379" name="直線コネクタ 378"/>
        <xdr:cNvCxnSpPr/>
      </xdr:nvCxnSpPr>
      <xdr:spPr>
        <a:xfrm>
          <a:off x="1320800" y="12991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45102</xdr:rowOff>
    </xdr:from>
    <xdr:ext cx="762000" cy="259045"/>
    <xdr:sp macro="" textlink="">
      <xdr:nvSpPr>
        <xdr:cNvPr id="381" name="テキスト ボックス 380"/>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83" name="テキスト ボックス 382"/>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104775</xdr:rowOff>
    </xdr:from>
    <xdr:to>
      <xdr:col>24</xdr:col>
      <xdr:colOff>76200</xdr:colOff>
      <xdr:row>76</xdr:row>
      <xdr:rowOff>34925</xdr:rowOff>
    </xdr:to>
    <xdr:sp macro="" textlink="">
      <xdr:nvSpPr>
        <xdr:cNvPr id="389" name="楕円 388"/>
        <xdr:cNvSpPr/>
      </xdr:nvSpPr>
      <xdr:spPr>
        <a:xfrm>
          <a:off x="4775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76852</xdr:rowOff>
    </xdr:from>
    <xdr:ext cx="762000" cy="259045"/>
    <xdr:sp macro="" textlink="">
      <xdr:nvSpPr>
        <xdr:cNvPr id="390" name="公債費該当値テキスト"/>
        <xdr:cNvSpPr txBox="1"/>
      </xdr:nvSpPr>
      <xdr:spPr>
        <a:xfrm>
          <a:off x="4914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1" name="楕円 390"/>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33038</xdr:rowOff>
    </xdr:from>
    <xdr:ext cx="736600" cy="259045"/>
    <xdr:sp macro="" textlink="">
      <xdr:nvSpPr>
        <xdr:cNvPr id="392" name="テキスト ボックス 391"/>
        <xdr:cNvSpPr txBox="1"/>
      </xdr:nvSpPr>
      <xdr:spPr>
        <a:xfrm>
          <a:off x="3606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108585</xdr:rowOff>
    </xdr:from>
    <xdr:to>
      <xdr:col>15</xdr:col>
      <xdr:colOff>149225</xdr:colOff>
      <xdr:row>76</xdr:row>
      <xdr:rowOff>38736</xdr:rowOff>
    </xdr:to>
    <xdr:sp macro="" textlink="">
      <xdr:nvSpPr>
        <xdr:cNvPr id="393" name="楕円 392"/>
        <xdr:cNvSpPr/>
      </xdr:nvSpPr>
      <xdr:spPr>
        <a:xfrm>
          <a:off x="3048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23513</xdr:rowOff>
    </xdr:from>
    <xdr:ext cx="762000" cy="259045"/>
    <xdr:sp macro="" textlink="">
      <xdr:nvSpPr>
        <xdr:cNvPr id="394" name="テキスト ボックス 393"/>
        <xdr:cNvSpPr txBox="1"/>
      </xdr:nvSpPr>
      <xdr:spPr>
        <a:xfrm>
          <a:off x="2717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95" name="楕円 394"/>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29227</xdr:rowOff>
    </xdr:from>
    <xdr:ext cx="762000" cy="259045"/>
    <xdr:sp macro="" textlink="">
      <xdr:nvSpPr>
        <xdr:cNvPr id="396" name="テキスト ボックス 395"/>
        <xdr:cNvSpPr txBox="1"/>
      </xdr:nvSpPr>
      <xdr:spPr>
        <a:xfrm>
          <a:off x="1828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397" name="楕円 396"/>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168291</xdr:rowOff>
    </xdr:from>
    <xdr:ext cx="762000" cy="259045"/>
    <xdr:sp macro="" textlink="">
      <xdr:nvSpPr>
        <xdr:cNvPr id="398" name="テキスト ボックス 397"/>
        <xdr:cNvSpPr txBox="1"/>
      </xdr:nvSpPr>
      <xdr:spPr>
        <a:xfrm>
          <a:off x="939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人件費・物件費・補助費等の影響により類似団体平均を下回っているが、分母である経常一般財源の減少が影響し全体的には指標が悪化している。また、同様の理由で経常収支比率全体では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引き続き行財政改革の推進に努め、柔軟な財政運営を展開するため、更なる歳出縮減を図る。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77</xdr:row>
      <xdr:rowOff>81280</xdr:rowOff>
    </xdr:to>
    <xdr:cxnSp macro="">
      <xdr:nvCxnSpPr>
        <xdr:cNvPr id="431" name="直線コネクタ 430"/>
        <xdr:cNvCxnSpPr/>
      </xdr:nvCxnSpPr>
      <xdr:spPr>
        <a:xfrm>
          <a:off x="15671800" y="13252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50800</xdr:rowOff>
    </xdr:to>
    <xdr:cxnSp macro="">
      <xdr:nvCxnSpPr>
        <xdr:cNvPr id="434" name="直線コネクタ 433"/>
        <xdr:cNvCxnSpPr/>
      </xdr:nvCxnSpPr>
      <xdr:spPr>
        <a:xfrm>
          <a:off x="14782800" y="131533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123189</xdr:rowOff>
    </xdr:to>
    <xdr:cxnSp macro="">
      <xdr:nvCxnSpPr>
        <xdr:cNvPr id="437" name="直線コネクタ 436"/>
        <xdr:cNvCxnSpPr/>
      </xdr:nvCxnSpPr>
      <xdr:spPr>
        <a:xfrm>
          <a:off x="13893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76</xdr:row>
      <xdr:rowOff>153670</xdr:rowOff>
    </xdr:to>
    <xdr:cxnSp macro="">
      <xdr:nvCxnSpPr>
        <xdr:cNvPr id="440" name="直線コネクタ 439"/>
        <xdr:cNvCxnSpPr/>
      </xdr:nvCxnSpPr>
      <xdr:spPr>
        <a:xfrm flipV="1">
          <a:off x="13004800" y="1314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1" name="フローチャート: 判断 440"/>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2" name="テキスト ボックス 441"/>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44" name="テキスト ボックス 443"/>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50" name="楕円 449"/>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47007</xdr:rowOff>
    </xdr:from>
    <xdr:ext cx="762000" cy="259045"/>
    <xdr:sp macro="" textlink="">
      <xdr:nvSpPr>
        <xdr:cNvPr id="451"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2" name="楕円 451"/>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3" name="テキスト ボックス 452"/>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54" name="楕円 453"/>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55" name="テキスト ボックス 454"/>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56" name="楕円 455"/>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57" name="テキスト ボックス 456"/>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8" name="楕円 457"/>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9" name="テキスト ボックス 458"/>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9449</xdr:rowOff>
    </xdr:from>
    <xdr:to>
      <xdr:col>29</xdr:col>
      <xdr:colOff>127000</xdr:colOff>
      <xdr:row>18</xdr:row>
      <xdr:rowOff>27457</xdr:rowOff>
    </xdr:to>
    <xdr:cxnSp macro="">
      <xdr:nvCxnSpPr>
        <xdr:cNvPr id="50" name="直線コネクタ 49"/>
        <xdr:cNvCxnSpPr/>
      </xdr:nvCxnSpPr>
      <xdr:spPr bwMode="auto">
        <a:xfrm>
          <a:off x="5003800" y="3143174"/>
          <a:ext cx="647700" cy="1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610</xdr:rowOff>
    </xdr:from>
    <xdr:to>
      <xdr:col>26</xdr:col>
      <xdr:colOff>50800</xdr:colOff>
      <xdr:row>18</xdr:row>
      <xdr:rowOff>9449</xdr:rowOff>
    </xdr:to>
    <xdr:cxnSp macro="">
      <xdr:nvCxnSpPr>
        <xdr:cNvPr id="53" name="直線コネクタ 52"/>
        <xdr:cNvCxnSpPr/>
      </xdr:nvCxnSpPr>
      <xdr:spPr bwMode="auto">
        <a:xfrm>
          <a:off x="4305300" y="3134335"/>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610</xdr:rowOff>
    </xdr:from>
    <xdr:to>
      <xdr:col>22</xdr:col>
      <xdr:colOff>114300</xdr:colOff>
      <xdr:row>18</xdr:row>
      <xdr:rowOff>35458</xdr:rowOff>
    </xdr:to>
    <xdr:cxnSp macro="">
      <xdr:nvCxnSpPr>
        <xdr:cNvPr id="56" name="直線コネクタ 55"/>
        <xdr:cNvCxnSpPr/>
      </xdr:nvCxnSpPr>
      <xdr:spPr bwMode="auto">
        <a:xfrm flipV="1">
          <a:off x="3606800" y="3134335"/>
          <a:ext cx="698500" cy="3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35458</xdr:rowOff>
    </xdr:from>
    <xdr:to>
      <xdr:col>18</xdr:col>
      <xdr:colOff>177800</xdr:colOff>
      <xdr:row>18</xdr:row>
      <xdr:rowOff>46520</xdr:rowOff>
    </xdr:to>
    <xdr:cxnSp macro="">
      <xdr:nvCxnSpPr>
        <xdr:cNvPr id="59" name="直線コネクタ 58"/>
        <xdr:cNvCxnSpPr/>
      </xdr:nvCxnSpPr>
      <xdr:spPr bwMode="auto">
        <a:xfrm flipV="1">
          <a:off x="2908300" y="3169183"/>
          <a:ext cx="698500" cy="1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26226</xdr:rowOff>
    </xdr:from>
    <xdr:to>
      <xdr:col>19</xdr:col>
      <xdr:colOff>38100</xdr:colOff>
      <xdr:row>19</xdr:row>
      <xdr:rowOff>127826</xdr:rowOff>
    </xdr:to>
    <xdr:sp macro="" textlink="">
      <xdr:nvSpPr>
        <xdr:cNvPr id="60" name="フローチャート: 判断 59"/>
        <xdr:cNvSpPr/>
      </xdr:nvSpPr>
      <xdr:spPr bwMode="auto">
        <a:xfrm>
          <a:off x="35560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112603</xdr:rowOff>
    </xdr:from>
    <xdr:ext cx="762000" cy="259045"/>
    <xdr:sp macro="" textlink="">
      <xdr:nvSpPr>
        <xdr:cNvPr id="61" name="テキスト ボックス 60"/>
        <xdr:cNvSpPr txBox="1"/>
      </xdr:nvSpPr>
      <xdr:spPr>
        <a:xfrm>
          <a:off x="32258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43650</xdr:rowOff>
    </xdr:from>
    <xdr:to>
      <xdr:col>15</xdr:col>
      <xdr:colOff>101600</xdr:colOff>
      <xdr:row>19</xdr:row>
      <xdr:rowOff>145250</xdr:rowOff>
    </xdr:to>
    <xdr:sp macro="" textlink="">
      <xdr:nvSpPr>
        <xdr:cNvPr id="62" name="フローチャート: 判断 61"/>
        <xdr:cNvSpPr/>
      </xdr:nvSpPr>
      <xdr:spPr bwMode="auto">
        <a:xfrm>
          <a:off x="28575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130027</xdr:rowOff>
    </xdr:from>
    <xdr:ext cx="762000" cy="259045"/>
    <xdr:sp macro="" textlink="">
      <xdr:nvSpPr>
        <xdr:cNvPr id="63" name="テキスト ボックス 62"/>
        <xdr:cNvSpPr txBox="1"/>
      </xdr:nvSpPr>
      <xdr:spPr>
        <a:xfrm>
          <a:off x="25273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148107</xdr:rowOff>
    </xdr:from>
    <xdr:to>
      <xdr:col>29</xdr:col>
      <xdr:colOff>177800</xdr:colOff>
      <xdr:row>18</xdr:row>
      <xdr:rowOff>78257</xdr:rowOff>
    </xdr:to>
    <xdr:sp macro="" textlink="">
      <xdr:nvSpPr>
        <xdr:cNvPr id="69" name="楕円 68"/>
        <xdr:cNvSpPr/>
      </xdr:nvSpPr>
      <xdr:spPr bwMode="auto">
        <a:xfrm>
          <a:off x="5600700" y="31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120184</xdr:rowOff>
    </xdr:from>
    <xdr:ext cx="762000" cy="259045"/>
    <xdr:sp macro="" textlink="">
      <xdr:nvSpPr>
        <xdr:cNvPr id="70" name="人口1人当たり決算額の推移該当値テキスト130"/>
        <xdr:cNvSpPr txBox="1"/>
      </xdr:nvSpPr>
      <xdr:spPr>
        <a:xfrm>
          <a:off x="5740400" y="308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130099</xdr:rowOff>
    </xdr:from>
    <xdr:to>
      <xdr:col>26</xdr:col>
      <xdr:colOff>101600</xdr:colOff>
      <xdr:row>18</xdr:row>
      <xdr:rowOff>60249</xdr:rowOff>
    </xdr:to>
    <xdr:sp macro="" textlink="">
      <xdr:nvSpPr>
        <xdr:cNvPr id="71" name="楕円 70"/>
        <xdr:cNvSpPr/>
      </xdr:nvSpPr>
      <xdr:spPr bwMode="auto">
        <a:xfrm>
          <a:off x="4953000" y="30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45026</xdr:rowOff>
    </xdr:from>
    <xdr:ext cx="736600" cy="259045"/>
    <xdr:sp macro="" textlink="">
      <xdr:nvSpPr>
        <xdr:cNvPr id="72" name="テキスト ボックス 71"/>
        <xdr:cNvSpPr txBox="1"/>
      </xdr:nvSpPr>
      <xdr:spPr>
        <a:xfrm>
          <a:off x="4622800" y="317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121260</xdr:rowOff>
    </xdr:from>
    <xdr:to>
      <xdr:col>22</xdr:col>
      <xdr:colOff>165100</xdr:colOff>
      <xdr:row>18</xdr:row>
      <xdr:rowOff>51410</xdr:rowOff>
    </xdr:to>
    <xdr:sp macro="" textlink="">
      <xdr:nvSpPr>
        <xdr:cNvPr id="73" name="楕円 72"/>
        <xdr:cNvSpPr/>
      </xdr:nvSpPr>
      <xdr:spPr bwMode="auto">
        <a:xfrm>
          <a:off x="4254500" y="30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36187</xdr:rowOff>
    </xdr:from>
    <xdr:ext cx="762000" cy="259045"/>
    <xdr:sp macro="" textlink="">
      <xdr:nvSpPr>
        <xdr:cNvPr id="74" name="テキスト ボックス 73"/>
        <xdr:cNvSpPr txBox="1"/>
      </xdr:nvSpPr>
      <xdr:spPr>
        <a:xfrm>
          <a:off x="3924300" y="316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156108</xdr:rowOff>
    </xdr:from>
    <xdr:to>
      <xdr:col>19</xdr:col>
      <xdr:colOff>38100</xdr:colOff>
      <xdr:row>18</xdr:row>
      <xdr:rowOff>86258</xdr:rowOff>
    </xdr:to>
    <xdr:sp macro="" textlink="">
      <xdr:nvSpPr>
        <xdr:cNvPr id="75" name="楕円 74"/>
        <xdr:cNvSpPr/>
      </xdr:nvSpPr>
      <xdr:spPr bwMode="auto">
        <a:xfrm>
          <a:off x="3556000" y="3118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96435</xdr:rowOff>
    </xdr:from>
    <xdr:ext cx="762000" cy="259045"/>
    <xdr:sp macro="" textlink="">
      <xdr:nvSpPr>
        <xdr:cNvPr id="76" name="テキスト ボックス 75"/>
        <xdr:cNvSpPr txBox="1"/>
      </xdr:nvSpPr>
      <xdr:spPr>
        <a:xfrm>
          <a:off x="3225800" y="28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167170</xdr:rowOff>
    </xdr:from>
    <xdr:to>
      <xdr:col>15</xdr:col>
      <xdr:colOff>101600</xdr:colOff>
      <xdr:row>18</xdr:row>
      <xdr:rowOff>97320</xdr:rowOff>
    </xdr:to>
    <xdr:sp macro="" textlink="">
      <xdr:nvSpPr>
        <xdr:cNvPr id="77" name="楕円 76"/>
        <xdr:cNvSpPr/>
      </xdr:nvSpPr>
      <xdr:spPr bwMode="auto">
        <a:xfrm>
          <a:off x="2857500" y="312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107497</xdr:rowOff>
    </xdr:from>
    <xdr:ext cx="762000" cy="259045"/>
    <xdr:sp macro="" textlink="">
      <xdr:nvSpPr>
        <xdr:cNvPr id="78" name="テキスト ボックス 77"/>
        <xdr:cNvSpPr txBox="1"/>
      </xdr:nvSpPr>
      <xdr:spPr>
        <a:xfrm>
          <a:off x="2527300" y="289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182385</xdr:rowOff>
    </xdr:from>
    <xdr:to>
      <xdr:col>29</xdr:col>
      <xdr:colOff>127000</xdr:colOff>
      <xdr:row>37</xdr:row>
      <xdr:rowOff>193984</xdr:rowOff>
    </xdr:to>
    <xdr:cxnSp macro="">
      <xdr:nvCxnSpPr>
        <xdr:cNvPr id="110" name="直線コネクタ 109"/>
        <xdr:cNvCxnSpPr/>
      </xdr:nvCxnSpPr>
      <xdr:spPr bwMode="auto">
        <a:xfrm>
          <a:off x="5003800" y="7307085"/>
          <a:ext cx="647700" cy="1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178761</xdr:rowOff>
    </xdr:from>
    <xdr:ext cx="762000" cy="259045"/>
    <xdr:sp macro="" textlink="">
      <xdr:nvSpPr>
        <xdr:cNvPr id="111" name="人口1人当たり決算額の推移平均値テキスト445"/>
        <xdr:cNvSpPr txBox="1"/>
      </xdr:nvSpPr>
      <xdr:spPr>
        <a:xfrm>
          <a:off x="5740400" y="7303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174686</xdr:rowOff>
    </xdr:from>
    <xdr:to>
      <xdr:col>26</xdr:col>
      <xdr:colOff>50800</xdr:colOff>
      <xdr:row>37</xdr:row>
      <xdr:rowOff>182385</xdr:rowOff>
    </xdr:to>
    <xdr:cxnSp macro="">
      <xdr:nvCxnSpPr>
        <xdr:cNvPr id="113" name="直線コネクタ 112"/>
        <xdr:cNvCxnSpPr/>
      </xdr:nvCxnSpPr>
      <xdr:spPr bwMode="auto">
        <a:xfrm>
          <a:off x="4305300" y="7299386"/>
          <a:ext cx="698500" cy="7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174686</xdr:rowOff>
    </xdr:from>
    <xdr:to>
      <xdr:col>22</xdr:col>
      <xdr:colOff>114300</xdr:colOff>
      <xdr:row>37</xdr:row>
      <xdr:rowOff>178746</xdr:rowOff>
    </xdr:to>
    <xdr:cxnSp macro="">
      <xdr:nvCxnSpPr>
        <xdr:cNvPr id="116" name="直線コネクタ 115"/>
        <xdr:cNvCxnSpPr/>
      </xdr:nvCxnSpPr>
      <xdr:spPr bwMode="auto">
        <a:xfrm flipV="1">
          <a:off x="3606800" y="7299386"/>
          <a:ext cx="698500" cy="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178746</xdr:rowOff>
    </xdr:from>
    <xdr:to>
      <xdr:col>18</xdr:col>
      <xdr:colOff>177800</xdr:colOff>
      <xdr:row>37</xdr:row>
      <xdr:rowOff>183240</xdr:rowOff>
    </xdr:to>
    <xdr:cxnSp macro="">
      <xdr:nvCxnSpPr>
        <xdr:cNvPr id="119" name="直線コネクタ 118"/>
        <xdr:cNvCxnSpPr/>
      </xdr:nvCxnSpPr>
      <xdr:spPr bwMode="auto">
        <a:xfrm flipV="1">
          <a:off x="2908300" y="7303446"/>
          <a:ext cx="698500" cy="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232028</xdr:rowOff>
    </xdr:from>
    <xdr:to>
      <xdr:col>19</xdr:col>
      <xdr:colOff>38100</xdr:colOff>
      <xdr:row>37</xdr:row>
      <xdr:rowOff>333628</xdr:rowOff>
    </xdr:to>
    <xdr:sp macro="" textlink="">
      <xdr:nvSpPr>
        <xdr:cNvPr id="120" name="フローチャート: 判断 119"/>
        <xdr:cNvSpPr/>
      </xdr:nvSpPr>
      <xdr:spPr bwMode="auto">
        <a:xfrm>
          <a:off x="3556000" y="7356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318405</xdr:rowOff>
    </xdr:from>
    <xdr:ext cx="762000" cy="259045"/>
    <xdr:sp macro="" textlink="">
      <xdr:nvSpPr>
        <xdr:cNvPr id="121" name="テキスト ボックス 120"/>
        <xdr:cNvSpPr txBox="1"/>
      </xdr:nvSpPr>
      <xdr:spPr>
        <a:xfrm>
          <a:off x="3225800" y="744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222975</xdr:rowOff>
    </xdr:from>
    <xdr:to>
      <xdr:col>15</xdr:col>
      <xdr:colOff>101600</xdr:colOff>
      <xdr:row>37</xdr:row>
      <xdr:rowOff>324575</xdr:rowOff>
    </xdr:to>
    <xdr:sp macro="" textlink="">
      <xdr:nvSpPr>
        <xdr:cNvPr id="122" name="フローチャート: 判断 121"/>
        <xdr:cNvSpPr/>
      </xdr:nvSpPr>
      <xdr:spPr bwMode="auto">
        <a:xfrm>
          <a:off x="2857500" y="73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309352</xdr:rowOff>
    </xdr:from>
    <xdr:ext cx="762000" cy="259045"/>
    <xdr:sp macro="" textlink="">
      <xdr:nvSpPr>
        <xdr:cNvPr id="123" name="テキスト ボックス 122"/>
        <xdr:cNvSpPr txBox="1"/>
      </xdr:nvSpPr>
      <xdr:spPr>
        <a:xfrm>
          <a:off x="2527300" y="74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143184</xdr:rowOff>
    </xdr:from>
    <xdr:to>
      <xdr:col>29</xdr:col>
      <xdr:colOff>177800</xdr:colOff>
      <xdr:row>37</xdr:row>
      <xdr:rowOff>244784</xdr:rowOff>
    </xdr:to>
    <xdr:sp macro="" textlink="">
      <xdr:nvSpPr>
        <xdr:cNvPr id="129" name="楕円 128"/>
        <xdr:cNvSpPr/>
      </xdr:nvSpPr>
      <xdr:spPr bwMode="auto">
        <a:xfrm>
          <a:off x="5600700" y="726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159711</xdr:rowOff>
    </xdr:from>
    <xdr:ext cx="762000" cy="259045"/>
    <xdr:sp macro="" textlink="">
      <xdr:nvSpPr>
        <xdr:cNvPr id="130" name="人口1人当たり決算額の推移該当値テキスト445"/>
        <xdr:cNvSpPr txBox="1"/>
      </xdr:nvSpPr>
      <xdr:spPr>
        <a:xfrm>
          <a:off x="5740400" y="71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131585</xdr:rowOff>
    </xdr:from>
    <xdr:to>
      <xdr:col>26</xdr:col>
      <xdr:colOff>101600</xdr:colOff>
      <xdr:row>37</xdr:row>
      <xdr:rowOff>233185</xdr:rowOff>
    </xdr:to>
    <xdr:sp macro="" textlink="">
      <xdr:nvSpPr>
        <xdr:cNvPr id="131" name="楕円 130"/>
        <xdr:cNvSpPr/>
      </xdr:nvSpPr>
      <xdr:spPr bwMode="auto">
        <a:xfrm>
          <a:off x="4953000" y="725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71912</xdr:rowOff>
    </xdr:from>
    <xdr:ext cx="736600" cy="259045"/>
    <xdr:sp macro="" textlink="">
      <xdr:nvSpPr>
        <xdr:cNvPr id="132" name="テキスト ボックス 131"/>
        <xdr:cNvSpPr txBox="1"/>
      </xdr:nvSpPr>
      <xdr:spPr>
        <a:xfrm>
          <a:off x="4622800" y="702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123886</xdr:rowOff>
    </xdr:from>
    <xdr:to>
      <xdr:col>22</xdr:col>
      <xdr:colOff>165100</xdr:colOff>
      <xdr:row>37</xdr:row>
      <xdr:rowOff>225486</xdr:rowOff>
    </xdr:to>
    <xdr:sp macro="" textlink="">
      <xdr:nvSpPr>
        <xdr:cNvPr id="133" name="楕円 132"/>
        <xdr:cNvSpPr/>
      </xdr:nvSpPr>
      <xdr:spPr bwMode="auto">
        <a:xfrm>
          <a:off x="4254500" y="724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64213</xdr:rowOff>
    </xdr:from>
    <xdr:ext cx="762000" cy="259045"/>
    <xdr:sp macro="" textlink="">
      <xdr:nvSpPr>
        <xdr:cNvPr id="134" name="テキスト ボックス 133"/>
        <xdr:cNvSpPr txBox="1"/>
      </xdr:nvSpPr>
      <xdr:spPr>
        <a:xfrm>
          <a:off x="3924300" y="701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127946</xdr:rowOff>
    </xdr:from>
    <xdr:to>
      <xdr:col>19</xdr:col>
      <xdr:colOff>38100</xdr:colOff>
      <xdr:row>37</xdr:row>
      <xdr:rowOff>229546</xdr:rowOff>
    </xdr:to>
    <xdr:sp macro="" textlink="">
      <xdr:nvSpPr>
        <xdr:cNvPr id="135" name="楕円 134"/>
        <xdr:cNvSpPr/>
      </xdr:nvSpPr>
      <xdr:spPr bwMode="auto">
        <a:xfrm>
          <a:off x="3556000" y="725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68273</xdr:rowOff>
    </xdr:from>
    <xdr:ext cx="762000" cy="259045"/>
    <xdr:sp macro="" textlink="">
      <xdr:nvSpPr>
        <xdr:cNvPr id="136" name="テキスト ボックス 135"/>
        <xdr:cNvSpPr txBox="1"/>
      </xdr:nvSpPr>
      <xdr:spPr>
        <a:xfrm>
          <a:off x="3225800" y="702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132440</xdr:rowOff>
    </xdr:from>
    <xdr:to>
      <xdr:col>15</xdr:col>
      <xdr:colOff>101600</xdr:colOff>
      <xdr:row>37</xdr:row>
      <xdr:rowOff>234040</xdr:rowOff>
    </xdr:to>
    <xdr:sp macro="" textlink="">
      <xdr:nvSpPr>
        <xdr:cNvPr id="137" name="楕円 136"/>
        <xdr:cNvSpPr/>
      </xdr:nvSpPr>
      <xdr:spPr bwMode="auto">
        <a:xfrm>
          <a:off x="2857500" y="725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72767</xdr:rowOff>
    </xdr:from>
    <xdr:ext cx="762000" cy="259045"/>
    <xdr:sp macro="" textlink="">
      <xdr:nvSpPr>
        <xdr:cNvPr id="138" name="テキスト ボックス 137"/>
        <xdr:cNvSpPr txBox="1"/>
      </xdr:nvSpPr>
      <xdr:spPr>
        <a:xfrm>
          <a:off x="2527300" y="702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110630</xdr:rowOff>
    </xdr:from>
    <xdr:to>
      <xdr:col>24</xdr:col>
      <xdr:colOff>63500</xdr:colOff>
      <xdr:row>35</xdr:row>
      <xdr:rowOff>124955</xdr:rowOff>
    </xdr:to>
    <xdr:cxnSp macro="">
      <xdr:nvCxnSpPr>
        <xdr:cNvPr id="61" name="直線コネクタ 60"/>
        <xdr:cNvCxnSpPr/>
      </xdr:nvCxnSpPr>
      <xdr:spPr>
        <a:xfrm>
          <a:off x="3797300" y="6111380"/>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109334</xdr:rowOff>
    </xdr:from>
    <xdr:to>
      <xdr:col>19</xdr:col>
      <xdr:colOff>177800</xdr:colOff>
      <xdr:row>35</xdr:row>
      <xdr:rowOff>110630</xdr:rowOff>
    </xdr:to>
    <xdr:cxnSp macro="">
      <xdr:nvCxnSpPr>
        <xdr:cNvPr id="64" name="直線コネクタ 63"/>
        <xdr:cNvCxnSpPr/>
      </xdr:nvCxnSpPr>
      <xdr:spPr>
        <a:xfrm>
          <a:off x="2908300" y="611008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109334</xdr:rowOff>
    </xdr:from>
    <xdr:to>
      <xdr:col>15</xdr:col>
      <xdr:colOff>50800</xdr:colOff>
      <xdr:row>35</xdr:row>
      <xdr:rowOff>136804</xdr:rowOff>
    </xdr:to>
    <xdr:cxnSp macro="">
      <xdr:nvCxnSpPr>
        <xdr:cNvPr id="67" name="直線コネクタ 66"/>
        <xdr:cNvCxnSpPr/>
      </xdr:nvCxnSpPr>
      <xdr:spPr>
        <a:xfrm flipV="1">
          <a:off x="2019300" y="6110084"/>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136804</xdr:rowOff>
    </xdr:from>
    <xdr:to>
      <xdr:col>10</xdr:col>
      <xdr:colOff>114300</xdr:colOff>
      <xdr:row>35</xdr:row>
      <xdr:rowOff>153569</xdr:rowOff>
    </xdr:to>
    <xdr:cxnSp macro="">
      <xdr:nvCxnSpPr>
        <xdr:cNvPr id="70" name="直線コネクタ 69"/>
        <xdr:cNvCxnSpPr/>
      </xdr:nvCxnSpPr>
      <xdr:spPr>
        <a:xfrm flipV="1">
          <a:off x="1130300" y="6137554"/>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62052</xdr:rowOff>
    </xdr:from>
    <xdr:to>
      <xdr:col>10</xdr:col>
      <xdr:colOff>165100</xdr:colOff>
      <xdr:row>36</xdr:row>
      <xdr:rowOff>163652</xdr:rowOff>
    </xdr:to>
    <xdr:sp macro="" textlink="">
      <xdr:nvSpPr>
        <xdr:cNvPr id="71" name="フローチャート: 判断 70"/>
        <xdr:cNvSpPr/>
      </xdr:nvSpPr>
      <xdr:spPr>
        <a:xfrm>
          <a:off x="1968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154779</xdr:rowOff>
    </xdr:from>
    <xdr:ext cx="534377" cy="259045"/>
    <xdr:sp macro="" textlink="">
      <xdr:nvSpPr>
        <xdr:cNvPr id="72" name="テキスト ボックス 71"/>
        <xdr:cNvSpPr txBox="1"/>
      </xdr:nvSpPr>
      <xdr:spPr>
        <a:xfrm>
          <a:off x="1752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66840</xdr:rowOff>
    </xdr:from>
    <xdr:to>
      <xdr:col>6</xdr:col>
      <xdr:colOff>38100</xdr:colOff>
      <xdr:row>36</xdr:row>
      <xdr:rowOff>168440</xdr:rowOff>
    </xdr:to>
    <xdr:sp macro="" textlink="">
      <xdr:nvSpPr>
        <xdr:cNvPr id="73" name="フローチャート: 判断 72"/>
        <xdr:cNvSpPr/>
      </xdr:nvSpPr>
      <xdr:spPr>
        <a:xfrm>
          <a:off x="1079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159567</xdr:rowOff>
    </xdr:from>
    <xdr:ext cx="534377" cy="259045"/>
    <xdr:sp macro="" textlink="">
      <xdr:nvSpPr>
        <xdr:cNvPr id="74" name="テキスト ボックス 73"/>
        <xdr:cNvSpPr txBox="1"/>
      </xdr:nvSpPr>
      <xdr:spPr>
        <a:xfrm>
          <a:off x="863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74155</xdr:rowOff>
    </xdr:from>
    <xdr:to>
      <xdr:col>24</xdr:col>
      <xdr:colOff>114300</xdr:colOff>
      <xdr:row>36</xdr:row>
      <xdr:rowOff>4305</xdr:rowOff>
    </xdr:to>
    <xdr:sp macro="" textlink="">
      <xdr:nvSpPr>
        <xdr:cNvPr id="80" name="楕円 79"/>
        <xdr:cNvSpPr/>
      </xdr:nvSpPr>
      <xdr:spPr>
        <a:xfrm>
          <a:off x="4584700" y="60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52582</xdr:rowOff>
    </xdr:from>
    <xdr:ext cx="534377" cy="259045"/>
    <xdr:sp macro="" textlink="">
      <xdr:nvSpPr>
        <xdr:cNvPr id="81" name="人件費該当値テキスト"/>
        <xdr:cNvSpPr txBox="1"/>
      </xdr:nvSpPr>
      <xdr:spPr>
        <a:xfrm>
          <a:off x="4686300" y="60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59830</xdr:rowOff>
    </xdr:from>
    <xdr:to>
      <xdr:col>20</xdr:col>
      <xdr:colOff>38100</xdr:colOff>
      <xdr:row>35</xdr:row>
      <xdr:rowOff>161430</xdr:rowOff>
    </xdr:to>
    <xdr:sp macro="" textlink="">
      <xdr:nvSpPr>
        <xdr:cNvPr id="82" name="楕円 81"/>
        <xdr:cNvSpPr/>
      </xdr:nvSpPr>
      <xdr:spPr>
        <a:xfrm>
          <a:off x="3746500" y="60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152557</xdr:rowOff>
    </xdr:from>
    <xdr:ext cx="534377" cy="259045"/>
    <xdr:sp macro="" textlink="">
      <xdr:nvSpPr>
        <xdr:cNvPr id="83" name="テキスト ボックス 82"/>
        <xdr:cNvSpPr txBox="1"/>
      </xdr:nvSpPr>
      <xdr:spPr>
        <a:xfrm>
          <a:off x="3530111" y="61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58534</xdr:rowOff>
    </xdr:from>
    <xdr:to>
      <xdr:col>15</xdr:col>
      <xdr:colOff>101600</xdr:colOff>
      <xdr:row>35</xdr:row>
      <xdr:rowOff>160134</xdr:rowOff>
    </xdr:to>
    <xdr:sp macro="" textlink="">
      <xdr:nvSpPr>
        <xdr:cNvPr id="84" name="楕円 83"/>
        <xdr:cNvSpPr/>
      </xdr:nvSpPr>
      <xdr:spPr>
        <a:xfrm>
          <a:off x="2857500" y="60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151261</xdr:rowOff>
    </xdr:from>
    <xdr:ext cx="534377" cy="259045"/>
    <xdr:sp macro="" textlink="">
      <xdr:nvSpPr>
        <xdr:cNvPr id="85" name="テキスト ボックス 84"/>
        <xdr:cNvSpPr txBox="1"/>
      </xdr:nvSpPr>
      <xdr:spPr>
        <a:xfrm>
          <a:off x="2641111" y="61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86004</xdr:rowOff>
    </xdr:from>
    <xdr:to>
      <xdr:col>10</xdr:col>
      <xdr:colOff>165100</xdr:colOff>
      <xdr:row>36</xdr:row>
      <xdr:rowOff>16154</xdr:rowOff>
    </xdr:to>
    <xdr:sp macro="" textlink="">
      <xdr:nvSpPr>
        <xdr:cNvPr id="86" name="楕円 85"/>
        <xdr:cNvSpPr/>
      </xdr:nvSpPr>
      <xdr:spPr>
        <a:xfrm>
          <a:off x="1968500" y="60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32681</xdr:rowOff>
    </xdr:from>
    <xdr:ext cx="534377" cy="259045"/>
    <xdr:sp macro="" textlink="">
      <xdr:nvSpPr>
        <xdr:cNvPr id="87" name="テキスト ボックス 86"/>
        <xdr:cNvSpPr txBox="1"/>
      </xdr:nvSpPr>
      <xdr:spPr>
        <a:xfrm>
          <a:off x="1752111" y="5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102769</xdr:rowOff>
    </xdr:from>
    <xdr:to>
      <xdr:col>6</xdr:col>
      <xdr:colOff>38100</xdr:colOff>
      <xdr:row>36</xdr:row>
      <xdr:rowOff>32919</xdr:rowOff>
    </xdr:to>
    <xdr:sp macro="" textlink="">
      <xdr:nvSpPr>
        <xdr:cNvPr id="88" name="楕円 87"/>
        <xdr:cNvSpPr/>
      </xdr:nvSpPr>
      <xdr:spPr>
        <a:xfrm>
          <a:off x="1079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49446</xdr:rowOff>
    </xdr:from>
    <xdr:ext cx="534377" cy="259045"/>
    <xdr:sp macro="" textlink="">
      <xdr:nvSpPr>
        <xdr:cNvPr id="89" name="テキスト ボックス 88"/>
        <xdr:cNvSpPr txBox="1"/>
      </xdr:nvSpPr>
      <xdr:spPr>
        <a:xfrm>
          <a:off x="863111" y="58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144882</xdr:rowOff>
    </xdr:from>
    <xdr:to>
      <xdr:col>24</xdr:col>
      <xdr:colOff>63500</xdr:colOff>
      <xdr:row>56</xdr:row>
      <xdr:rowOff>152159</xdr:rowOff>
    </xdr:to>
    <xdr:cxnSp macro="">
      <xdr:nvCxnSpPr>
        <xdr:cNvPr id="119" name="直線コネクタ 118"/>
        <xdr:cNvCxnSpPr/>
      </xdr:nvCxnSpPr>
      <xdr:spPr>
        <a:xfrm flipV="1">
          <a:off x="3797300" y="9746082"/>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152159</xdr:rowOff>
    </xdr:from>
    <xdr:to>
      <xdr:col>19</xdr:col>
      <xdr:colOff>177800</xdr:colOff>
      <xdr:row>57</xdr:row>
      <xdr:rowOff>12141</xdr:rowOff>
    </xdr:to>
    <xdr:cxnSp macro="">
      <xdr:nvCxnSpPr>
        <xdr:cNvPr id="122" name="直線コネクタ 121"/>
        <xdr:cNvCxnSpPr/>
      </xdr:nvCxnSpPr>
      <xdr:spPr>
        <a:xfrm flipV="1">
          <a:off x="2908300" y="9753359"/>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12141</xdr:rowOff>
    </xdr:from>
    <xdr:to>
      <xdr:col>15</xdr:col>
      <xdr:colOff>50800</xdr:colOff>
      <xdr:row>57</xdr:row>
      <xdr:rowOff>68605</xdr:rowOff>
    </xdr:to>
    <xdr:cxnSp macro="">
      <xdr:nvCxnSpPr>
        <xdr:cNvPr id="125" name="直線コネクタ 124"/>
        <xdr:cNvCxnSpPr/>
      </xdr:nvCxnSpPr>
      <xdr:spPr>
        <a:xfrm flipV="1">
          <a:off x="2019300" y="9784791"/>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68605</xdr:rowOff>
    </xdr:from>
    <xdr:to>
      <xdr:col>10</xdr:col>
      <xdr:colOff>114300</xdr:colOff>
      <xdr:row>57</xdr:row>
      <xdr:rowOff>85319</xdr:rowOff>
    </xdr:to>
    <xdr:cxnSp macro="">
      <xdr:nvCxnSpPr>
        <xdr:cNvPr id="128" name="直線コネクタ 127"/>
        <xdr:cNvCxnSpPr/>
      </xdr:nvCxnSpPr>
      <xdr:spPr>
        <a:xfrm flipV="1">
          <a:off x="1130300" y="9841255"/>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165570</xdr:rowOff>
    </xdr:from>
    <xdr:to>
      <xdr:col>10</xdr:col>
      <xdr:colOff>165100</xdr:colOff>
      <xdr:row>57</xdr:row>
      <xdr:rowOff>95720</xdr:rowOff>
    </xdr:to>
    <xdr:sp macro="" textlink="">
      <xdr:nvSpPr>
        <xdr:cNvPr id="129" name="フローチャート: 判断 128"/>
        <xdr:cNvSpPr/>
      </xdr:nvSpPr>
      <xdr:spPr>
        <a:xfrm>
          <a:off x="1968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112247</xdr:rowOff>
    </xdr:from>
    <xdr:ext cx="534377" cy="259045"/>
    <xdr:sp macro="" textlink="">
      <xdr:nvSpPr>
        <xdr:cNvPr id="130" name="テキスト ボックス 129"/>
        <xdr:cNvSpPr txBox="1"/>
      </xdr:nvSpPr>
      <xdr:spPr>
        <a:xfrm>
          <a:off x="1752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31" name="フローチャート: 判断 130"/>
        <xdr:cNvSpPr/>
      </xdr:nvSpPr>
      <xdr:spPr>
        <a:xfrm>
          <a:off x="1079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106291</xdr:rowOff>
    </xdr:from>
    <xdr:ext cx="534377" cy="259045"/>
    <xdr:sp macro="" textlink="">
      <xdr:nvSpPr>
        <xdr:cNvPr id="132" name="テキスト ボックス 131"/>
        <xdr:cNvSpPr txBox="1"/>
      </xdr:nvSpPr>
      <xdr:spPr>
        <a:xfrm>
          <a:off x="863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94082</xdr:rowOff>
    </xdr:from>
    <xdr:to>
      <xdr:col>24</xdr:col>
      <xdr:colOff>114300</xdr:colOff>
      <xdr:row>57</xdr:row>
      <xdr:rowOff>24232</xdr:rowOff>
    </xdr:to>
    <xdr:sp macro="" textlink="">
      <xdr:nvSpPr>
        <xdr:cNvPr id="138" name="楕円 137"/>
        <xdr:cNvSpPr/>
      </xdr:nvSpPr>
      <xdr:spPr>
        <a:xfrm>
          <a:off x="4584700" y="96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72509</xdr:rowOff>
    </xdr:from>
    <xdr:ext cx="534377" cy="259045"/>
    <xdr:sp macro="" textlink="">
      <xdr:nvSpPr>
        <xdr:cNvPr id="139" name="物件費該当値テキスト"/>
        <xdr:cNvSpPr txBox="1"/>
      </xdr:nvSpPr>
      <xdr:spPr>
        <a:xfrm>
          <a:off x="4686300" y="96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101359</xdr:rowOff>
    </xdr:from>
    <xdr:to>
      <xdr:col>20</xdr:col>
      <xdr:colOff>38100</xdr:colOff>
      <xdr:row>57</xdr:row>
      <xdr:rowOff>31509</xdr:rowOff>
    </xdr:to>
    <xdr:sp macro="" textlink="">
      <xdr:nvSpPr>
        <xdr:cNvPr id="140" name="楕円 139"/>
        <xdr:cNvSpPr/>
      </xdr:nvSpPr>
      <xdr:spPr>
        <a:xfrm>
          <a:off x="3746500" y="97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22636</xdr:rowOff>
    </xdr:from>
    <xdr:ext cx="534377" cy="259045"/>
    <xdr:sp macro="" textlink="">
      <xdr:nvSpPr>
        <xdr:cNvPr id="141" name="テキスト ボックス 140"/>
        <xdr:cNvSpPr txBox="1"/>
      </xdr:nvSpPr>
      <xdr:spPr>
        <a:xfrm>
          <a:off x="3530111" y="97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132791</xdr:rowOff>
    </xdr:from>
    <xdr:to>
      <xdr:col>15</xdr:col>
      <xdr:colOff>101600</xdr:colOff>
      <xdr:row>57</xdr:row>
      <xdr:rowOff>62941</xdr:rowOff>
    </xdr:to>
    <xdr:sp macro="" textlink="">
      <xdr:nvSpPr>
        <xdr:cNvPr id="142" name="楕円 141"/>
        <xdr:cNvSpPr/>
      </xdr:nvSpPr>
      <xdr:spPr>
        <a:xfrm>
          <a:off x="2857500" y="97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54068</xdr:rowOff>
    </xdr:from>
    <xdr:ext cx="534377" cy="259045"/>
    <xdr:sp macro="" textlink="">
      <xdr:nvSpPr>
        <xdr:cNvPr id="143" name="テキスト ボックス 142"/>
        <xdr:cNvSpPr txBox="1"/>
      </xdr:nvSpPr>
      <xdr:spPr>
        <a:xfrm>
          <a:off x="2641111" y="9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17805</xdr:rowOff>
    </xdr:from>
    <xdr:to>
      <xdr:col>10</xdr:col>
      <xdr:colOff>165100</xdr:colOff>
      <xdr:row>57</xdr:row>
      <xdr:rowOff>119405</xdr:rowOff>
    </xdr:to>
    <xdr:sp macro="" textlink="">
      <xdr:nvSpPr>
        <xdr:cNvPr id="144" name="楕円 143"/>
        <xdr:cNvSpPr/>
      </xdr:nvSpPr>
      <xdr:spPr>
        <a:xfrm>
          <a:off x="1968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110532</xdr:rowOff>
    </xdr:from>
    <xdr:ext cx="534377" cy="259045"/>
    <xdr:sp macro="" textlink="">
      <xdr:nvSpPr>
        <xdr:cNvPr id="145" name="テキスト ボックス 144"/>
        <xdr:cNvSpPr txBox="1"/>
      </xdr:nvSpPr>
      <xdr:spPr>
        <a:xfrm>
          <a:off x="1752111" y="98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34519</xdr:rowOff>
    </xdr:from>
    <xdr:to>
      <xdr:col>6</xdr:col>
      <xdr:colOff>38100</xdr:colOff>
      <xdr:row>57</xdr:row>
      <xdr:rowOff>136119</xdr:rowOff>
    </xdr:to>
    <xdr:sp macro="" textlink="">
      <xdr:nvSpPr>
        <xdr:cNvPr id="146" name="楕円 145"/>
        <xdr:cNvSpPr/>
      </xdr:nvSpPr>
      <xdr:spPr>
        <a:xfrm>
          <a:off x="1079500" y="98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127246</xdr:rowOff>
    </xdr:from>
    <xdr:ext cx="534377" cy="259045"/>
    <xdr:sp macro="" textlink="">
      <xdr:nvSpPr>
        <xdr:cNvPr id="147" name="テキスト ボックス 146"/>
        <xdr:cNvSpPr txBox="1"/>
      </xdr:nvSpPr>
      <xdr:spPr>
        <a:xfrm>
          <a:off x="863111" y="98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147473</xdr:rowOff>
    </xdr:from>
    <xdr:to>
      <xdr:col>24</xdr:col>
      <xdr:colOff>63500</xdr:colOff>
      <xdr:row>78</xdr:row>
      <xdr:rowOff>154293</xdr:rowOff>
    </xdr:to>
    <xdr:cxnSp macro="">
      <xdr:nvCxnSpPr>
        <xdr:cNvPr id="176" name="直線コネクタ 175"/>
        <xdr:cNvCxnSpPr/>
      </xdr:nvCxnSpPr>
      <xdr:spPr>
        <a:xfrm flipV="1">
          <a:off x="3797300" y="13520573"/>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152749</xdr:rowOff>
    </xdr:from>
    <xdr:to>
      <xdr:col>19</xdr:col>
      <xdr:colOff>177800</xdr:colOff>
      <xdr:row>78</xdr:row>
      <xdr:rowOff>154293</xdr:rowOff>
    </xdr:to>
    <xdr:cxnSp macro="">
      <xdr:nvCxnSpPr>
        <xdr:cNvPr id="179" name="直線コネクタ 178"/>
        <xdr:cNvCxnSpPr/>
      </xdr:nvCxnSpPr>
      <xdr:spPr>
        <a:xfrm>
          <a:off x="2908300" y="13525849"/>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148158</xdr:rowOff>
    </xdr:from>
    <xdr:to>
      <xdr:col>15</xdr:col>
      <xdr:colOff>50800</xdr:colOff>
      <xdr:row>78</xdr:row>
      <xdr:rowOff>152749</xdr:rowOff>
    </xdr:to>
    <xdr:cxnSp macro="">
      <xdr:nvCxnSpPr>
        <xdr:cNvPr id="182" name="直線コネクタ 181"/>
        <xdr:cNvCxnSpPr/>
      </xdr:nvCxnSpPr>
      <xdr:spPr>
        <a:xfrm>
          <a:off x="2019300" y="13521258"/>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148158</xdr:rowOff>
    </xdr:from>
    <xdr:to>
      <xdr:col>10</xdr:col>
      <xdr:colOff>114300</xdr:colOff>
      <xdr:row>78</xdr:row>
      <xdr:rowOff>151567</xdr:rowOff>
    </xdr:to>
    <xdr:cxnSp macro="">
      <xdr:nvCxnSpPr>
        <xdr:cNvPr id="185" name="直線コネクタ 184"/>
        <xdr:cNvCxnSpPr/>
      </xdr:nvCxnSpPr>
      <xdr:spPr>
        <a:xfrm flipV="1">
          <a:off x="1130300" y="13521258"/>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78270</xdr:rowOff>
    </xdr:from>
    <xdr:to>
      <xdr:col>10</xdr:col>
      <xdr:colOff>165100</xdr:colOff>
      <xdr:row>79</xdr:row>
      <xdr:rowOff>8420</xdr:rowOff>
    </xdr:to>
    <xdr:sp macro="" textlink="">
      <xdr:nvSpPr>
        <xdr:cNvPr id="186" name="フローチャート: 判断 185"/>
        <xdr:cNvSpPr/>
      </xdr:nvSpPr>
      <xdr:spPr>
        <a:xfrm>
          <a:off x="1968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24947</xdr:rowOff>
    </xdr:from>
    <xdr:ext cx="469744" cy="259045"/>
    <xdr:sp macro="" textlink="">
      <xdr:nvSpPr>
        <xdr:cNvPr id="187" name="テキスト ボックス 186"/>
        <xdr:cNvSpPr txBox="1"/>
      </xdr:nvSpPr>
      <xdr:spPr>
        <a:xfrm>
          <a:off x="1784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81908</xdr:rowOff>
    </xdr:from>
    <xdr:to>
      <xdr:col>6</xdr:col>
      <xdr:colOff>38100</xdr:colOff>
      <xdr:row>79</xdr:row>
      <xdr:rowOff>12058</xdr:rowOff>
    </xdr:to>
    <xdr:sp macro="" textlink="">
      <xdr:nvSpPr>
        <xdr:cNvPr id="188" name="フローチャート: 判断 187"/>
        <xdr:cNvSpPr/>
      </xdr:nvSpPr>
      <xdr:spPr>
        <a:xfrm>
          <a:off x="1079500" y="134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28585</xdr:rowOff>
    </xdr:from>
    <xdr:ext cx="469744" cy="259045"/>
    <xdr:sp macro="" textlink="">
      <xdr:nvSpPr>
        <xdr:cNvPr id="189" name="テキスト ボックス 188"/>
        <xdr:cNvSpPr txBox="1"/>
      </xdr:nvSpPr>
      <xdr:spPr>
        <a:xfrm>
          <a:off x="895428" y="1323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96673</xdr:rowOff>
    </xdr:from>
    <xdr:to>
      <xdr:col>24</xdr:col>
      <xdr:colOff>114300</xdr:colOff>
      <xdr:row>79</xdr:row>
      <xdr:rowOff>26823</xdr:rowOff>
    </xdr:to>
    <xdr:sp macro="" textlink="">
      <xdr:nvSpPr>
        <xdr:cNvPr id="195" name="楕円 194"/>
        <xdr:cNvSpPr/>
      </xdr:nvSpPr>
      <xdr:spPr>
        <a:xfrm>
          <a:off x="45847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11600</xdr:rowOff>
    </xdr:from>
    <xdr:ext cx="469744" cy="259045"/>
    <xdr:sp macro="" textlink="">
      <xdr:nvSpPr>
        <xdr:cNvPr id="196" name="維持補修費該当値テキスト"/>
        <xdr:cNvSpPr txBox="1"/>
      </xdr:nvSpPr>
      <xdr:spPr>
        <a:xfrm>
          <a:off x="4686300" y="133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103493</xdr:rowOff>
    </xdr:from>
    <xdr:to>
      <xdr:col>20</xdr:col>
      <xdr:colOff>38100</xdr:colOff>
      <xdr:row>79</xdr:row>
      <xdr:rowOff>33643</xdr:rowOff>
    </xdr:to>
    <xdr:sp macro="" textlink="">
      <xdr:nvSpPr>
        <xdr:cNvPr id="197" name="楕円 196"/>
        <xdr:cNvSpPr/>
      </xdr:nvSpPr>
      <xdr:spPr>
        <a:xfrm>
          <a:off x="3746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24770</xdr:rowOff>
    </xdr:from>
    <xdr:ext cx="469744" cy="259045"/>
    <xdr:sp macro="" textlink="">
      <xdr:nvSpPr>
        <xdr:cNvPr id="198" name="テキスト ボックス 197"/>
        <xdr:cNvSpPr txBox="1"/>
      </xdr:nvSpPr>
      <xdr:spPr>
        <a:xfrm>
          <a:off x="3562428" y="13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101949</xdr:rowOff>
    </xdr:from>
    <xdr:to>
      <xdr:col>15</xdr:col>
      <xdr:colOff>101600</xdr:colOff>
      <xdr:row>79</xdr:row>
      <xdr:rowOff>32099</xdr:rowOff>
    </xdr:to>
    <xdr:sp macro="" textlink="">
      <xdr:nvSpPr>
        <xdr:cNvPr id="199" name="楕円 198"/>
        <xdr:cNvSpPr/>
      </xdr:nvSpPr>
      <xdr:spPr>
        <a:xfrm>
          <a:off x="2857500" y="134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23226</xdr:rowOff>
    </xdr:from>
    <xdr:ext cx="469744" cy="259045"/>
    <xdr:sp macro="" textlink="">
      <xdr:nvSpPr>
        <xdr:cNvPr id="200" name="テキスト ボックス 199"/>
        <xdr:cNvSpPr txBox="1"/>
      </xdr:nvSpPr>
      <xdr:spPr>
        <a:xfrm>
          <a:off x="2673428" y="135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97358</xdr:rowOff>
    </xdr:from>
    <xdr:to>
      <xdr:col>10</xdr:col>
      <xdr:colOff>165100</xdr:colOff>
      <xdr:row>79</xdr:row>
      <xdr:rowOff>27508</xdr:rowOff>
    </xdr:to>
    <xdr:sp macro="" textlink="">
      <xdr:nvSpPr>
        <xdr:cNvPr id="201" name="楕円 200"/>
        <xdr:cNvSpPr/>
      </xdr:nvSpPr>
      <xdr:spPr>
        <a:xfrm>
          <a:off x="1968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18635</xdr:rowOff>
    </xdr:from>
    <xdr:ext cx="469744" cy="259045"/>
    <xdr:sp macro="" textlink="">
      <xdr:nvSpPr>
        <xdr:cNvPr id="202" name="テキスト ボックス 201"/>
        <xdr:cNvSpPr txBox="1"/>
      </xdr:nvSpPr>
      <xdr:spPr>
        <a:xfrm>
          <a:off x="1784428" y="135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100767</xdr:rowOff>
    </xdr:from>
    <xdr:to>
      <xdr:col>6</xdr:col>
      <xdr:colOff>38100</xdr:colOff>
      <xdr:row>79</xdr:row>
      <xdr:rowOff>30917</xdr:rowOff>
    </xdr:to>
    <xdr:sp macro="" textlink="">
      <xdr:nvSpPr>
        <xdr:cNvPr id="203" name="楕円 202"/>
        <xdr:cNvSpPr/>
      </xdr:nvSpPr>
      <xdr:spPr>
        <a:xfrm>
          <a:off x="1079500" y="134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22044</xdr:rowOff>
    </xdr:from>
    <xdr:ext cx="469744" cy="259045"/>
    <xdr:sp macro="" textlink="">
      <xdr:nvSpPr>
        <xdr:cNvPr id="204" name="テキスト ボックス 203"/>
        <xdr:cNvSpPr txBox="1"/>
      </xdr:nvSpPr>
      <xdr:spPr>
        <a:xfrm>
          <a:off x="895428" y="135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47168</xdr:rowOff>
    </xdr:from>
    <xdr:to>
      <xdr:col>24</xdr:col>
      <xdr:colOff>63500</xdr:colOff>
      <xdr:row>94</xdr:row>
      <xdr:rowOff>64351</xdr:rowOff>
    </xdr:to>
    <xdr:cxnSp macro="">
      <xdr:nvCxnSpPr>
        <xdr:cNvPr id="234" name="直線コネクタ 233"/>
        <xdr:cNvCxnSpPr/>
      </xdr:nvCxnSpPr>
      <xdr:spPr>
        <a:xfrm flipV="1">
          <a:off x="3797300" y="16163468"/>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64351</xdr:rowOff>
    </xdr:from>
    <xdr:to>
      <xdr:col>19</xdr:col>
      <xdr:colOff>177800</xdr:colOff>
      <xdr:row>94</xdr:row>
      <xdr:rowOff>133325</xdr:rowOff>
    </xdr:to>
    <xdr:cxnSp macro="">
      <xdr:nvCxnSpPr>
        <xdr:cNvPr id="237" name="直線コネクタ 236"/>
        <xdr:cNvCxnSpPr/>
      </xdr:nvCxnSpPr>
      <xdr:spPr>
        <a:xfrm flipV="1">
          <a:off x="2908300" y="16180651"/>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133325</xdr:rowOff>
    </xdr:from>
    <xdr:to>
      <xdr:col>15</xdr:col>
      <xdr:colOff>50800</xdr:colOff>
      <xdr:row>95</xdr:row>
      <xdr:rowOff>52908</xdr:rowOff>
    </xdr:to>
    <xdr:cxnSp macro="">
      <xdr:nvCxnSpPr>
        <xdr:cNvPr id="240" name="直線コネクタ 239"/>
        <xdr:cNvCxnSpPr/>
      </xdr:nvCxnSpPr>
      <xdr:spPr>
        <a:xfrm flipV="1">
          <a:off x="2019300" y="16249625"/>
          <a:ext cx="889000" cy="9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52908</xdr:rowOff>
    </xdr:from>
    <xdr:to>
      <xdr:col>10</xdr:col>
      <xdr:colOff>114300</xdr:colOff>
      <xdr:row>95</xdr:row>
      <xdr:rowOff>160362</xdr:rowOff>
    </xdr:to>
    <xdr:cxnSp macro="">
      <xdr:nvCxnSpPr>
        <xdr:cNvPr id="243" name="直線コネクタ 242"/>
        <xdr:cNvCxnSpPr/>
      </xdr:nvCxnSpPr>
      <xdr:spPr>
        <a:xfrm flipV="1">
          <a:off x="1130300" y="16340658"/>
          <a:ext cx="889000" cy="1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4" name="フローチャート: 判断 243"/>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5" name="テキスト ボックス 244"/>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6" name="フローチャート: 判断 245"/>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7" name="テキスト ボックス 246"/>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167818</xdr:rowOff>
    </xdr:from>
    <xdr:to>
      <xdr:col>24</xdr:col>
      <xdr:colOff>114300</xdr:colOff>
      <xdr:row>94</xdr:row>
      <xdr:rowOff>97968</xdr:rowOff>
    </xdr:to>
    <xdr:sp macro="" textlink="">
      <xdr:nvSpPr>
        <xdr:cNvPr id="253" name="楕円 252"/>
        <xdr:cNvSpPr/>
      </xdr:nvSpPr>
      <xdr:spPr>
        <a:xfrm>
          <a:off x="4584700" y="161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19245</xdr:rowOff>
    </xdr:from>
    <xdr:ext cx="599010" cy="259045"/>
    <xdr:sp macro="" textlink="">
      <xdr:nvSpPr>
        <xdr:cNvPr id="254" name="扶助費該当値テキスト"/>
        <xdr:cNvSpPr txBox="1"/>
      </xdr:nvSpPr>
      <xdr:spPr>
        <a:xfrm>
          <a:off x="4686300" y="1596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13551</xdr:rowOff>
    </xdr:from>
    <xdr:to>
      <xdr:col>20</xdr:col>
      <xdr:colOff>38100</xdr:colOff>
      <xdr:row>94</xdr:row>
      <xdr:rowOff>115151</xdr:rowOff>
    </xdr:to>
    <xdr:sp macro="" textlink="">
      <xdr:nvSpPr>
        <xdr:cNvPr id="255" name="楕円 254"/>
        <xdr:cNvSpPr/>
      </xdr:nvSpPr>
      <xdr:spPr>
        <a:xfrm>
          <a:off x="3746500" y="161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131678</xdr:rowOff>
    </xdr:from>
    <xdr:ext cx="599010" cy="259045"/>
    <xdr:sp macro="" textlink="">
      <xdr:nvSpPr>
        <xdr:cNvPr id="256" name="テキスト ボックス 255"/>
        <xdr:cNvSpPr txBox="1"/>
      </xdr:nvSpPr>
      <xdr:spPr>
        <a:xfrm>
          <a:off x="3497795" y="1590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82525</xdr:rowOff>
    </xdr:from>
    <xdr:to>
      <xdr:col>15</xdr:col>
      <xdr:colOff>101600</xdr:colOff>
      <xdr:row>95</xdr:row>
      <xdr:rowOff>12675</xdr:rowOff>
    </xdr:to>
    <xdr:sp macro="" textlink="">
      <xdr:nvSpPr>
        <xdr:cNvPr id="257" name="楕円 256"/>
        <xdr:cNvSpPr/>
      </xdr:nvSpPr>
      <xdr:spPr>
        <a:xfrm>
          <a:off x="2857500" y="161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29202</xdr:rowOff>
    </xdr:from>
    <xdr:ext cx="599010" cy="259045"/>
    <xdr:sp macro="" textlink="">
      <xdr:nvSpPr>
        <xdr:cNvPr id="258" name="テキスト ボックス 257"/>
        <xdr:cNvSpPr txBox="1"/>
      </xdr:nvSpPr>
      <xdr:spPr>
        <a:xfrm>
          <a:off x="2608795" y="1597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2108</xdr:rowOff>
    </xdr:from>
    <xdr:to>
      <xdr:col>10</xdr:col>
      <xdr:colOff>165100</xdr:colOff>
      <xdr:row>95</xdr:row>
      <xdr:rowOff>103708</xdr:rowOff>
    </xdr:to>
    <xdr:sp macro="" textlink="">
      <xdr:nvSpPr>
        <xdr:cNvPr id="259" name="楕円 258"/>
        <xdr:cNvSpPr/>
      </xdr:nvSpPr>
      <xdr:spPr>
        <a:xfrm>
          <a:off x="1968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120235</xdr:rowOff>
    </xdr:from>
    <xdr:ext cx="599010" cy="259045"/>
    <xdr:sp macro="" textlink="">
      <xdr:nvSpPr>
        <xdr:cNvPr id="260" name="テキスト ボックス 259"/>
        <xdr:cNvSpPr txBox="1"/>
      </xdr:nvSpPr>
      <xdr:spPr>
        <a:xfrm>
          <a:off x="1719795"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109562</xdr:rowOff>
    </xdr:from>
    <xdr:to>
      <xdr:col>6</xdr:col>
      <xdr:colOff>38100</xdr:colOff>
      <xdr:row>96</xdr:row>
      <xdr:rowOff>39712</xdr:rowOff>
    </xdr:to>
    <xdr:sp macro="" textlink="">
      <xdr:nvSpPr>
        <xdr:cNvPr id="261" name="楕円 260"/>
        <xdr:cNvSpPr/>
      </xdr:nvSpPr>
      <xdr:spPr>
        <a:xfrm>
          <a:off x="1079500" y="163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56239</xdr:rowOff>
    </xdr:from>
    <xdr:ext cx="599010" cy="259045"/>
    <xdr:sp macro="" textlink="">
      <xdr:nvSpPr>
        <xdr:cNvPr id="262" name="テキスト ボックス 261"/>
        <xdr:cNvSpPr txBox="1"/>
      </xdr:nvSpPr>
      <xdr:spPr>
        <a:xfrm>
          <a:off x="830795" y="161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129192</xdr:rowOff>
    </xdr:from>
    <xdr:to>
      <xdr:col>55</xdr:col>
      <xdr:colOff>0</xdr:colOff>
      <xdr:row>36</xdr:row>
      <xdr:rowOff>144676</xdr:rowOff>
    </xdr:to>
    <xdr:cxnSp macro="">
      <xdr:nvCxnSpPr>
        <xdr:cNvPr id="291" name="直線コネクタ 290"/>
        <xdr:cNvCxnSpPr/>
      </xdr:nvCxnSpPr>
      <xdr:spPr>
        <a:xfrm>
          <a:off x="9639300" y="6301392"/>
          <a:ext cx="8382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65992</xdr:rowOff>
    </xdr:from>
    <xdr:to>
      <xdr:col>50</xdr:col>
      <xdr:colOff>114300</xdr:colOff>
      <xdr:row>36</xdr:row>
      <xdr:rowOff>129192</xdr:rowOff>
    </xdr:to>
    <xdr:cxnSp macro="">
      <xdr:nvCxnSpPr>
        <xdr:cNvPr id="294" name="直線コネクタ 293"/>
        <xdr:cNvCxnSpPr/>
      </xdr:nvCxnSpPr>
      <xdr:spPr>
        <a:xfrm>
          <a:off x="8750300" y="6238192"/>
          <a:ext cx="889000" cy="6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65992</xdr:rowOff>
    </xdr:from>
    <xdr:to>
      <xdr:col>45</xdr:col>
      <xdr:colOff>177800</xdr:colOff>
      <xdr:row>36</xdr:row>
      <xdr:rowOff>98301</xdr:rowOff>
    </xdr:to>
    <xdr:cxnSp macro="">
      <xdr:nvCxnSpPr>
        <xdr:cNvPr id="297" name="直線コネクタ 296"/>
        <xdr:cNvCxnSpPr/>
      </xdr:nvCxnSpPr>
      <xdr:spPr>
        <a:xfrm flipV="1">
          <a:off x="7861300" y="6238192"/>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58250</xdr:rowOff>
    </xdr:from>
    <xdr:to>
      <xdr:col>41</xdr:col>
      <xdr:colOff>50800</xdr:colOff>
      <xdr:row>36</xdr:row>
      <xdr:rowOff>98301</xdr:rowOff>
    </xdr:to>
    <xdr:cxnSp macro="">
      <xdr:nvCxnSpPr>
        <xdr:cNvPr id="300" name="直線コネクタ 299"/>
        <xdr:cNvCxnSpPr/>
      </xdr:nvCxnSpPr>
      <xdr:spPr>
        <a:xfrm>
          <a:off x="6972300" y="6059000"/>
          <a:ext cx="889000" cy="2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1" name="フローチャート: 判断 300"/>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128569</xdr:rowOff>
    </xdr:from>
    <xdr:ext cx="534377" cy="259045"/>
    <xdr:sp macro="" textlink="">
      <xdr:nvSpPr>
        <xdr:cNvPr id="302" name="テキスト ボックス 301"/>
        <xdr:cNvSpPr txBox="1"/>
      </xdr:nvSpPr>
      <xdr:spPr>
        <a:xfrm>
          <a:off x="7594111" y="64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3" name="フローチャート: 判断 302"/>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103415</xdr:rowOff>
    </xdr:from>
    <xdr:ext cx="534377" cy="259045"/>
    <xdr:sp macro="" textlink="">
      <xdr:nvSpPr>
        <xdr:cNvPr id="304" name="テキスト ボックス 303"/>
        <xdr:cNvSpPr txBox="1"/>
      </xdr:nvSpPr>
      <xdr:spPr>
        <a:xfrm>
          <a:off x="6705111" y="64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93876</xdr:rowOff>
    </xdr:from>
    <xdr:to>
      <xdr:col>55</xdr:col>
      <xdr:colOff>50800</xdr:colOff>
      <xdr:row>37</xdr:row>
      <xdr:rowOff>24026</xdr:rowOff>
    </xdr:to>
    <xdr:sp macro="" textlink="">
      <xdr:nvSpPr>
        <xdr:cNvPr id="310" name="楕円 309"/>
        <xdr:cNvSpPr/>
      </xdr:nvSpPr>
      <xdr:spPr>
        <a:xfrm>
          <a:off x="104267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72303</xdr:rowOff>
    </xdr:from>
    <xdr:ext cx="534377" cy="259045"/>
    <xdr:sp macro="" textlink="">
      <xdr:nvSpPr>
        <xdr:cNvPr id="311" name="補助費等該当値テキスト"/>
        <xdr:cNvSpPr txBox="1"/>
      </xdr:nvSpPr>
      <xdr:spPr>
        <a:xfrm>
          <a:off x="10528300" y="62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78392</xdr:rowOff>
    </xdr:from>
    <xdr:to>
      <xdr:col>50</xdr:col>
      <xdr:colOff>165100</xdr:colOff>
      <xdr:row>37</xdr:row>
      <xdr:rowOff>8542</xdr:rowOff>
    </xdr:to>
    <xdr:sp macro="" textlink="">
      <xdr:nvSpPr>
        <xdr:cNvPr id="312" name="楕円 311"/>
        <xdr:cNvSpPr/>
      </xdr:nvSpPr>
      <xdr:spPr>
        <a:xfrm>
          <a:off x="9588500" y="62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171119</xdr:rowOff>
    </xdr:from>
    <xdr:ext cx="534377" cy="259045"/>
    <xdr:sp macro="" textlink="">
      <xdr:nvSpPr>
        <xdr:cNvPr id="313" name="テキスト ボックス 312"/>
        <xdr:cNvSpPr txBox="1"/>
      </xdr:nvSpPr>
      <xdr:spPr>
        <a:xfrm>
          <a:off x="9372111" y="63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15192</xdr:rowOff>
    </xdr:from>
    <xdr:to>
      <xdr:col>46</xdr:col>
      <xdr:colOff>38100</xdr:colOff>
      <xdr:row>36</xdr:row>
      <xdr:rowOff>116792</xdr:rowOff>
    </xdr:to>
    <xdr:sp macro="" textlink="">
      <xdr:nvSpPr>
        <xdr:cNvPr id="314" name="楕円 313"/>
        <xdr:cNvSpPr/>
      </xdr:nvSpPr>
      <xdr:spPr>
        <a:xfrm>
          <a:off x="8699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133319</xdr:rowOff>
    </xdr:from>
    <xdr:ext cx="534377" cy="259045"/>
    <xdr:sp macro="" textlink="">
      <xdr:nvSpPr>
        <xdr:cNvPr id="315" name="テキスト ボックス 314"/>
        <xdr:cNvSpPr txBox="1"/>
      </xdr:nvSpPr>
      <xdr:spPr>
        <a:xfrm>
          <a:off x="8483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47501</xdr:rowOff>
    </xdr:from>
    <xdr:to>
      <xdr:col>41</xdr:col>
      <xdr:colOff>101600</xdr:colOff>
      <xdr:row>36</xdr:row>
      <xdr:rowOff>149101</xdr:rowOff>
    </xdr:to>
    <xdr:sp macro="" textlink="">
      <xdr:nvSpPr>
        <xdr:cNvPr id="316" name="楕円 315"/>
        <xdr:cNvSpPr/>
      </xdr:nvSpPr>
      <xdr:spPr>
        <a:xfrm>
          <a:off x="7810500" y="62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165628</xdr:rowOff>
    </xdr:from>
    <xdr:ext cx="534377" cy="259045"/>
    <xdr:sp macro="" textlink="">
      <xdr:nvSpPr>
        <xdr:cNvPr id="317" name="テキスト ボックス 316"/>
        <xdr:cNvSpPr txBox="1"/>
      </xdr:nvSpPr>
      <xdr:spPr>
        <a:xfrm>
          <a:off x="7594111" y="59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7450</xdr:rowOff>
    </xdr:from>
    <xdr:to>
      <xdr:col>36</xdr:col>
      <xdr:colOff>165100</xdr:colOff>
      <xdr:row>35</xdr:row>
      <xdr:rowOff>109050</xdr:rowOff>
    </xdr:to>
    <xdr:sp macro="" textlink="">
      <xdr:nvSpPr>
        <xdr:cNvPr id="318" name="楕円 317"/>
        <xdr:cNvSpPr/>
      </xdr:nvSpPr>
      <xdr:spPr>
        <a:xfrm>
          <a:off x="6921500" y="60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125577</xdr:rowOff>
    </xdr:from>
    <xdr:ext cx="534377" cy="259045"/>
    <xdr:sp macro="" textlink="">
      <xdr:nvSpPr>
        <xdr:cNvPr id="319" name="テキスト ボックス 318"/>
        <xdr:cNvSpPr txBox="1"/>
      </xdr:nvSpPr>
      <xdr:spPr>
        <a:xfrm>
          <a:off x="6705111" y="578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81197</xdr:rowOff>
    </xdr:from>
    <xdr:to>
      <xdr:col>55</xdr:col>
      <xdr:colOff>0</xdr:colOff>
      <xdr:row>57</xdr:row>
      <xdr:rowOff>141456</xdr:rowOff>
    </xdr:to>
    <xdr:cxnSp macro="">
      <xdr:nvCxnSpPr>
        <xdr:cNvPr id="346" name="直線コネクタ 345"/>
        <xdr:cNvCxnSpPr/>
      </xdr:nvCxnSpPr>
      <xdr:spPr>
        <a:xfrm>
          <a:off x="9639300" y="9682397"/>
          <a:ext cx="838200" cy="2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119693</xdr:rowOff>
    </xdr:from>
    <xdr:to>
      <xdr:col>50</xdr:col>
      <xdr:colOff>114300</xdr:colOff>
      <xdr:row>56</xdr:row>
      <xdr:rowOff>81197</xdr:rowOff>
    </xdr:to>
    <xdr:cxnSp macro="">
      <xdr:nvCxnSpPr>
        <xdr:cNvPr id="349" name="直線コネクタ 348"/>
        <xdr:cNvCxnSpPr/>
      </xdr:nvCxnSpPr>
      <xdr:spPr>
        <a:xfrm>
          <a:off x="8750300" y="9549443"/>
          <a:ext cx="8890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104656</xdr:rowOff>
    </xdr:from>
    <xdr:to>
      <xdr:col>45</xdr:col>
      <xdr:colOff>177800</xdr:colOff>
      <xdr:row>55</xdr:row>
      <xdr:rowOff>119693</xdr:rowOff>
    </xdr:to>
    <xdr:cxnSp macro="">
      <xdr:nvCxnSpPr>
        <xdr:cNvPr id="352" name="直線コネクタ 351"/>
        <xdr:cNvCxnSpPr/>
      </xdr:nvCxnSpPr>
      <xdr:spPr>
        <a:xfrm>
          <a:off x="7861300" y="9534406"/>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104656</xdr:rowOff>
    </xdr:from>
    <xdr:to>
      <xdr:col>41</xdr:col>
      <xdr:colOff>50800</xdr:colOff>
      <xdr:row>57</xdr:row>
      <xdr:rowOff>3020</xdr:rowOff>
    </xdr:to>
    <xdr:cxnSp macro="">
      <xdr:nvCxnSpPr>
        <xdr:cNvPr id="355" name="直線コネクタ 354"/>
        <xdr:cNvCxnSpPr/>
      </xdr:nvCxnSpPr>
      <xdr:spPr>
        <a:xfrm flipV="1">
          <a:off x="6972300" y="9534406"/>
          <a:ext cx="889000" cy="2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7" name="テキスト ボックス 356"/>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9" name="テキスト ボックス 358"/>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90656</xdr:rowOff>
    </xdr:from>
    <xdr:to>
      <xdr:col>55</xdr:col>
      <xdr:colOff>50800</xdr:colOff>
      <xdr:row>58</xdr:row>
      <xdr:rowOff>20806</xdr:rowOff>
    </xdr:to>
    <xdr:sp macro="" textlink="">
      <xdr:nvSpPr>
        <xdr:cNvPr id="365" name="楕円 364"/>
        <xdr:cNvSpPr/>
      </xdr:nvSpPr>
      <xdr:spPr>
        <a:xfrm>
          <a:off x="104267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5583</xdr:rowOff>
    </xdr:from>
    <xdr:ext cx="534377" cy="259045"/>
    <xdr:sp macro="" textlink="">
      <xdr:nvSpPr>
        <xdr:cNvPr id="366" name="普通建設事業費該当値テキスト"/>
        <xdr:cNvSpPr txBox="1"/>
      </xdr:nvSpPr>
      <xdr:spPr>
        <a:xfrm>
          <a:off x="10528300" y="977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30397</xdr:rowOff>
    </xdr:from>
    <xdr:to>
      <xdr:col>50</xdr:col>
      <xdr:colOff>165100</xdr:colOff>
      <xdr:row>56</xdr:row>
      <xdr:rowOff>131997</xdr:rowOff>
    </xdr:to>
    <xdr:sp macro="" textlink="">
      <xdr:nvSpPr>
        <xdr:cNvPr id="367" name="楕円 366"/>
        <xdr:cNvSpPr/>
      </xdr:nvSpPr>
      <xdr:spPr>
        <a:xfrm>
          <a:off x="9588500" y="96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148524</xdr:rowOff>
    </xdr:from>
    <xdr:ext cx="534377" cy="259045"/>
    <xdr:sp macro="" textlink="">
      <xdr:nvSpPr>
        <xdr:cNvPr id="368" name="テキスト ボックス 367"/>
        <xdr:cNvSpPr txBox="1"/>
      </xdr:nvSpPr>
      <xdr:spPr>
        <a:xfrm>
          <a:off x="9372111" y="94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68893</xdr:rowOff>
    </xdr:from>
    <xdr:to>
      <xdr:col>46</xdr:col>
      <xdr:colOff>38100</xdr:colOff>
      <xdr:row>55</xdr:row>
      <xdr:rowOff>170493</xdr:rowOff>
    </xdr:to>
    <xdr:sp macro="" textlink="">
      <xdr:nvSpPr>
        <xdr:cNvPr id="369" name="楕円 368"/>
        <xdr:cNvSpPr/>
      </xdr:nvSpPr>
      <xdr:spPr>
        <a:xfrm>
          <a:off x="8699500" y="94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15570</xdr:rowOff>
    </xdr:from>
    <xdr:ext cx="599010" cy="259045"/>
    <xdr:sp macro="" textlink="">
      <xdr:nvSpPr>
        <xdr:cNvPr id="370" name="テキスト ボックス 369"/>
        <xdr:cNvSpPr txBox="1"/>
      </xdr:nvSpPr>
      <xdr:spPr>
        <a:xfrm>
          <a:off x="8450795" y="927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53856</xdr:rowOff>
    </xdr:from>
    <xdr:to>
      <xdr:col>41</xdr:col>
      <xdr:colOff>101600</xdr:colOff>
      <xdr:row>55</xdr:row>
      <xdr:rowOff>155456</xdr:rowOff>
    </xdr:to>
    <xdr:sp macro="" textlink="">
      <xdr:nvSpPr>
        <xdr:cNvPr id="371" name="楕円 370"/>
        <xdr:cNvSpPr/>
      </xdr:nvSpPr>
      <xdr:spPr>
        <a:xfrm>
          <a:off x="7810500" y="94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533</xdr:rowOff>
    </xdr:from>
    <xdr:ext cx="599010" cy="259045"/>
    <xdr:sp macro="" textlink="">
      <xdr:nvSpPr>
        <xdr:cNvPr id="372" name="テキスト ボックス 371"/>
        <xdr:cNvSpPr txBox="1"/>
      </xdr:nvSpPr>
      <xdr:spPr>
        <a:xfrm>
          <a:off x="7561795" y="92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123670</xdr:rowOff>
    </xdr:from>
    <xdr:to>
      <xdr:col>36</xdr:col>
      <xdr:colOff>165100</xdr:colOff>
      <xdr:row>57</xdr:row>
      <xdr:rowOff>53820</xdr:rowOff>
    </xdr:to>
    <xdr:sp macro="" textlink="">
      <xdr:nvSpPr>
        <xdr:cNvPr id="373" name="楕円 372"/>
        <xdr:cNvSpPr/>
      </xdr:nvSpPr>
      <xdr:spPr>
        <a:xfrm>
          <a:off x="6921500" y="97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70347</xdr:rowOff>
    </xdr:from>
    <xdr:ext cx="534377" cy="259045"/>
    <xdr:sp macro="" textlink="">
      <xdr:nvSpPr>
        <xdr:cNvPr id="374" name="テキスト ボックス 373"/>
        <xdr:cNvSpPr txBox="1"/>
      </xdr:nvSpPr>
      <xdr:spPr>
        <a:xfrm>
          <a:off x="6705111" y="95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114227</xdr:rowOff>
    </xdr:from>
    <xdr:to>
      <xdr:col>55</xdr:col>
      <xdr:colOff>0</xdr:colOff>
      <xdr:row>79</xdr:row>
      <xdr:rowOff>62912</xdr:rowOff>
    </xdr:to>
    <xdr:cxnSp macro="">
      <xdr:nvCxnSpPr>
        <xdr:cNvPr id="405" name="直線コネクタ 404"/>
        <xdr:cNvCxnSpPr/>
      </xdr:nvCxnSpPr>
      <xdr:spPr>
        <a:xfrm>
          <a:off x="9639300" y="13315877"/>
          <a:ext cx="838200" cy="2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34239</xdr:rowOff>
    </xdr:from>
    <xdr:to>
      <xdr:col>50</xdr:col>
      <xdr:colOff>114300</xdr:colOff>
      <xdr:row>77</xdr:row>
      <xdr:rowOff>114227</xdr:rowOff>
    </xdr:to>
    <xdr:cxnSp macro="">
      <xdr:nvCxnSpPr>
        <xdr:cNvPr id="408" name="直線コネクタ 407"/>
        <xdr:cNvCxnSpPr/>
      </xdr:nvCxnSpPr>
      <xdr:spPr>
        <a:xfrm>
          <a:off x="8750300" y="12892989"/>
          <a:ext cx="889000" cy="4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34239</xdr:rowOff>
    </xdr:from>
    <xdr:to>
      <xdr:col>45</xdr:col>
      <xdr:colOff>177800</xdr:colOff>
      <xdr:row>75</xdr:row>
      <xdr:rowOff>156116</xdr:rowOff>
    </xdr:to>
    <xdr:cxnSp macro="">
      <xdr:nvCxnSpPr>
        <xdr:cNvPr id="411" name="直線コネクタ 410"/>
        <xdr:cNvCxnSpPr/>
      </xdr:nvCxnSpPr>
      <xdr:spPr>
        <a:xfrm flipV="1">
          <a:off x="7861300" y="12892989"/>
          <a:ext cx="889000" cy="1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4" name="フローチャート: 判断 413"/>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15" name="テキスト ボックス 414"/>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12112</xdr:rowOff>
    </xdr:from>
    <xdr:to>
      <xdr:col>55</xdr:col>
      <xdr:colOff>50800</xdr:colOff>
      <xdr:row>79</xdr:row>
      <xdr:rowOff>113712</xdr:rowOff>
    </xdr:to>
    <xdr:sp macro="" textlink="">
      <xdr:nvSpPr>
        <xdr:cNvPr id="421" name="楕円 420"/>
        <xdr:cNvSpPr/>
      </xdr:nvSpPr>
      <xdr:spPr>
        <a:xfrm>
          <a:off x="10426700" y="13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98489</xdr:rowOff>
    </xdr:from>
    <xdr:ext cx="469744" cy="259045"/>
    <xdr:sp macro="" textlink="">
      <xdr:nvSpPr>
        <xdr:cNvPr id="422" name="普通建設事業費 （ うち新規整備　）該当値テキスト"/>
        <xdr:cNvSpPr txBox="1"/>
      </xdr:nvSpPr>
      <xdr:spPr>
        <a:xfrm>
          <a:off x="10528300" y="1347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63427</xdr:rowOff>
    </xdr:from>
    <xdr:to>
      <xdr:col>50</xdr:col>
      <xdr:colOff>165100</xdr:colOff>
      <xdr:row>77</xdr:row>
      <xdr:rowOff>165027</xdr:rowOff>
    </xdr:to>
    <xdr:sp macro="" textlink="">
      <xdr:nvSpPr>
        <xdr:cNvPr id="423" name="楕円 422"/>
        <xdr:cNvSpPr/>
      </xdr:nvSpPr>
      <xdr:spPr>
        <a:xfrm>
          <a:off x="95885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10104</xdr:rowOff>
    </xdr:from>
    <xdr:ext cx="534377" cy="259045"/>
    <xdr:sp macro="" textlink="">
      <xdr:nvSpPr>
        <xdr:cNvPr id="424" name="テキスト ボックス 423"/>
        <xdr:cNvSpPr txBox="1"/>
      </xdr:nvSpPr>
      <xdr:spPr>
        <a:xfrm>
          <a:off x="9372111" y="1304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154889</xdr:rowOff>
    </xdr:from>
    <xdr:to>
      <xdr:col>46</xdr:col>
      <xdr:colOff>38100</xdr:colOff>
      <xdr:row>75</xdr:row>
      <xdr:rowOff>85039</xdr:rowOff>
    </xdr:to>
    <xdr:sp macro="" textlink="">
      <xdr:nvSpPr>
        <xdr:cNvPr id="425" name="楕円 424"/>
        <xdr:cNvSpPr/>
      </xdr:nvSpPr>
      <xdr:spPr>
        <a:xfrm>
          <a:off x="8699500" y="128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101566</xdr:rowOff>
    </xdr:from>
    <xdr:ext cx="534377" cy="259045"/>
    <xdr:sp macro="" textlink="">
      <xdr:nvSpPr>
        <xdr:cNvPr id="426" name="テキスト ボックス 425"/>
        <xdr:cNvSpPr txBox="1"/>
      </xdr:nvSpPr>
      <xdr:spPr>
        <a:xfrm>
          <a:off x="8483111" y="126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105315</xdr:rowOff>
    </xdr:from>
    <xdr:to>
      <xdr:col>41</xdr:col>
      <xdr:colOff>101600</xdr:colOff>
      <xdr:row>76</xdr:row>
      <xdr:rowOff>35465</xdr:rowOff>
    </xdr:to>
    <xdr:sp macro="" textlink="">
      <xdr:nvSpPr>
        <xdr:cNvPr id="427" name="楕円 426"/>
        <xdr:cNvSpPr/>
      </xdr:nvSpPr>
      <xdr:spPr>
        <a:xfrm>
          <a:off x="7810500" y="129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51992</xdr:rowOff>
    </xdr:from>
    <xdr:ext cx="534377" cy="259045"/>
    <xdr:sp macro="" textlink="">
      <xdr:nvSpPr>
        <xdr:cNvPr id="428" name="テキスト ボックス 427"/>
        <xdr:cNvSpPr txBox="1"/>
      </xdr:nvSpPr>
      <xdr:spPr>
        <a:xfrm>
          <a:off x="7594111" y="127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47712</xdr:rowOff>
    </xdr:from>
    <xdr:to>
      <xdr:col>55</xdr:col>
      <xdr:colOff>0</xdr:colOff>
      <xdr:row>98</xdr:row>
      <xdr:rowOff>129108</xdr:rowOff>
    </xdr:to>
    <xdr:cxnSp macro="">
      <xdr:nvCxnSpPr>
        <xdr:cNvPr id="457" name="直線コネクタ 456"/>
        <xdr:cNvCxnSpPr/>
      </xdr:nvCxnSpPr>
      <xdr:spPr>
        <a:xfrm flipV="1">
          <a:off x="9639300" y="16849812"/>
          <a:ext cx="838200" cy="8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51766</xdr:rowOff>
    </xdr:from>
    <xdr:to>
      <xdr:col>50</xdr:col>
      <xdr:colOff>114300</xdr:colOff>
      <xdr:row>98</xdr:row>
      <xdr:rowOff>129108</xdr:rowOff>
    </xdr:to>
    <xdr:cxnSp macro="">
      <xdr:nvCxnSpPr>
        <xdr:cNvPr id="460" name="直線コネクタ 459"/>
        <xdr:cNvCxnSpPr/>
      </xdr:nvCxnSpPr>
      <xdr:spPr>
        <a:xfrm>
          <a:off x="8750300" y="16853866"/>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98377</xdr:rowOff>
    </xdr:from>
    <xdr:to>
      <xdr:col>45</xdr:col>
      <xdr:colOff>177800</xdr:colOff>
      <xdr:row>98</xdr:row>
      <xdr:rowOff>51766</xdr:rowOff>
    </xdr:to>
    <xdr:cxnSp macro="">
      <xdr:nvCxnSpPr>
        <xdr:cNvPr id="463" name="直線コネクタ 462"/>
        <xdr:cNvCxnSpPr/>
      </xdr:nvCxnSpPr>
      <xdr:spPr>
        <a:xfrm>
          <a:off x="7861300" y="16729027"/>
          <a:ext cx="889000" cy="1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61352</xdr:rowOff>
    </xdr:from>
    <xdr:ext cx="534377" cy="259045"/>
    <xdr:sp macro="" textlink="">
      <xdr:nvSpPr>
        <xdr:cNvPr id="467" name="テキスト ボックス 466"/>
        <xdr:cNvSpPr txBox="1"/>
      </xdr:nvSpPr>
      <xdr:spPr>
        <a:xfrm>
          <a:off x="7594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168362</xdr:rowOff>
    </xdr:from>
    <xdr:to>
      <xdr:col>55</xdr:col>
      <xdr:colOff>50800</xdr:colOff>
      <xdr:row>98</xdr:row>
      <xdr:rowOff>98512</xdr:rowOff>
    </xdr:to>
    <xdr:sp macro="" textlink="">
      <xdr:nvSpPr>
        <xdr:cNvPr id="473" name="楕円 472"/>
        <xdr:cNvSpPr/>
      </xdr:nvSpPr>
      <xdr:spPr>
        <a:xfrm>
          <a:off x="10426700" y="167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146789</xdr:rowOff>
    </xdr:from>
    <xdr:ext cx="534377" cy="259045"/>
    <xdr:sp macro="" textlink="">
      <xdr:nvSpPr>
        <xdr:cNvPr id="474" name="普通建設事業費 （ うち更新整備　）該当値テキスト"/>
        <xdr:cNvSpPr txBox="1"/>
      </xdr:nvSpPr>
      <xdr:spPr>
        <a:xfrm>
          <a:off x="10528300" y="167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78308</xdr:rowOff>
    </xdr:from>
    <xdr:to>
      <xdr:col>50</xdr:col>
      <xdr:colOff>165100</xdr:colOff>
      <xdr:row>99</xdr:row>
      <xdr:rowOff>8458</xdr:rowOff>
    </xdr:to>
    <xdr:sp macro="" textlink="">
      <xdr:nvSpPr>
        <xdr:cNvPr id="475" name="楕円 474"/>
        <xdr:cNvSpPr/>
      </xdr:nvSpPr>
      <xdr:spPr>
        <a:xfrm>
          <a:off x="9588500" y="168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171035</xdr:rowOff>
    </xdr:from>
    <xdr:ext cx="534377" cy="259045"/>
    <xdr:sp macro="" textlink="">
      <xdr:nvSpPr>
        <xdr:cNvPr id="476" name="テキスト ボックス 475"/>
        <xdr:cNvSpPr txBox="1"/>
      </xdr:nvSpPr>
      <xdr:spPr>
        <a:xfrm>
          <a:off x="9372111" y="169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966</xdr:rowOff>
    </xdr:from>
    <xdr:to>
      <xdr:col>46</xdr:col>
      <xdr:colOff>38100</xdr:colOff>
      <xdr:row>98</xdr:row>
      <xdr:rowOff>102566</xdr:rowOff>
    </xdr:to>
    <xdr:sp macro="" textlink="">
      <xdr:nvSpPr>
        <xdr:cNvPr id="477" name="楕円 476"/>
        <xdr:cNvSpPr/>
      </xdr:nvSpPr>
      <xdr:spPr>
        <a:xfrm>
          <a:off x="8699500" y="16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93693</xdr:rowOff>
    </xdr:from>
    <xdr:ext cx="534377" cy="259045"/>
    <xdr:sp macro="" textlink="">
      <xdr:nvSpPr>
        <xdr:cNvPr id="478" name="テキスト ボックス 477"/>
        <xdr:cNvSpPr txBox="1"/>
      </xdr:nvSpPr>
      <xdr:spPr>
        <a:xfrm>
          <a:off x="8483111" y="16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47577</xdr:rowOff>
    </xdr:from>
    <xdr:to>
      <xdr:col>41</xdr:col>
      <xdr:colOff>101600</xdr:colOff>
      <xdr:row>97</xdr:row>
      <xdr:rowOff>149177</xdr:rowOff>
    </xdr:to>
    <xdr:sp macro="" textlink="">
      <xdr:nvSpPr>
        <xdr:cNvPr id="479" name="楕円 478"/>
        <xdr:cNvSpPr/>
      </xdr:nvSpPr>
      <xdr:spPr>
        <a:xfrm>
          <a:off x="7810500" y="166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165704</xdr:rowOff>
    </xdr:from>
    <xdr:ext cx="534377" cy="259045"/>
    <xdr:sp macro="" textlink="">
      <xdr:nvSpPr>
        <xdr:cNvPr id="480" name="テキスト ボックス 479"/>
        <xdr:cNvSpPr txBox="1"/>
      </xdr:nvSpPr>
      <xdr:spPr>
        <a:xfrm>
          <a:off x="7594111" y="164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162255</xdr:rowOff>
    </xdr:from>
    <xdr:to>
      <xdr:col>85</xdr:col>
      <xdr:colOff>127000</xdr:colOff>
      <xdr:row>39</xdr:row>
      <xdr:rowOff>31000</xdr:rowOff>
    </xdr:to>
    <xdr:cxnSp macro="">
      <xdr:nvCxnSpPr>
        <xdr:cNvPr id="509" name="直線コネクタ 508"/>
        <xdr:cNvCxnSpPr/>
      </xdr:nvCxnSpPr>
      <xdr:spPr>
        <a:xfrm flipV="1">
          <a:off x="15481300" y="6677355"/>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30404</xdr:rowOff>
    </xdr:from>
    <xdr:to>
      <xdr:col>81</xdr:col>
      <xdr:colOff>50800</xdr:colOff>
      <xdr:row>39</xdr:row>
      <xdr:rowOff>31000</xdr:rowOff>
    </xdr:to>
    <xdr:cxnSp macro="">
      <xdr:nvCxnSpPr>
        <xdr:cNvPr id="512" name="直線コネクタ 511"/>
        <xdr:cNvCxnSpPr/>
      </xdr:nvCxnSpPr>
      <xdr:spPr>
        <a:xfrm>
          <a:off x="14592300" y="6716954"/>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81076</xdr:rowOff>
    </xdr:from>
    <xdr:to>
      <xdr:col>76</xdr:col>
      <xdr:colOff>114300</xdr:colOff>
      <xdr:row>39</xdr:row>
      <xdr:rowOff>30404</xdr:rowOff>
    </xdr:to>
    <xdr:cxnSp macro="">
      <xdr:nvCxnSpPr>
        <xdr:cNvPr id="515" name="直線コネクタ 514"/>
        <xdr:cNvCxnSpPr/>
      </xdr:nvCxnSpPr>
      <xdr:spPr>
        <a:xfrm>
          <a:off x="13703300" y="6596176"/>
          <a:ext cx="889000" cy="1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81076</xdr:rowOff>
    </xdr:from>
    <xdr:to>
      <xdr:col>71</xdr:col>
      <xdr:colOff>177800</xdr:colOff>
      <xdr:row>39</xdr:row>
      <xdr:rowOff>3759</xdr:rowOff>
    </xdr:to>
    <xdr:cxnSp macro="">
      <xdr:nvCxnSpPr>
        <xdr:cNvPr id="518" name="直線コネクタ 517"/>
        <xdr:cNvCxnSpPr/>
      </xdr:nvCxnSpPr>
      <xdr:spPr>
        <a:xfrm flipV="1">
          <a:off x="12814300" y="6596176"/>
          <a:ext cx="889000" cy="9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9" name="フローチャート: 判断 518"/>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20" name="テキスト ボックス 519"/>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21" name="フローチャート: 判断 520"/>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22" name="テキスト ボックス 521"/>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111455</xdr:rowOff>
    </xdr:from>
    <xdr:to>
      <xdr:col>85</xdr:col>
      <xdr:colOff>177800</xdr:colOff>
      <xdr:row>39</xdr:row>
      <xdr:rowOff>41605</xdr:rowOff>
    </xdr:to>
    <xdr:sp macro="" textlink="">
      <xdr:nvSpPr>
        <xdr:cNvPr id="528" name="楕円 527"/>
        <xdr:cNvSpPr/>
      </xdr:nvSpPr>
      <xdr:spPr>
        <a:xfrm>
          <a:off x="162687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151650</xdr:rowOff>
    </xdr:from>
    <xdr:to>
      <xdr:col>81</xdr:col>
      <xdr:colOff>101600</xdr:colOff>
      <xdr:row>39</xdr:row>
      <xdr:rowOff>81800</xdr:rowOff>
    </xdr:to>
    <xdr:sp macro="" textlink="">
      <xdr:nvSpPr>
        <xdr:cNvPr id="530" name="楕円 529"/>
        <xdr:cNvSpPr/>
      </xdr:nvSpPr>
      <xdr:spPr>
        <a:xfrm>
          <a:off x="15430500" y="66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72927</xdr:rowOff>
    </xdr:from>
    <xdr:ext cx="469744" cy="259045"/>
    <xdr:sp macro="" textlink="">
      <xdr:nvSpPr>
        <xdr:cNvPr id="531" name="テキスト ボックス 530"/>
        <xdr:cNvSpPr txBox="1"/>
      </xdr:nvSpPr>
      <xdr:spPr>
        <a:xfrm>
          <a:off x="15246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151054</xdr:rowOff>
    </xdr:from>
    <xdr:to>
      <xdr:col>76</xdr:col>
      <xdr:colOff>165100</xdr:colOff>
      <xdr:row>39</xdr:row>
      <xdr:rowOff>81204</xdr:rowOff>
    </xdr:to>
    <xdr:sp macro="" textlink="">
      <xdr:nvSpPr>
        <xdr:cNvPr id="532" name="楕円 531"/>
        <xdr:cNvSpPr/>
      </xdr:nvSpPr>
      <xdr:spPr>
        <a:xfrm>
          <a:off x="14541500" y="6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72331</xdr:rowOff>
    </xdr:from>
    <xdr:ext cx="469744" cy="259045"/>
    <xdr:sp macro="" textlink="">
      <xdr:nvSpPr>
        <xdr:cNvPr id="533" name="テキスト ボックス 532"/>
        <xdr:cNvSpPr txBox="1"/>
      </xdr:nvSpPr>
      <xdr:spPr>
        <a:xfrm>
          <a:off x="14357428" y="675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30276</xdr:rowOff>
    </xdr:from>
    <xdr:to>
      <xdr:col>72</xdr:col>
      <xdr:colOff>38100</xdr:colOff>
      <xdr:row>38</xdr:row>
      <xdr:rowOff>131876</xdr:rowOff>
    </xdr:to>
    <xdr:sp macro="" textlink="">
      <xdr:nvSpPr>
        <xdr:cNvPr id="534" name="楕円 533"/>
        <xdr:cNvSpPr/>
      </xdr:nvSpPr>
      <xdr:spPr>
        <a:xfrm>
          <a:off x="13652500" y="65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148404</xdr:rowOff>
    </xdr:from>
    <xdr:ext cx="534377" cy="259045"/>
    <xdr:sp macro="" textlink="">
      <xdr:nvSpPr>
        <xdr:cNvPr id="535" name="テキスト ボックス 534"/>
        <xdr:cNvSpPr txBox="1"/>
      </xdr:nvSpPr>
      <xdr:spPr>
        <a:xfrm>
          <a:off x="13436111" y="63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124409</xdr:rowOff>
    </xdr:from>
    <xdr:to>
      <xdr:col>67</xdr:col>
      <xdr:colOff>101600</xdr:colOff>
      <xdr:row>39</xdr:row>
      <xdr:rowOff>54559</xdr:rowOff>
    </xdr:to>
    <xdr:sp macro="" textlink="">
      <xdr:nvSpPr>
        <xdr:cNvPr id="536" name="楕円 535"/>
        <xdr:cNvSpPr/>
      </xdr:nvSpPr>
      <xdr:spPr>
        <a:xfrm>
          <a:off x="12763500" y="66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45686</xdr:rowOff>
    </xdr:from>
    <xdr:ext cx="469744" cy="259045"/>
    <xdr:sp macro="" textlink="">
      <xdr:nvSpPr>
        <xdr:cNvPr id="537" name="テキスト ボックス 536"/>
        <xdr:cNvSpPr txBox="1"/>
      </xdr:nvSpPr>
      <xdr:spPr>
        <a:xfrm>
          <a:off x="12579428" y="67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42163</xdr:rowOff>
    </xdr:from>
    <xdr:to>
      <xdr:col>85</xdr:col>
      <xdr:colOff>127000</xdr:colOff>
      <xdr:row>77</xdr:row>
      <xdr:rowOff>58947</xdr:rowOff>
    </xdr:to>
    <xdr:cxnSp macro="">
      <xdr:nvCxnSpPr>
        <xdr:cNvPr id="623" name="直線コネクタ 622"/>
        <xdr:cNvCxnSpPr/>
      </xdr:nvCxnSpPr>
      <xdr:spPr>
        <a:xfrm>
          <a:off x="15481300" y="13243813"/>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42163</xdr:rowOff>
    </xdr:from>
    <xdr:to>
      <xdr:col>81</xdr:col>
      <xdr:colOff>50800</xdr:colOff>
      <xdr:row>77</xdr:row>
      <xdr:rowOff>42884</xdr:rowOff>
    </xdr:to>
    <xdr:cxnSp macro="">
      <xdr:nvCxnSpPr>
        <xdr:cNvPr id="626" name="直線コネクタ 625"/>
        <xdr:cNvCxnSpPr/>
      </xdr:nvCxnSpPr>
      <xdr:spPr>
        <a:xfrm flipV="1">
          <a:off x="14592300" y="13243813"/>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42884</xdr:rowOff>
    </xdr:from>
    <xdr:to>
      <xdr:col>76</xdr:col>
      <xdr:colOff>114300</xdr:colOff>
      <xdr:row>77</xdr:row>
      <xdr:rowOff>59156</xdr:rowOff>
    </xdr:to>
    <xdr:cxnSp macro="">
      <xdr:nvCxnSpPr>
        <xdr:cNvPr id="629" name="直線コネクタ 628"/>
        <xdr:cNvCxnSpPr/>
      </xdr:nvCxnSpPr>
      <xdr:spPr>
        <a:xfrm flipV="1">
          <a:off x="13703300" y="13244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59156</xdr:rowOff>
    </xdr:from>
    <xdr:to>
      <xdr:col>71</xdr:col>
      <xdr:colOff>177800</xdr:colOff>
      <xdr:row>77</xdr:row>
      <xdr:rowOff>80088</xdr:rowOff>
    </xdr:to>
    <xdr:cxnSp macro="">
      <xdr:nvCxnSpPr>
        <xdr:cNvPr id="632" name="直線コネクタ 631"/>
        <xdr:cNvCxnSpPr/>
      </xdr:nvCxnSpPr>
      <xdr:spPr>
        <a:xfrm flipV="1">
          <a:off x="12814300" y="13260806"/>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165150</xdr:rowOff>
    </xdr:from>
    <xdr:to>
      <xdr:col>72</xdr:col>
      <xdr:colOff>38100</xdr:colOff>
      <xdr:row>78</xdr:row>
      <xdr:rowOff>95300</xdr:rowOff>
    </xdr:to>
    <xdr:sp macro="" textlink="">
      <xdr:nvSpPr>
        <xdr:cNvPr id="633" name="フローチャート: 判断 632"/>
        <xdr:cNvSpPr/>
      </xdr:nvSpPr>
      <xdr:spPr>
        <a:xfrm>
          <a:off x="13652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86427</xdr:rowOff>
    </xdr:from>
    <xdr:ext cx="534377" cy="259045"/>
    <xdr:sp macro="" textlink="">
      <xdr:nvSpPr>
        <xdr:cNvPr id="634" name="テキスト ボックス 633"/>
        <xdr:cNvSpPr txBox="1"/>
      </xdr:nvSpPr>
      <xdr:spPr>
        <a:xfrm>
          <a:off x="13436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165764</xdr:rowOff>
    </xdr:from>
    <xdr:to>
      <xdr:col>67</xdr:col>
      <xdr:colOff>101600</xdr:colOff>
      <xdr:row>78</xdr:row>
      <xdr:rowOff>95914</xdr:rowOff>
    </xdr:to>
    <xdr:sp macro="" textlink="">
      <xdr:nvSpPr>
        <xdr:cNvPr id="635" name="フローチャート: 判断 634"/>
        <xdr:cNvSpPr/>
      </xdr:nvSpPr>
      <xdr:spPr>
        <a:xfrm>
          <a:off x="12763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87041</xdr:rowOff>
    </xdr:from>
    <xdr:ext cx="534377" cy="259045"/>
    <xdr:sp macro="" textlink="">
      <xdr:nvSpPr>
        <xdr:cNvPr id="636" name="テキスト ボックス 635"/>
        <xdr:cNvSpPr txBox="1"/>
      </xdr:nvSpPr>
      <xdr:spPr>
        <a:xfrm>
          <a:off x="12547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8147</xdr:rowOff>
    </xdr:from>
    <xdr:to>
      <xdr:col>85</xdr:col>
      <xdr:colOff>177800</xdr:colOff>
      <xdr:row>77</xdr:row>
      <xdr:rowOff>109747</xdr:rowOff>
    </xdr:to>
    <xdr:sp macro="" textlink="">
      <xdr:nvSpPr>
        <xdr:cNvPr id="642" name="楕円 641"/>
        <xdr:cNvSpPr/>
      </xdr:nvSpPr>
      <xdr:spPr>
        <a:xfrm>
          <a:off x="16268700" y="132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31024</xdr:rowOff>
    </xdr:from>
    <xdr:ext cx="534377" cy="259045"/>
    <xdr:sp macro="" textlink="">
      <xdr:nvSpPr>
        <xdr:cNvPr id="643" name="公債費該当値テキスト"/>
        <xdr:cNvSpPr txBox="1"/>
      </xdr:nvSpPr>
      <xdr:spPr>
        <a:xfrm>
          <a:off x="16370300" y="130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162813</xdr:rowOff>
    </xdr:from>
    <xdr:to>
      <xdr:col>81</xdr:col>
      <xdr:colOff>101600</xdr:colOff>
      <xdr:row>77</xdr:row>
      <xdr:rowOff>92963</xdr:rowOff>
    </xdr:to>
    <xdr:sp macro="" textlink="">
      <xdr:nvSpPr>
        <xdr:cNvPr id="644" name="楕円 643"/>
        <xdr:cNvSpPr/>
      </xdr:nvSpPr>
      <xdr:spPr>
        <a:xfrm>
          <a:off x="15430500" y="131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109491</xdr:rowOff>
    </xdr:from>
    <xdr:ext cx="534377" cy="259045"/>
    <xdr:sp macro="" textlink="">
      <xdr:nvSpPr>
        <xdr:cNvPr id="645" name="テキスト ボックス 644"/>
        <xdr:cNvSpPr txBox="1"/>
      </xdr:nvSpPr>
      <xdr:spPr>
        <a:xfrm>
          <a:off x="15214111" y="129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163534</xdr:rowOff>
    </xdr:from>
    <xdr:to>
      <xdr:col>76</xdr:col>
      <xdr:colOff>165100</xdr:colOff>
      <xdr:row>77</xdr:row>
      <xdr:rowOff>93684</xdr:rowOff>
    </xdr:to>
    <xdr:sp macro="" textlink="">
      <xdr:nvSpPr>
        <xdr:cNvPr id="646" name="楕円 645"/>
        <xdr:cNvSpPr/>
      </xdr:nvSpPr>
      <xdr:spPr>
        <a:xfrm>
          <a:off x="14541500" y="131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110211</xdr:rowOff>
    </xdr:from>
    <xdr:ext cx="534377" cy="259045"/>
    <xdr:sp macro="" textlink="">
      <xdr:nvSpPr>
        <xdr:cNvPr id="647" name="テキスト ボックス 646"/>
        <xdr:cNvSpPr txBox="1"/>
      </xdr:nvSpPr>
      <xdr:spPr>
        <a:xfrm>
          <a:off x="14325111" y="129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8356</xdr:rowOff>
    </xdr:from>
    <xdr:to>
      <xdr:col>72</xdr:col>
      <xdr:colOff>38100</xdr:colOff>
      <xdr:row>77</xdr:row>
      <xdr:rowOff>109956</xdr:rowOff>
    </xdr:to>
    <xdr:sp macro="" textlink="">
      <xdr:nvSpPr>
        <xdr:cNvPr id="648" name="楕円 647"/>
        <xdr:cNvSpPr/>
      </xdr:nvSpPr>
      <xdr:spPr>
        <a:xfrm>
          <a:off x="136525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126483</xdr:rowOff>
    </xdr:from>
    <xdr:ext cx="534377" cy="259045"/>
    <xdr:sp macro="" textlink="">
      <xdr:nvSpPr>
        <xdr:cNvPr id="649" name="テキスト ボックス 648"/>
        <xdr:cNvSpPr txBox="1"/>
      </xdr:nvSpPr>
      <xdr:spPr>
        <a:xfrm>
          <a:off x="13436111" y="129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29288</xdr:rowOff>
    </xdr:from>
    <xdr:to>
      <xdr:col>67</xdr:col>
      <xdr:colOff>101600</xdr:colOff>
      <xdr:row>77</xdr:row>
      <xdr:rowOff>130888</xdr:rowOff>
    </xdr:to>
    <xdr:sp macro="" textlink="">
      <xdr:nvSpPr>
        <xdr:cNvPr id="650" name="楕円 649"/>
        <xdr:cNvSpPr/>
      </xdr:nvSpPr>
      <xdr:spPr>
        <a:xfrm>
          <a:off x="12763500" y="13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147415</xdr:rowOff>
    </xdr:from>
    <xdr:ext cx="534377" cy="259045"/>
    <xdr:sp macro="" textlink="">
      <xdr:nvSpPr>
        <xdr:cNvPr id="651" name="テキスト ボックス 650"/>
        <xdr:cNvSpPr txBox="1"/>
      </xdr:nvSpPr>
      <xdr:spPr>
        <a:xfrm>
          <a:off x="12547111" y="130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27039</xdr:rowOff>
    </xdr:from>
    <xdr:to>
      <xdr:col>85</xdr:col>
      <xdr:colOff>127000</xdr:colOff>
      <xdr:row>99</xdr:row>
      <xdr:rowOff>27915</xdr:rowOff>
    </xdr:to>
    <xdr:cxnSp macro="">
      <xdr:nvCxnSpPr>
        <xdr:cNvPr id="680" name="直線コネクタ 679"/>
        <xdr:cNvCxnSpPr/>
      </xdr:nvCxnSpPr>
      <xdr:spPr>
        <a:xfrm>
          <a:off x="15481300" y="1700058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27039</xdr:rowOff>
    </xdr:from>
    <xdr:to>
      <xdr:col>81</xdr:col>
      <xdr:colOff>50800</xdr:colOff>
      <xdr:row>99</xdr:row>
      <xdr:rowOff>30947</xdr:rowOff>
    </xdr:to>
    <xdr:cxnSp macro="">
      <xdr:nvCxnSpPr>
        <xdr:cNvPr id="683" name="直線コネクタ 682"/>
        <xdr:cNvCxnSpPr/>
      </xdr:nvCxnSpPr>
      <xdr:spPr>
        <a:xfrm flipV="1">
          <a:off x="14592300" y="17000589"/>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160076</xdr:rowOff>
    </xdr:from>
    <xdr:to>
      <xdr:col>76</xdr:col>
      <xdr:colOff>114300</xdr:colOff>
      <xdr:row>99</xdr:row>
      <xdr:rowOff>30947</xdr:rowOff>
    </xdr:to>
    <xdr:cxnSp macro="">
      <xdr:nvCxnSpPr>
        <xdr:cNvPr id="686" name="直線コネクタ 685"/>
        <xdr:cNvCxnSpPr/>
      </xdr:nvCxnSpPr>
      <xdr:spPr>
        <a:xfrm>
          <a:off x="13703300" y="16962176"/>
          <a:ext cx="889000" cy="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111810</xdr:rowOff>
    </xdr:from>
    <xdr:to>
      <xdr:col>71</xdr:col>
      <xdr:colOff>177800</xdr:colOff>
      <xdr:row>98</xdr:row>
      <xdr:rowOff>160076</xdr:rowOff>
    </xdr:to>
    <xdr:cxnSp macro="">
      <xdr:nvCxnSpPr>
        <xdr:cNvPr id="689" name="直線コネクタ 688"/>
        <xdr:cNvCxnSpPr/>
      </xdr:nvCxnSpPr>
      <xdr:spPr>
        <a:xfrm>
          <a:off x="12814300" y="16913910"/>
          <a:ext cx="889000" cy="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90" name="フローチャート: 判断 689"/>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151561</xdr:rowOff>
    </xdr:from>
    <xdr:ext cx="534377" cy="259045"/>
    <xdr:sp macro="" textlink="">
      <xdr:nvSpPr>
        <xdr:cNvPr id="691" name="テキスト ボックス 690"/>
        <xdr:cNvSpPr txBox="1"/>
      </xdr:nvSpPr>
      <xdr:spPr>
        <a:xfrm>
          <a:off x="13436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92" name="フローチャート: 判断 691"/>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93" name="テキスト ボックス 692"/>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148565</xdr:rowOff>
    </xdr:from>
    <xdr:to>
      <xdr:col>85</xdr:col>
      <xdr:colOff>177800</xdr:colOff>
      <xdr:row>99</xdr:row>
      <xdr:rowOff>78715</xdr:rowOff>
    </xdr:to>
    <xdr:sp macro="" textlink="">
      <xdr:nvSpPr>
        <xdr:cNvPr id="699" name="楕円 698"/>
        <xdr:cNvSpPr/>
      </xdr:nvSpPr>
      <xdr:spPr>
        <a:xfrm>
          <a:off x="16268700" y="169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63492</xdr:rowOff>
    </xdr:from>
    <xdr:ext cx="469744" cy="259045"/>
    <xdr:sp macro="" textlink="">
      <xdr:nvSpPr>
        <xdr:cNvPr id="700" name="積立金該当値テキスト"/>
        <xdr:cNvSpPr txBox="1"/>
      </xdr:nvSpPr>
      <xdr:spPr>
        <a:xfrm>
          <a:off x="16370300" y="1686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147689</xdr:rowOff>
    </xdr:from>
    <xdr:to>
      <xdr:col>81</xdr:col>
      <xdr:colOff>101600</xdr:colOff>
      <xdr:row>99</xdr:row>
      <xdr:rowOff>77839</xdr:rowOff>
    </xdr:to>
    <xdr:sp macro="" textlink="">
      <xdr:nvSpPr>
        <xdr:cNvPr id="701" name="楕円 700"/>
        <xdr:cNvSpPr/>
      </xdr:nvSpPr>
      <xdr:spPr>
        <a:xfrm>
          <a:off x="15430500" y="169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68966</xdr:rowOff>
    </xdr:from>
    <xdr:ext cx="469744" cy="259045"/>
    <xdr:sp macro="" textlink="">
      <xdr:nvSpPr>
        <xdr:cNvPr id="702" name="テキスト ボックス 701"/>
        <xdr:cNvSpPr txBox="1"/>
      </xdr:nvSpPr>
      <xdr:spPr>
        <a:xfrm>
          <a:off x="15246428" y="1704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151597</xdr:rowOff>
    </xdr:from>
    <xdr:to>
      <xdr:col>76</xdr:col>
      <xdr:colOff>165100</xdr:colOff>
      <xdr:row>99</xdr:row>
      <xdr:rowOff>81747</xdr:rowOff>
    </xdr:to>
    <xdr:sp macro="" textlink="">
      <xdr:nvSpPr>
        <xdr:cNvPr id="703" name="楕円 702"/>
        <xdr:cNvSpPr/>
      </xdr:nvSpPr>
      <xdr:spPr>
        <a:xfrm>
          <a:off x="14541500" y="169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72874</xdr:rowOff>
    </xdr:from>
    <xdr:ext cx="469744" cy="259045"/>
    <xdr:sp macro="" textlink="">
      <xdr:nvSpPr>
        <xdr:cNvPr id="704" name="テキスト ボックス 703"/>
        <xdr:cNvSpPr txBox="1"/>
      </xdr:nvSpPr>
      <xdr:spPr>
        <a:xfrm>
          <a:off x="14357428" y="170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109276</xdr:rowOff>
    </xdr:from>
    <xdr:to>
      <xdr:col>72</xdr:col>
      <xdr:colOff>38100</xdr:colOff>
      <xdr:row>99</xdr:row>
      <xdr:rowOff>39426</xdr:rowOff>
    </xdr:to>
    <xdr:sp macro="" textlink="">
      <xdr:nvSpPr>
        <xdr:cNvPr id="705" name="楕円 704"/>
        <xdr:cNvSpPr/>
      </xdr:nvSpPr>
      <xdr:spPr>
        <a:xfrm>
          <a:off x="13652500" y="169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30553</xdr:rowOff>
    </xdr:from>
    <xdr:ext cx="469744" cy="259045"/>
    <xdr:sp macro="" textlink="">
      <xdr:nvSpPr>
        <xdr:cNvPr id="706" name="テキスト ボックス 705"/>
        <xdr:cNvSpPr txBox="1"/>
      </xdr:nvSpPr>
      <xdr:spPr>
        <a:xfrm>
          <a:off x="13468428" y="170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61010</xdr:rowOff>
    </xdr:from>
    <xdr:to>
      <xdr:col>67</xdr:col>
      <xdr:colOff>101600</xdr:colOff>
      <xdr:row>98</xdr:row>
      <xdr:rowOff>162610</xdr:rowOff>
    </xdr:to>
    <xdr:sp macro="" textlink="">
      <xdr:nvSpPr>
        <xdr:cNvPr id="707" name="楕円 706"/>
        <xdr:cNvSpPr/>
      </xdr:nvSpPr>
      <xdr:spPr>
        <a:xfrm>
          <a:off x="12763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153737</xdr:rowOff>
    </xdr:from>
    <xdr:ext cx="534377" cy="259045"/>
    <xdr:sp macro="" textlink="">
      <xdr:nvSpPr>
        <xdr:cNvPr id="708" name="テキスト ボックス 707"/>
        <xdr:cNvSpPr txBox="1"/>
      </xdr:nvSpPr>
      <xdr:spPr>
        <a:xfrm>
          <a:off x="12547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6655</xdr:rowOff>
    </xdr:from>
    <xdr:to>
      <xdr:col>116</xdr:col>
      <xdr:colOff>63500</xdr:colOff>
      <xdr:row>39</xdr:row>
      <xdr:rowOff>9474</xdr:rowOff>
    </xdr:to>
    <xdr:cxnSp macro="">
      <xdr:nvCxnSpPr>
        <xdr:cNvPr id="737" name="直線コネクタ 736"/>
        <xdr:cNvCxnSpPr/>
      </xdr:nvCxnSpPr>
      <xdr:spPr>
        <a:xfrm flipV="1">
          <a:off x="21323300" y="6693205"/>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9474</xdr:rowOff>
    </xdr:from>
    <xdr:to>
      <xdr:col>111</xdr:col>
      <xdr:colOff>177800</xdr:colOff>
      <xdr:row>39</xdr:row>
      <xdr:rowOff>9551</xdr:rowOff>
    </xdr:to>
    <xdr:cxnSp macro="">
      <xdr:nvCxnSpPr>
        <xdr:cNvPr id="740" name="直線コネクタ 739"/>
        <xdr:cNvCxnSpPr/>
      </xdr:nvCxnSpPr>
      <xdr:spPr>
        <a:xfrm flipV="1">
          <a:off x="20434300" y="669602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2197</xdr:rowOff>
    </xdr:from>
    <xdr:to>
      <xdr:col>107</xdr:col>
      <xdr:colOff>50800</xdr:colOff>
      <xdr:row>39</xdr:row>
      <xdr:rowOff>9551</xdr:rowOff>
    </xdr:to>
    <xdr:cxnSp macro="">
      <xdr:nvCxnSpPr>
        <xdr:cNvPr id="743" name="直線コネクタ 742"/>
        <xdr:cNvCxnSpPr/>
      </xdr:nvCxnSpPr>
      <xdr:spPr>
        <a:xfrm>
          <a:off x="19545300" y="6688747"/>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128384</xdr:rowOff>
    </xdr:from>
    <xdr:to>
      <xdr:col>102</xdr:col>
      <xdr:colOff>114300</xdr:colOff>
      <xdr:row>39</xdr:row>
      <xdr:rowOff>2197</xdr:rowOff>
    </xdr:to>
    <xdr:cxnSp macro="">
      <xdr:nvCxnSpPr>
        <xdr:cNvPr id="746" name="直線コネクタ 745"/>
        <xdr:cNvCxnSpPr/>
      </xdr:nvCxnSpPr>
      <xdr:spPr>
        <a:xfrm>
          <a:off x="18656300" y="664348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47" name="フローチャート: 判断 746"/>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64343</xdr:rowOff>
    </xdr:from>
    <xdr:ext cx="469744" cy="259045"/>
    <xdr:sp macro="" textlink="">
      <xdr:nvSpPr>
        <xdr:cNvPr id="748" name="テキスト ボックス 747"/>
        <xdr:cNvSpPr txBox="1"/>
      </xdr:nvSpPr>
      <xdr:spPr>
        <a:xfrm>
          <a:off x="19310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49" name="フローチャート: 判断 748"/>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22179</xdr:rowOff>
    </xdr:from>
    <xdr:ext cx="469744" cy="259045"/>
    <xdr:sp macro="" textlink="">
      <xdr:nvSpPr>
        <xdr:cNvPr id="750" name="テキスト ボックス 749"/>
        <xdr:cNvSpPr txBox="1"/>
      </xdr:nvSpPr>
      <xdr:spPr>
        <a:xfrm>
          <a:off x="18421428"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127305</xdr:rowOff>
    </xdr:from>
    <xdr:to>
      <xdr:col>116</xdr:col>
      <xdr:colOff>114300</xdr:colOff>
      <xdr:row>39</xdr:row>
      <xdr:rowOff>57455</xdr:rowOff>
    </xdr:to>
    <xdr:sp macro="" textlink="">
      <xdr:nvSpPr>
        <xdr:cNvPr id="756" name="楕円 755"/>
        <xdr:cNvSpPr/>
      </xdr:nvSpPr>
      <xdr:spPr>
        <a:xfrm>
          <a:off x="221107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378565" cy="259045"/>
    <xdr:sp macro="" textlink="">
      <xdr:nvSpPr>
        <xdr:cNvPr id="757" name="投資及び出資金該当値テキスト"/>
        <xdr:cNvSpPr txBox="1"/>
      </xdr:nvSpPr>
      <xdr:spPr>
        <a:xfrm>
          <a:off x="22212300" y="657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130124</xdr:rowOff>
    </xdr:from>
    <xdr:to>
      <xdr:col>112</xdr:col>
      <xdr:colOff>38100</xdr:colOff>
      <xdr:row>39</xdr:row>
      <xdr:rowOff>60274</xdr:rowOff>
    </xdr:to>
    <xdr:sp macro="" textlink="">
      <xdr:nvSpPr>
        <xdr:cNvPr id="758" name="楕円 757"/>
        <xdr:cNvSpPr/>
      </xdr:nvSpPr>
      <xdr:spPr>
        <a:xfrm>
          <a:off x="21272500" y="66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51401</xdr:rowOff>
    </xdr:from>
    <xdr:ext cx="378565" cy="259045"/>
    <xdr:sp macro="" textlink="">
      <xdr:nvSpPr>
        <xdr:cNvPr id="759" name="テキスト ボックス 758"/>
        <xdr:cNvSpPr txBox="1"/>
      </xdr:nvSpPr>
      <xdr:spPr>
        <a:xfrm>
          <a:off x="21134017" y="673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130201</xdr:rowOff>
    </xdr:from>
    <xdr:to>
      <xdr:col>107</xdr:col>
      <xdr:colOff>101600</xdr:colOff>
      <xdr:row>39</xdr:row>
      <xdr:rowOff>60351</xdr:rowOff>
    </xdr:to>
    <xdr:sp macro="" textlink="">
      <xdr:nvSpPr>
        <xdr:cNvPr id="760" name="楕円 759"/>
        <xdr:cNvSpPr/>
      </xdr:nvSpPr>
      <xdr:spPr>
        <a:xfrm>
          <a:off x="20383500" y="66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51478</xdr:rowOff>
    </xdr:from>
    <xdr:ext cx="378565" cy="259045"/>
    <xdr:sp macro="" textlink="">
      <xdr:nvSpPr>
        <xdr:cNvPr id="761" name="テキスト ボックス 760"/>
        <xdr:cNvSpPr txBox="1"/>
      </xdr:nvSpPr>
      <xdr:spPr>
        <a:xfrm>
          <a:off x="20245017" y="673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122847</xdr:rowOff>
    </xdr:from>
    <xdr:to>
      <xdr:col>102</xdr:col>
      <xdr:colOff>165100</xdr:colOff>
      <xdr:row>39</xdr:row>
      <xdr:rowOff>52997</xdr:rowOff>
    </xdr:to>
    <xdr:sp macro="" textlink="">
      <xdr:nvSpPr>
        <xdr:cNvPr id="762" name="楕円 761"/>
        <xdr:cNvSpPr/>
      </xdr:nvSpPr>
      <xdr:spPr>
        <a:xfrm>
          <a:off x="19494500" y="6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44124</xdr:rowOff>
    </xdr:from>
    <xdr:ext cx="469744" cy="259045"/>
    <xdr:sp macro="" textlink="">
      <xdr:nvSpPr>
        <xdr:cNvPr id="763" name="テキスト ボックス 762"/>
        <xdr:cNvSpPr txBox="1"/>
      </xdr:nvSpPr>
      <xdr:spPr>
        <a:xfrm>
          <a:off x="19310428" y="6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77584</xdr:rowOff>
    </xdr:from>
    <xdr:to>
      <xdr:col>98</xdr:col>
      <xdr:colOff>38100</xdr:colOff>
      <xdr:row>39</xdr:row>
      <xdr:rowOff>7734</xdr:rowOff>
    </xdr:to>
    <xdr:sp macro="" textlink="">
      <xdr:nvSpPr>
        <xdr:cNvPr id="764" name="楕円 763"/>
        <xdr:cNvSpPr/>
      </xdr:nvSpPr>
      <xdr:spPr>
        <a:xfrm>
          <a:off x="18605500" y="65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24261</xdr:rowOff>
    </xdr:from>
    <xdr:ext cx="469744" cy="259045"/>
    <xdr:sp macro="" textlink="">
      <xdr:nvSpPr>
        <xdr:cNvPr id="765" name="テキスト ボックス 764"/>
        <xdr:cNvSpPr txBox="1"/>
      </xdr:nvSpPr>
      <xdr:spPr>
        <a:xfrm>
          <a:off x="18421428" y="63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93728</xdr:rowOff>
    </xdr:from>
    <xdr:to>
      <xdr:col>116</xdr:col>
      <xdr:colOff>63500</xdr:colOff>
      <xdr:row>58</xdr:row>
      <xdr:rowOff>112885</xdr:rowOff>
    </xdr:to>
    <xdr:cxnSp macro="">
      <xdr:nvCxnSpPr>
        <xdr:cNvPr id="792" name="直線コネクタ 791"/>
        <xdr:cNvCxnSpPr/>
      </xdr:nvCxnSpPr>
      <xdr:spPr>
        <a:xfrm>
          <a:off x="21323300" y="10037828"/>
          <a:ext cx="8382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93728</xdr:rowOff>
    </xdr:from>
    <xdr:to>
      <xdr:col>111</xdr:col>
      <xdr:colOff>177800</xdr:colOff>
      <xdr:row>58</xdr:row>
      <xdr:rowOff>96906</xdr:rowOff>
    </xdr:to>
    <xdr:cxnSp macro="">
      <xdr:nvCxnSpPr>
        <xdr:cNvPr id="795" name="直線コネクタ 794"/>
        <xdr:cNvCxnSpPr/>
      </xdr:nvCxnSpPr>
      <xdr:spPr>
        <a:xfrm flipV="1">
          <a:off x="20434300" y="1003782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91488</xdr:rowOff>
    </xdr:from>
    <xdr:to>
      <xdr:col>107</xdr:col>
      <xdr:colOff>50800</xdr:colOff>
      <xdr:row>58</xdr:row>
      <xdr:rowOff>96906</xdr:rowOff>
    </xdr:to>
    <xdr:cxnSp macro="">
      <xdr:nvCxnSpPr>
        <xdr:cNvPr id="798" name="直線コネクタ 797"/>
        <xdr:cNvCxnSpPr/>
      </xdr:nvCxnSpPr>
      <xdr:spPr>
        <a:xfrm>
          <a:off x="19545300" y="10035588"/>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91488</xdr:rowOff>
    </xdr:from>
    <xdr:to>
      <xdr:col>102</xdr:col>
      <xdr:colOff>114300</xdr:colOff>
      <xdr:row>58</xdr:row>
      <xdr:rowOff>92083</xdr:rowOff>
    </xdr:to>
    <xdr:cxnSp macro="">
      <xdr:nvCxnSpPr>
        <xdr:cNvPr id="801" name="直線コネクタ 800"/>
        <xdr:cNvCxnSpPr/>
      </xdr:nvCxnSpPr>
      <xdr:spPr>
        <a:xfrm flipV="1">
          <a:off x="18656300" y="10035588"/>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155674</xdr:rowOff>
    </xdr:from>
    <xdr:to>
      <xdr:col>102</xdr:col>
      <xdr:colOff>165100</xdr:colOff>
      <xdr:row>58</xdr:row>
      <xdr:rowOff>85824</xdr:rowOff>
    </xdr:to>
    <xdr:sp macro="" textlink="">
      <xdr:nvSpPr>
        <xdr:cNvPr id="802" name="フローチャート: 判断 801"/>
        <xdr:cNvSpPr/>
      </xdr:nvSpPr>
      <xdr:spPr>
        <a:xfrm>
          <a:off x="19494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102351</xdr:rowOff>
    </xdr:from>
    <xdr:ext cx="469744" cy="259045"/>
    <xdr:sp macro="" textlink="">
      <xdr:nvSpPr>
        <xdr:cNvPr id="803" name="テキスト ボックス 802"/>
        <xdr:cNvSpPr txBox="1"/>
      </xdr:nvSpPr>
      <xdr:spPr>
        <a:xfrm>
          <a:off x="19310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113246</xdr:rowOff>
    </xdr:from>
    <xdr:to>
      <xdr:col>98</xdr:col>
      <xdr:colOff>38100</xdr:colOff>
      <xdr:row>58</xdr:row>
      <xdr:rowOff>43396</xdr:rowOff>
    </xdr:to>
    <xdr:sp macro="" textlink="">
      <xdr:nvSpPr>
        <xdr:cNvPr id="804" name="フローチャート: 判断 803"/>
        <xdr:cNvSpPr/>
      </xdr:nvSpPr>
      <xdr:spPr>
        <a:xfrm>
          <a:off x="18605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59923</xdr:rowOff>
    </xdr:from>
    <xdr:ext cx="469744" cy="259045"/>
    <xdr:sp macro="" textlink="">
      <xdr:nvSpPr>
        <xdr:cNvPr id="805" name="テキスト ボックス 804"/>
        <xdr:cNvSpPr txBox="1"/>
      </xdr:nvSpPr>
      <xdr:spPr>
        <a:xfrm>
          <a:off x="18421428"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62085</xdr:rowOff>
    </xdr:from>
    <xdr:to>
      <xdr:col>116</xdr:col>
      <xdr:colOff>114300</xdr:colOff>
      <xdr:row>58</xdr:row>
      <xdr:rowOff>163685</xdr:rowOff>
    </xdr:to>
    <xdr:sp macro="" textlink="">
      <xdr:nvSpPr>
        <xdr:cNvPr id="811" name="楕円 810"/>
        <xdr:cNvSpPr/>
      </xdr:nvSpPr>
      <xdr:spPr>
        <a:xfrm>
          <a:off x="22110700" y="100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148462</xdr:rowOff>
    </xdr:from>
    <xdr:ext cx="469744" cy="259045"/>
    <xdr:sp macro="" textlink="">
      <xdr:nvSpPr>
        <xdr:cNvPr id="812" name="貸付金該当値テキスト"/>
        <xdr:cNvSpPr txBox="1"/>
      </xdr:nvSpPr>
      <xdr:spPr>
        <a:xfrm>
          <a:off x="22212300" y="99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42928</xdr:rowOff>
    </xdr:from>
    <xdr:to>
      <xdr:col>112</xdr:col>
      <xdr:colOff>38100</xdr:colOff>
      <xdr:row>58</xdr:row>
      <xdr:rowOff>144528</xdr:rowOff>
    </xdr:to>
    <xdr:sp macro="" textlink="">
      <xdr:nvSpPr>
        <xdr:cNvPr id="813" name="楕円 812"/>
        <xdr:cNvSpPr/>
      </xdr:nvSpPr>
      <xdr:spPr>
        <a:xfrm>
          <a:off x="21272500" y="9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135655</xdr:rowOff>
    </xdr:from>
    <xdr:ext cx="469744" cy="259045"/>
    <xdr:sp macro="" textlink="">
      <xdr:nvSpPr>
        <xdr:cNvPr id="814" name="テキスト ボックス 813"/>
        <xdr:cNvSpPr txBox="1"/>
      </xdr:nvSpPr>
      <xdr:spPr>
        <a:xfrm>
          <a:off x="21088428" y="1007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46106</xdr:rowOff>
    </xdr:from>
    <xdr:to>
      <xdr:col>107</xdr:col>
      <xdr:colOff>101600</xdr:colOff>
      <xdr:row>58</xdr:row>
      <xdr:rowOff>147706</xdr:rowOff>
    </xdr:to>
    <xdr:sp macro="" textlink="">
      <xdr:nvSpPr>
        <xdr:cNvPr id="815" name="楕円 814"/>
        <xdr:cNvSpPr/>
      </xdr:nvSpPr>
      <xdr:spPr>
        <a:xfrm>
          <a:off x="20383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138833</xdr:rowOff>
    </xdr:from>
    <xdr:ext cx="469744" cy="259045"/>
    <xdr:sp macro="" textlink="">
      <xdr:nvSpPr>
        <xdr:cNvPr id="816" name="テキスト ボックス 815"/>
        <xdr:cNvSpPr txBox="1"/>
      </xdr:nvSpPr>
      <xdr:spPr>
        <a:xfrm>
          <a:off x="20199428" y="100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40688</xdr:rowOff>
    </xdr:from>
    <xdr:to>
      <xdr:col>102</xdr:col>
      <xdr:colOff>165100</xdr:colOff>
      <xdr:row>58</xdr:row>
      <xdr:rowOff>142288</xdr:rowOff>
    </xdr:to>
    <xdr:sp macro="" textlink="">
      <xdr:nvSpPr>
        <xdr:cNvPr id="817" name="楕円 816"/>
        <xdr:cNvSpPr/>
      </xdr:nvSpPr>
      <xdr:spPr>
        <a:xfrm>
          <a:off x="19494500" y="9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133415</xdr:rowOff>
    </xdr:from>
    <xdr:ext cx="469744" cy="259045"/>
    <xdr:sp macro="" textlink="">
      <xdr:nvSpPr>
        <xdr:cNvPr id="818" name="テキスト ボックス 817"/>
        <xdr:cNvSpPr txBox="1"/>
      </xdr:nvSpPr>
      <xdr:spPr>
        <a:xfrm>
          <a:off x="19310428" y="1007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41283</xdr:rowOff>
    </xdr:from>
    <xdr:to>
      <xdr:col>98</xdr:col>
      <xdr:colOff>38100</xdr:colOff>
      <xdr:row>58</xdr:row>
      <xdr:rowOff>142883</xdr:rowOff>
    </xdr:to>
    <xdr:sp macro="" textlink="">
      <xdr:nvSpPr>
        <xdr:cNvPr id="819" name="楕円 818"/>
        <xdr:cNvSpPr/>
      </xdr:nvSpPr>
      <xdr:spPr>
        <a:xfrm>
          <a:off x="18605500" y="99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134010</xdr:rowOff>
    </xdr:from>
    <xdr:ext cx="469744" cy="259045"/>
    <xdr:sp macro="" textlink="">
      <xdr:nvSpPr>
        <xdr:cNvPr id="820" name="テキスト ボックス 819"/>
        <xdr:cNvSpPr txBox="1"/>
      </xdr:nvSpPr>
      <xdr:spPr>
        <a:xfrm>
          <a:off x="18421428" y="100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46904</xdr:rowOff>
    </xdr:from>
    <xdr:to>
      <xdr:col>116</xdr:col>
      <xdr:colOff>63500</xdr:colOff>
      <xdr:row>76</xdr:row>
      <xdr:rowOff>73112</xdr:rowOff>
    </xdr:to>
    <xdr:cxnSp macro="">
      <xdr:nvCxnSpPr>
        <xdr:cNvPr id="852" name="直線コネクタ 851"/>
        <xdr:cNvCxnSpPr/>
      </xdr:nvCxnSpPr>
      <xdr:spPr>
        <a:xfrm flipV="1">
          <a:off x="21323300" y="13077104"/>
          <a:ext cx="838200" cy="2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73112</xdr:rowOff>
    </xdr:from>
    <xdr:to>
      <xdr:col>111</xdr:col>
      <xdr:colOff>177800</xdr:colOff>
      <xdr:row>76</xdr:row>
      <xdr:rowOff>80313</xdr:rowOff>
    </xdr:to>
    <xdr:cxnSp macro="">
      <xdr:nvCxnSpPr>
        <xdr:cNvPr id="855" name="直線コネクタ 854"/>
        <xdr:cNvCxnSpPr/>
      </xdr:nvCxnSpPr>
      <xdr:spPr>
        <a:xfrm flipV="1">
          <a:off x="20434300" y="131033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80313</xdr:rowOff>
    </xdr:from>
    <xdr:to>
      <xdr:col>107</xdr:col>
      <xdr:colOff>50800</xdr:colOff>
      <xdr:row>76</xdr:row>
      <xdr:rowOff>114587</xdr:rowOff>
    </xdr:to>
    <xdr:cxnSp macro="">
      <xdr:nvCxnSpPr>
        <xdr:cNvPr id="858" name="直線コネクタ 857"/>
        <xdr:cNvCxnSpPr/>
      </xdr:nvCxnSpPr>
      <xdr:spPr>
        <a:xfrm flipV="1">
          <a:off x="19545300" y="13110513"/>
          <a:ext cx="8890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114587</xdr:rowOff>
    </xdr:from>
    <xdr:to>
      <xdr:col>102</xdr:col>
      <xdr:colOff>114300</xdr:colOff>
      <xdr:row>76</xdr:row>
      <xdr:rowOff>152158</xdr:rowOff>
    </xdr:to>
    <xdr:cxnSp macro="">
      <xdr:nvCxnSpPr>
        <xdr:cNvPr id="861" name="直線コネクタ 860"/>
        <xdr:cNvCxnSpPr/>
      </xdr:nvCxnSpPr>
      <xdr:spPr>
        <a:xfrm flipV="1">
          <a:off x="18656300" y="13144787"/>
          <a:ext cx="889000" cy="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19912</xdr:rowOff>
    </xdr:from>
    <xdr:to>
      <xdr:col>102</xdr:col>
      <xdr:colOff>165100</xdr:colOff>
      <xdr:row>77</xdr:row>
      <xdr:rowOff>121512</xdr:rowOff>
    </xdr:to>
    <xdr:sp macro="" textlink="">
      <xdr:nvSpPr>
        <xdr:cNvPr id="862" name="フローチャート: 判断 861"/>
        <xdr:cNvSpPr/>
      </xdr:nvSpPr>
      <xdr:spPr>
        <a:xfrm>
          <a:off x="19494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112639</xdr:rowOff>
    </xdr:from>
    <xdr:ext cx="534377" cy="259045"/>
    <xdr:sp macro="" textlink="">
      <xdr:nvSpPr>
        <xdr:cNvPr id="863" name="テキスト ボックス 862"/>
        <xdr:cNvSpPr txBox="1"/>
      </xdr:nvSpPr>
      <xdr:spPr>
        <a:xfrm>
          <a:off x="19278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42576</xdr:rowOff>
    </xdr:from>
    <xdr:to>
      <xdr:col>98</xdr:col>
      <xdr:colOff>38100</xdr:colOff>
      <xdr:row>77</xdr:row>
      <xdr:rowOff>144176</xdr:rowOff>
    </xdr:to>
    <xdr:sp macro="" textlink="">
      <xdr:nvSpPr>
        <xdr:cNvPr id="864" name="フローチャート: 判断 863"/>
        <xdr:cNvSpPr/>
      </xdr:nvSpPr>
      <xdr:spPr>
        <a:xfrm>
          <a:off x="18605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135303</xdr:rowOff>
    </xdr:from>
    <xdr:ext cx="534377" cy="259045"/>
    <xdr:sp macro="" textlink="">
      <xdr:nvSpPr>
        <xdr:cNvPr id="865" name="テキスト ボックス 864"/>
        <xdr:cNvSpPr txBox="1"/>
      </xdr:nvSpPr>
      <xdr:spPr>
        <a:xfrm>
          <a:off x="18389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167554</xdr:rowOff>
    </xdr:from>
    <xdr:to>
      <xdr:col>116</xdr:col>
      <xdr:colOff>114300</xdr:colOff>
      <xdr:row>76</xdr:row>
      <xdr:rowOff>97704</xdr:rowOff>
    </xdr:to>
    <xdr:sp macro="" textlink="">
      <xdr:nvSpPr>
        <xdr:cNvPr id="871" name="楕円 870"/>
        <xdr:cNvSpPr/>
      </xdr:nvSpPr>
      <xdr:spPr>
        <a:xfrm>
          <a:off x="221107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145981</xdr:rowOff>
    </xdr:from>
    <xdr:ext cx="534377" cy="259045"/>
    <xdr:sp macro="" textlink="">
      <xdr:nvSpPr>
        <xdr:cNvPr id="872" name="繰出金該当値テキスト"/>
        <xdr:cNvSpPr txBox="1"/>
      </xdr:nvSpPr>
      <xdr:spPr>
        <a:xfrm>
          <a:off x="22212300" y="130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22312</xdr:rowOff>
    </xdr:from>
    <xdr:to>
      <xdr:col>112</xdr:col>
      <xdr:colOff>38100</xdr:colOff>
      <xdr:row>76</xdr:row>
      <xdr:rowOff>123912</xdr:rowOff>
    </xdr:to>
    <xdr:sp macro="" textlink="">
      <xdr:nvSpPr>
        <xdr:cNvPr id="873" name="楕円 872"/>
        <xdr:cNvSpPr/>
      </xdr:nvSpPr>
      <xdr:spPr>
        <a:xfrm>
          <a:off x="21272500" y="130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115039</xdr:rowOff>
    </xdr:from>
    <xdr:ext cx="534377" cy="259045"/>
    <xdr:sp macro="" textlink="">
      <xdr:nvSpPr>
        <xdr:cNvPr id="874" name="テキスト ボックス 873"/>
        <xdr:cNvSpPr txBox="1"/>
      </xdr:nvSpPr>
      <xdr:spPr>
        <a:xfrm>
          <a:off x="21056111" y="131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29513</xdr:rowOff>
    </xdr:from>
    <xdr:to>
      <xdr:col>107</xdr:col>
      <xdr:colOff>101600</xdr:colOff>
      <xdr:row>76</xdr:row>
      <xdr:rowOff>131113</xdr:rowOff>
    </xdr:to>
    <xdr:sp macro="" textlink="">
      <xdr:nvSpPr>
        <xdr:cNvPr id="875" name="楕円 874"/>
        <xdr:cNvSpPr/>
      </xdr:nvSpPr>
      <xdr:spPr>
        <a:xfrm>
          <a:off x="20383500" y="130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122240</xdr:rowOff>
    </xdr:from>
    <xdr:ext cx="534377" cy="259045"/>
    <xdr:sp macro="" textlink="">
      <xdr:nvSpPr>
        <xdr:cNvPr id="876" name="テキスト ボックス 875"/>
        <xdr:cNvSpPr txBox="1"/>
      </xdr:nvSpPr>
      <xdr:spPr>
        <a:xfrm>
          <a:off x="20167111" y="131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63787</xdr:rowOff>
    </xdr:from>
    <xdr:to>
      <xdr:col>102</xdr:col>
      <xdr:colOff>165100</xdr:colOff>
      <xdr:row>76</xdr:row>
      <xdr:rowOff>165387</xdr:rowOff>
    </xdr:to>
    <xdr:sp macro="" textlink="">
      <xdr:nvSpPr>
        <xdr:cNvPr id="877" name="楕円 876"/>
        <xdr:cNvSpPr/>
      </xdr:nvSpPr>
      <xdr:spPr>
        <a:xfrm>
          <a:off x="19494500" y="13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10464</xdr:rowOff>
    </xdr:from>
    <xdr:ext cx="534377" cy="259045"/>
    <xdr:sp macro="" textlink="">
      <xdr:nvSpPr>
        <xdr:cNvPr id="878" name="テキスト ボックス 877"/>
        <xdr:cNvSpPr txBox="1"/>
      </xdr:nvSpPr>
      <xdr:spPr>
        <a:xfrm>
          <a:off x="19278111" y="128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101358</xdr:rowOff>
    </xdr:from>
    <xdr:to>
      <xdr:col>98</xdr:col>
      <xdr:colOff>38100</xdr:colOff>
      <xdr:row>77</xdr:row>
      <xdr:rowOff>31508</xdr:rowOff>
    </xdr:to>
    <xdr:sp macro="" textlink="">
      <xdr:nvSpPr>
        <xdr:cNvPr id="879" name="楕円 878"/>
        <xdr:cNvSpPr/>
      </xdr:nvSpPr>
      <xdr:spPr>
        <a:xfrm>
          <a:off x="186055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48036</xdr:rowOff>
    </xdr:from>
    <xdr:ext cx="534377" cy="259045"/>
    <xdr:sp macro="" textlink="">
      <xdr:nvSpPr>
        <xdr:cNvPr id="880" name="テキスト ボックス 879"/>
        <xdr:cNvSpPr txBox="1"/>
      </xdr:nvSpPr>
      <xdr:spPr>
        <a:xfrm>
          <a:off x="18389111" y="129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扶助費については、少子高齢化の影響により増加傾向となっており類似団体平均を大きく上回っている。平成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年度においては、教育・保育施設等給付費公定価格の増額等により微増となっている。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については、中須東原遺跡整備に係る用地先行取得等の大規模事業の終了に伴う事業費の減が影響し、大きく減となった。結果として類似団体平均を下回ったが、公債費は過去の建設事業等に係る償還により類似団体平均を上回っており、引き続き事業の取捨選択を徹底し地方債発行額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29591</xdr:rowOff>
    </xdr:from>
    <xdr:to>
      <xdr:col>24</xdr:col>
      <xdr:colOff>63500</xdr:colOff>
      <xdr:row>37</xdr:row>
      <xdr:rowOff>43116</xdr:rowOff>
    </xdr:to>
    <xdr:cxnSp macro="">
      <xdr:nvCxnSpPr>
        <xdr:cNvPr id="61" name="直線コネクタ 60"/>
        <xdr:cNvCxnSpPr/>
      </xdr:nvCxnSpPr>
      <xdr:spPr>
        <a:xfrm flipV="1">
          <a:off x="3797300" y="6373241"/>
          <a:ext cx="8382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114364</xdr:rowOff>
    </xdr:from>
    <xdr:to>
      <xdr:col>19</xdr:col>
      <xdr:colOff>177800</xdr:colOff>
      <xdr:row>37</xdr:row>
      <xdr:rowOff>43116</xdr:rowOff>
    </xdr:to>
    <xdr:cxnSp macro="">
      <xdr:nvCxnSpPr>
        <xdr:cNvPr id="64" name="直線コネクタ 63"/>
        <xdr:cNvCxnSpPr/>
      </xdr:nvCxnSpPr>
      <xdr:spPr>
        <a:xfrm>
          <a:off x="2908300" y="6286564"/>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72072</xdr:rowOff>
    </xdr:from>
    <xdr:to>
      <xdr:col>15</xdr:col>
      <xdr:colOff>50800</xdr:colOff>
      <xdr:row>36</xdr:row>
      <xdr:rowOff>114364</xdr:rowOff>
    </xdr:to>
    <xdr:cxnSp macro="">
      <xdr:nvCxnSpPr>
        <xdr:cNvPr id="67" name="直線コネクタ 66"/>
        <xdr:cNvCxnSpPr/>
      </xdr:nvCxnSpPr>
      <xdr:spPr>
        <a:xfrm>
          <a:off x="2019300" y="6244272"/>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72072</xdr:rowOff>
    </xdr:from>
    <xdr:to>
      <xdr:col>10</xdr:col>
      <xdr:colOff>114300</xdr:colOff>
      <xdr:row>36</xdr:row>
      <xdr:rowOff>77788</xdr:rowOff>
    </xdr:to>
    <xdr:cxnSp macro="">
      <xdr:nvCxnSpPr>
        <xdr:cNvPr id="70" name="直線コネクタ 69"/>
        <xdr:cNvCxnSpPr/>
      </xdr:nvCxnSpPr>
      <xdr:spPr>
        <a:xfrm flipV="1">
          <a:off x="1130300" y="624427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23559</xdr:rowOff>
    </xdr:from>
    <xdr:to>
      <xdr:col>10</xdr:col>
      <xdr:colOff>165100</xdr:colOff>
      <xdr:row>37</xdr:row>
      <xdr:rowOff>125159</xdr:rowOff>
    </xdr:to>
    <xdr:sp macro="" textlink="">
      <xdr:nvSpPr>
        <xdr:cNvPr id="71" name="フローチャート: 判断 70"/>
        <xdr:cNvSpPr/>
      </xdr:nvSpPr>
      <xdr:spPr>
        <a:xfrm>
          <a:off x="1968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116286</xdr:rowOff>
    </xdr:from>
    <xdr:ext cx="469744" cy="259045"/>
    <xdr:sp macro="" textlink="">
      <xdr:nvSpPr>
        <xdr:cNvPr id="72" name="テキスト ボックス 71"/>
        <xdr:cNvSpPr txBox="1"/>
      </xdr:nvSpPr>
      <xdr:spPr>
        <a:xfrm>
          <a:off x="1784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73" name="フローチャート: 判断 72"/>
        <xdr:cNvSpPr/>
      </xdr:nvSpPr>
      <xdr:spPr>
        <a:xfrm>
          <a:off x="1079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74" name="テキスト ボックス 73"/>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150241</xdr:rowOff>
    </xdr:from>
    <xdr:to>
      <xdr:col>24</xdr:col>
      <xdr:colOff>114300</xdr:colOff>
      <xdr:row>37</xdr:row>
      <xdr:rowOff>80391</xdr:rowOff>
    </xdr:to>
    <xdr:sp macro="" textlink="">
      <xdr:nvSpPr>
        <xdr:cNvPr id="80" name="楕円 79"/>
        <xdr:cNvSpPr/>
      </xdr:nvSpPr>
      <xdr:spPr>
        <a:xfrm>
          <a:off x="4584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128668</xdr:rowOff>
    </xdr:from>
    <xdr:ext cx="469744" cy="259045"/>
    <xdr:sp macro="" textlink="">
      <xdr:nvSpPr>
        <xdr:cNvPr id="81" name="議会費該当値テキスト"/>
        <xdr:cNvSpPr txBox="1"/>
      </xdr:nvSpPr>
      <xdr:spPr>
        <a:xfrm>
          <a:off x="4686300"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163766</xdr:rowOff>
    </xdr:from>
    <xdr:to>
      <xdr:col>20</xdr:col>
      <xdr:colOff>38100</xdr:colOff>
      <xdr:row>37</xdr:row>
      <xdr:rowOff>93916</xdr:rowOff>
    </xdr:to>
    <xdr:sp macro="" textlink="">
      <xdr:nvSpPr>
        <xdr:cNvPr id="82" name="楕円 81"/>
        <xdr:cNvSpPr/>
      </xdr:nvSpPr>
      <xdr:spPr>
        <a:xfrm>
          <a:off x="3746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85043</xdr:rowOff>
    </xdr:from>
    <xdr:ext cx="469744" cy="259045"/>
    <xdr:sp macro="" textlink="">
      <xdr:nvSpPr>
        <xdr:cNvPr id="83" name="テキスト ボックス 82"/>
        <xdr:cNvSpPr txBox="1"/>
      </xdr:nvSpPr>
      <xdr:spPr>
        <a:xfrm>
          <a:off x="3562428" y="642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63564</xdr:rowOff>
    </xdr:from>
    <xdr:to>
      <xdr:col>15</xdr:col>
      <xdr:colOff>101600</xdr:colOff>
      <xdr:row>36</xdr:row>
      <xdr:rowOff>165164</xdr:rowOff>
    </xdr:to>
    <xdr:sp macro="" textlink="">
      <xdr:nvSpPr>
        <xdr:cNvPr id="84" name="楕円 83"/>
        <xdr:cNvSpPr/>
      </xdr:nvSpPr>
      <xdr:spPr>
        <a:xfrm>
          <a:off x="2857500" y="62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156291</xdr:rowOff>
    </xdr:from>
    <xdr:ext cx="469744" cy="259045"/>
    <xdr:sp macro="" textlink="">
      <xdr:nvSpPr>
        <xdr:cNvPr id="85" name="テキスト ボックス 84"/>
        <xdr:cNvSpPr txBox="1"/>
      </xdr:nvSpPr>
      <xdr:spPr>
        <a:xfrm>
          <a:off x="2673428" y="632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21272</xdr:rowOff>
    </xdr:from>
    <xdr:to>
      <xdr:col>10</xdr:col>
      <xdr:colOff>165100</xdr:colOff>
      <xdr:row>36</xdr:row>
      <xdr:rowOff>122872</xdr:rowOff>
    </xdr:to>
    <xdr:sp macro="" textlink="">
      <xdr:nvSpPr>
        <xdr:cNvPr id="86" name="楕円 85"/>
        <xdr:cNvSpPr/>
      </xdr:nvSpPr>
      <xdr:spPr>
        <a:xfrm>
          <a:off x="1968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139399</xdr:rowOff>
    </xdr:from>
    <xdr:ext cx="469744" cy="259045"/>
    <xdr:sp macro="" textlink="">
      <xdr:nvSpPr>
        <xdr:cNvPr id="87" name="テキスト ボックス 86"/>
        <xdr:cNvSpPr txBox="1"/>
      </xdr:nvSpPr>
      <xdr:spPr>
        <a:xfrm>
          <a:off x="1784428" y="596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26988</xdr:rowOff>
    </xdr:from>
    <xdr:to>
      <xdr:col>6</xdr:col>
      <xdr:colOff>38100</xdr:colOff>
      <xdr:row>36</xdr:row>
      <xdr:rowOff>128588</xdr:rowOff>
    </xdr:to>
    <xdr:sp macro="" textlink="">
      <xdr:nvSpPr>
        <xdr:cNvPr id="88" name="楕円 87"/>
        <xdr:cNvSpPr/>
      </xdr:nvSpPr>
      <xdr:spPr>
        <a:xfrm>
          <a:off x="1079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145115</xdr:rowOff>
    </xdr:from>
    <xdr:ext cx="469744" cy="259045"/>
    <xdr:sp macro="" textlink="">
      <xdr:nvSpPr>
        <xdr:cNvPr id="89" name="テキスト ボックス 88"/>
        <xdr:cNvSpPr txBox="1"/>
      </xdr:nvSpPr>
      <xdr:spPr>
        <a:xfrm>
          <a:off x="895428" y="597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20645</xdr:rowOff>
    </xdr:from>
    <xdr:to>
      <xdr:col>24</xdr:col>
      <xdr:colOff>63500</xdr:colOff>
      <xdr:row>57</xdr:row>
      <xdr:rowOff>50500</xdr:rowOff>
    </xdr:to>
    <xdr:cxnSp macro="">
      <xdr:nvCxnSpPr>
        <xdr:cNvPr id="116" name="直線コネクタ 115"/>
        <xdr:cNvCxnSpPr/>
      </xdr:nvCxnSpPr>
      <xdr:spPr>
        <a:xfrm flipV="1">
          <a:off x="3797300" y="9793295"/>
          <a:ext cx="8382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2993</xdr:rowOff>
    </xdr:from>
    <xdr:to>
      <xdr:col>19</xdr:col>
      <xdr:colOff>177800</xdr:colOff>
      <xdr:row>57</xdr:row>
      <xdr:rowOff>50500</xdr:rowOff>
    </xdr:to>
    <xdr:cxnSp macro="">
      <xdr:nvCxnSpPr>
        <xdr:cNvPr id="119" name="直線コネクタ 118"/>
        <xdr:cNvCxnSpPr/>
      </xdr:nvCxnSpPr>
      <xdr:spPr>
        <a:xfrm>
          <a:off x="2908300" y="9775643"/>
          <a:ext cx="889000" cy="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138502</xdr:rowOff>
    </xdr:from>
    <xdr:to>
      <xdr:col>15</xdr:col>
      <xdr:colOff>50800</xdr:colOff>
      <xdr:row>57</xdr:row>
      <xdr:rowOff>2993</xdr:rowOff>
    </xdr:to>
    <xdr:cxnSp macro="">
      <xdr:nvCxnSpPr>
        <xdr:cNvPr id="122" name="直線コネクタ 121"/>
        <xdr:cNvCxnSpPr/>
      </xdr:nvCxnSpPr>
      <xdr:spPr>
        <a:xfrm>
          <a:off x="2019300" y="9739702"/>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71751</xdr:rowOff>
    </xdr:from>
    <xdr:to>
      <xdr:col>10</xdr:col>
      <xdr:colOff>114300</xdr:colOff>
      <xdr:row>56</xdr:row>
      <xdr:rowOff>138502</xdr:rowOff>
    </xdr:to>
    <xdr:cxnSp macro="">
      <xdr:nvCxnSpPr>
        <xdr:cNvPr id="125" name="直線コネクタ 124"/>
        <xdr:cNvCxnSpPr/>
      </xdr:nvCxnSpPr>
      <xdr:spPr>
        <a:xfrm>
          <a:off x="1130300" y="9672951"/>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141295</xdr:rowOff>
    </xdr:from>
    <xdr:to>
      <xdr:col>24</xdr:col>
      <xdr:colOff>114300</xdr:colOff>
      <xdr:row>57</xdr:row>
      <xdr:rowOff>71445</xdr:rowOff>
    </xdr:to>
    <xdr:sp macro="" textlink="">
      <xdr:nvSpPr>
        <xdr:cNvPr id="135" name="楕円 134"/>
        <xdr:cNvSpPr/>
      </xdr:nvSpPr>
      <xdr:spPr>
        <a:xfrm>
          <a:off x="45847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119722</xdr:rowOff>
    </xdr:from>
    <xdr:ext cx="534377" cy="259045"/>
    <xdr:sp macro="" textlink="">
      <xdr:nvSpPr>
        <xdr:cNvPr id="136" name="総務費該当値テキスト"/>
        <xdr:cNvSpPr txBox="1"/>
      </xdr:nvSpPr>
      <xdr:spPr>
        <a:xfrm>
          <a:off x="4686300" y="972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171150</xdr:rowOff>
    </xdr:from>
    <xdr:to>
      <xdr:col>20</xdr:col>
      <xdr:colOff>38100</xdr:colOff>
      <xdr:row>57</xdr:row>
      <xdr:rowOff>101300</xdr:rowOff>
    </xdr:to>
    <xdr:sp macro="" textlink="">
      <xdr:nvSpPr>
        <xdr:cNvPr id="137" name="楕円 136"/>
        <xdr:cNvSpPr/>
      </xdr:nvSpPr>
      <xdr:spPr>
        <a:xfrm>
          <a:off x="3746500" y="97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92427</xdr:rowOff>
    </xdr:from>
    <xdr:ext cx="534377" cy="259045"/>
    <xdr:sp macro="" textlink="">
      <xdr:nvSpPr>
        <xdr:cNvPr id="138" name="テキスト ボックス 137"/>
        <xdr:cNvSpPr txBox="1"/>
      </xdr:nvSpPr>
      <xdr:spPr>
        <a:xfrm>
          <a:off x="3530111" y="9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123643</xdr:rowOff>
    </xdr:from>
    <xdr:to>
      <xdr:col>15</xdr:col>
      <xdr:colOff>101600</xdr:colOff>
      <xdr:row>57</xdr:row>
      <xdr:rowOff>53793</xdr:rowOff>
    </xdr:to>
    <xdr:sp macro="" textlink="">
      <xdr:nvSpPr>
        <xdr:cNvPr id="139" name="楕円 138"/>
        <xdr:cNvSpPr/>
      </xdr:nvSpPr>
      <xdr:spPr>
        <a:xfrm>
          <a:off x="2857500" y="97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44920</xdr:rowOff>
    </xdr:from>
    <xdr:ext cx="534377" cy="259045"/>
    <xdr:sp macro="" textlink="">
      <xdr:nvSpPr>
        <xdr:cNvPr id="140" name="テキスト ボックス 139"/>
        <xdr:cNvSpPr txBox="1"/>
      </xdr:nvSpPr>
      <xdr:spPr>
        <a:xfrm>
          <a:off x="2641111" y="981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87702</xdr:rowOff>
    </xdr:from>
    <xdr:to>
      <xdr:col>10</xdr:col>
      <xdr:colOff>165100</xdr:colOff>
      <xdr:row>57</xdr:row>
      <xdr:rowOff>17852</xdr:rowOff>
    </xdr:to>
    <xdr:sp macro="" textlink="">
      <xdr:nvSpPr>
        <xdr:cNvPr id="141" name="楕円 140"/>
        <xdr:cNvSpPr/>
      </xdr:nvSpPr>
      <xdr:spPr>
        <a:xfrm>
          <a:off x="1968500" y="9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34379</xdr:rowOff>
    </xdr:from>
    <xdr:ext cx="534377" cy="259045"/>
    <xdr:sp macro="" textlink="">
      <xdr:nvSpPr>
        <xdr:cNvPr id="142" name="テキスト ボックス 141"/>
        <xdr:cNvSpPr txBox="1"/>
      </xdr:nvSpPr>
      <xdr:spPr>
        <a:xfrm>
          <a:off x="1752111" y="94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20951</xdr:rowOff>
    </xdr:from>
    <xdr:to>
      <xdr:col>6</xdr:col>
      <xdr:colOff>38100</xdr:colOff>
      <xdr:row>56</xdr:row>
      <xdr:rowOff>122551</xdr:rowOff>
    </xdr:to>
    <xdr:sp macro="" textlink="">
      <xdr:nvSpPr>
        <xdr:cNvPr id="143" name="楕円 142"/>
        <xdr:cNvSpPr/>
      </xdr:nvSpPr>
      <xdr:spPr>
        <a:xfrm>
          <a:off x="1079500" y="96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139078</xdr:rowOff>
    </xdr:from>
    <xdr:ext cx="534377" cy="259045"/>
    <xdr:sp macro="" textlink="">
      <xdr:nvSpPr>
        <xdr:cNvPr id="144" name="テキスト ボックス 143"/>
        <xdr:cNvSpPr txBox="1"/>
      </xdr:nvSpPr>
      <xdr:spPr>
        <a:xfrm>
          <a:off x="863111" y="93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168382</xdr:rowOff>
    </xdr:from>
    <xdr:to>
      <xdr:col>24</xdr:col>
      <xdr:colOff>63500</xdr:colOff>
      <xdr:row>75</xdr:row>
      <xdr:rowOff>46805</xdr:rowOff>
    </xdr:to>
    <xdr:cxnSp macro="">
      <xdr:nvCxnSpPr>
        <xdr:cNvPr id="174" name="直線コネクタ 173"/>
        <xdr:cNvCxnSpPr/>
      </xdr:nvCxnSpPr>
      <xdr:spPr>
        <a:xfrm>
          <a:off x="3797300" y="12855682"/>
          <a:ext cx="8382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168382</xdr:rowOff>
    </xdr:from>
    <xdr:to>
      <xdr:col>19</xdr:col>
      <xdr:colOff>177800</xdr:colOff>
      <xdr:row>75</xdr:row>
      <xdr:rowOff>63904</xdr:rowOff>
    </xdr:to>
    <xdr:cxnSp macro="">
      <xdr:nvCxnSpPr>
        <xdr:cNvPr id="177" name="直線コネクタ 176"/>
        <xdr:cNvCxnSpPr/>
      </xdr:nvCxnSpPr>
      <xdr:spPr>
        <a:xfrm flipV="1">
          <a:off x="2908300" y="12855682"/>
          <a:ext cx="889000" cy="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63904</xdr:rowOff>
    </xdr:from>
    <xdr:to>
      <xdr:col>15</xdr:col>
      <xdr:colOff>50800</xdr:colOff>
      <xdr:row>75</xdr:row>
      <xdr:rowOff>128422</xdr:rowOff>
    </xdr:to>
    <xdr:cxnSp macro="">
      <xdr:nvCxnSpPr>
        <xdr:cNvPr id="180" name="直線コネクタ 179"/>
        <xdr:cNvCxnSpPr/>
      </xdr:nvCxnSpPr>
      <xdr:spPr>
        <a:xfrm flipV="1">
          <a:off x="2019300" y="12922654"/>
          <a:ext cx="889000" cy="6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114867</xdr:rowOff>
    </xdr:from>
    <xdr:to>
      <xdr:col>10</xdr:col>
      <xdr:colOff>114300</xdr:colOff>
      <xdr:row>75</xdr:row>
      <xdr:rowOff>128422</xdr:rowOff>
    </xdr:to>
    <xdr:cxnSp macro="">
      <xdr:nvCxnSpPr>
        <xdr:cNvPr id="183" name="直線コネクタ 182"/>
        <xdr:cNvCxnSpPr/>
      </xdr:nvCxnSpPr>
      <xdr:spPr>
        <a:xfrm>
          <a:off x="1130300" y="12973617"/>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171028</xdr:rowOff>
    </xdr:from>
    <xdr:to>
      <xdr:col>10</xdr:col>
      <xdr:colOff>165100</xdr:colOff>
      <xdr:row>77</xdr:row>
      <xdr:rowOff>101178</xdr:rowOff>
    </xdr:to>
    <xdr:sp macro="" textlink="">
      <xdr:nvSpPr>
        <xdr:cNvPr id="184" name="フローチャート: 判断 183"/>
        <xdr:cNvSpPr/>
      </xdr:nvSpPr>
      <xdr:spPr>
        <a:xfrm>
          <a:off x="1968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92305</xdr:rowOff>
    </xdr:from>
    <xdr:ext cx="599010" cy="259045"/>
    <xdr:sp macro="" textlink="">
      <xdr:nvSpPr>
        <xdr:cNvPr id="185" name="テキスト ボックス 184"/>
        <xdr:cNvSpPr txBox="1"/>
      </xdr:nvSpPr>
      <xdr:spPr>
        <a:xfrm>
          <a:off x="1719795"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49848</xdr:rowOff>
    </xdr:from>
    <xdr:to>
      <xdr:col>6</xdr:col>
      <xdr:colOff>38100</xdr:colOff>
      <xdr:row>77</xdr:row>
      <xdr:rowOff>151448</xdr:rowOff>
    </xdr:to>
    <xdr:sp macro="" textlink="">
      <xdr:nvSpPr>
        <xdr:cNvPr id="186" name="フローチャート: 判断 185"/>
        <xdr:cNvSpPr/>
      </xdr:nvSpPr>
      <xdr:spPr>
        <a:xfrm>
          <a:off x="1079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142575</xdr:rowOff>
    </xdr:from>
    <xdr:ext cx="599010" cy="259045"/>
    <xdr:sp macro="" textlink="">
      <xdr:nvSpPr>
        <xdr:cNvPr id="187" name="テキスト ボックス 186"/>
        <xdr:cNvSpPr txBox="1"/>
      </xdr:nvSpPr>
      <xdr:spPr>
        <a:xfrm>
          <a:off x="830795"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167455</xdr:rowOff>
    </xdr:from>
    <xdr:to>
      <xdr:col>24</xdr:col>
      <xdr:colOff>114300</xdr:colOff>
      <xdr:row>75</xdr:row>
      <xdr:rowOff>97605</xdr:rowOff>
    </xdr:to>
    <xdr:sp macro="" textlink="">
      <xdr:nvSpPr>
        <xdr:cNvPr id="193" name="楕円 192"/>
        <xdr:cNvSpPr/>
      </xdr:nvSpPr>
      <xdr:spPr>
        <a:xfrm>
          <a:off x="4584700" y="128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18882</xdr:rowOff>
    </xdr:from>
    <xdr:ext cx="599010" cy="259045"/>
    <xdr:sp macro="" textlink="">
      <xdr:nvSpPr>
        <xdr:cNvPr id="194" name="民生費該当値テキスト"/>
        <xdr:cNvSpPr txBox="1"/>
      </xdr:nvSpPr>
      <xdr:spPr>
        <a:xfrm>
          <a:off x="4686300" y="1270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117582</xdr:rowOff>
    </xdr:from>
    <xdr:to>
      <xdr:col>20</xdr:col>
      <xdr:colOff>38100</xdr:colOff>
      <xdr:row>75</xdr:row>
      <xdr:rowOff>47732</xdr:rowOff>
    </xdr:to>
    <xdr:sp macro="" textlink="">
      <xdr:nvSpPr>
        <xdr:cNvPr id="195" name="楕円 194"/>
        <xdr:cNvSpPr/>
      </xdr:nvSpPr>
      <xdr:spPr>
        <a:xfrm>
          <a:off x="3746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64259</xdr:rowOff>
    </xdr:from>
    <xdr:ext cx="599010" cy="259045"/>
    <xdr:sp macro="" textlink="">
      <xdr:nvSpPr>
        <xdr:cNvPr id="196" name="テキスト ボックス 195"/>
        <xdr:cNvSpPr txBox="1"/>
      </xdr:nvSpPr>
      <xdr:spPr>
        <a:xfrm>
          <a:off x="3497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13104</xdr:rowOff>
    </xdr:from>
    <xdr:to>
      <xdr:col>15</xdr:col>
      <xdr:colOff>101600</xdr:colOff>
      <xdr:row>75</xdr:row>
      <xdr:rowOff>114704</xdr:rowOff>
    </xdr:to>
    <xdr:sp macro="" textlink="">
      <xdr:nvSpPr>
        <xdr:cNvPr id="197" name="楕円 196"/>
        <xdr:cNvSpPr/>
      </xdr:nvSpPr>
      <xdr:spPr>
        <a:xfrm>
          <a:off x="2857500" y="128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131231</xdr:rowOff>
    </xdr:from>
    <xdr:ext cx="599010" cy="259045"/>
    <xdr:sp macro="" textlink="">
      <xdr:nvSpPr>
        <xdr:cNvPr id="198" name="テキスト ボックス 197"/>
        <xdr:cNvSpPr txBox="1"/>
      </xdr:nvSpPr>
      <xdr:spPr>
        <a:xfrm>
          <a:off x="2608795" y="1264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77622</xdr:rowOff>
    </xdr:from>
    <xdr:to>
      <xdr:col>10</xdr:col>
      <xdr:colOff>165100</xdr:colOff>
      <xdr:row>76</xdr:row>
      <xdr:rowOff>7773</xdr:rowOff>
    </xdr:to>
    <xdr:sp macro="" textlink="">
      <xdr:nvSpPr>
        <xdr:cNvPr id="199" name="楕円 198"/>
        <xdr:cNvSpPr/>
      </xdr:nvSpPr>
      <xdr:spPr>
        <a:xfrm>
          <a:off x="1968500" y="129363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24299</xdr:rowOff>
    </xdr:from>
    <xdr:ext cx="599010" cy="259045"/>
    <xdr:sp macro="" textlink="">
      <xdr:nvSpPr>
        <xdr:cNvPr id="200" name="テキスト ボックス 199"/>
        <xdr:cNvSpPr txBox="1"/>
      </xdr:nvSpPr>
      <xdr:spPr>
        <a:xfrm>
          <a:off x="1719795" y="1271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64067</xdr:rowOff>
    </xdr:from>
    <xdr:to>
      <xdr:col>6</xdr:col>
      <xdr:colOff>38100</xdr:colOff>
      <xdr:row>75</xdr:row>
      <xdr:rowOff>165667</xdr:rowOff>
    </xdr:to>
    <xdr:sp macro="" textlink="">
      <xdr:nvSpPr>
        <xdr:cNvPr id="201" name="楕円 200"/>
        <xdr:cNvSpPr/>
      </xdr:nvSpPr>
      <xdr:spPr>
        <a:xfrm>
          <a:off x="1079500" y="129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10744</xdr:rowOff>
    </xdr:from>
    <xdr:ext cx="599010" cy="259045"/>
    <xdr:sp macro="" textlink="">
      <xdr:nvSpPr>
        <xdr:cNvPr id="202" name="テキスト ボックス 201"/>
        <xdr:cNvSpPr txBox="1"/>
      </xdr:nvSpPr>
      <xdr:spPr>
        <a:xfrm>
          <a:off x="830795" y="126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55758</xdr:rowOff>
    </xdr:from>
    <xdr:to>
      <xdr:col>24</xdr:col>
      <xdr:colOff>63500</xdr:colOff>
      <xdr:row>97</xdr:row>
      <xdr:rowOff>73299</xdr:rowOff>
    </xdr:to>
    <xdr:cxnSp macro="">
      <xdr:nvCxnSpPr>
        <xdr:cNvPr id="231" name="直線コネクタ 230"/>
        <xdr:cNvCxnSpPr/>
      </xdr:nvCxnSpPr>
      <xdr:spPr>
        <a:xfrm>
          <a:off x="3797300" y="16686408"/>
          <a:ext cx="8382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166346</xdr:rowOff>
    </xdr:from>
    <xdr:to>
      <xdr:col>19</xdr:col>
      <xdr:colOff>177800</xdr:colOff>
      <xdr:row>97</xdr:row>
      <xdr:rowOff>55758</xdr:rowOff>
    </xdr:to>
    <xdr:cxnSp macro="">
      <xdr:nvCxnSpPr>
        <xdr:cNvPr id="234" name="直線コネクタ 233"/>
        <xdr:cNvCxnSpPr/>
      </xdr:nvCxnSpPr>
      <xdr:spPr>
        <a:xfrm>
          <a:off x="2908300" y="16625546"/>
          <a:ext cx="889000" cy="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142306</xdr:rowOff>
    </xdr:from>
    <xdr:to>
      <xdr:col>15</xdr:col>
      <xdr:colOff>50800</xdr:colOff>
      <xdr:row>96</xdr:row>
      <xdr:rowOff>166346</xdr:rowOff>
    </xdr:to>
    <xdr:cxnSp macro="">
      <xdr:nvCxnSpPr>
        <xdr:cNvPr id="237" name="直線コネクタ 236"/>
        <xdr:cNvCxnSpPr/>
      </xdr:nvCxnSpPr>
      <xdr:spPr>
        <a:xfrm>
          <a:off x="2019300" y="16430056"/>
          <a:ext cx="889000" cy="1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142306</xdr:rowOff>
    </xdr:from>
    <xdr:to>
      <xdr:col>10</xdr:col>
      <xdr:colOff>114300</xdr:colOff>
      <xdr:row>97</xdr:row>
      <xdr:rowOff>77414</xdr:rowOff>
    </xdr:to>
    <xdr:cxnSp macro="">
      <xdr:nvCxnSpPr>
        <xdr:cNvPr id="240" name="直線コネクタ 239"/>
        <xdr:cNvCxnSpPr/>
      </xdr:nvCxnSpPr>
      <xdr:spPr>
        <a:xfrm flipV="1">
          <a:off x="1130300" y="16430056"/>
          <a:ext cx="889000" cy="27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56493</xdr:rowOff>
    </xdr:from>
    <xdr:to>
      <xdr:col>10</xdr:col>
      <xdr:colOff>165100</xdr:colOff>
      <xdr:row>97</xdr:row>
      <xdr:rowOff>158093</xdr:rowOff>
    </xdr:to>
    <xdr:sp macro="" textlink="">
      <xdr:nvSpPr>
        <xdr:cNvPr id="241" name="フローチャート: 判断 240"/>
        <xdr:cNvSpPr/>
      </xdr:nvSpPr>
      <xdr:spPr>
        <a:xfrm>
          <a:off x="1968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149220</xdr:rowOff>
    </xdr:from>
    <xdr:ext cx="534377" cy="259045"/>
    <xdr:sp macro="" textlink="">
      <xdr:nvSpPr>
        <xdr:cNvPr id="242" name="テキスト ボックス 241"/>
        <xdr:cNvSpPr txBox="1"/>
      </xdr:nvSpPr>
      <xdr:spPr>
        <a:xfrm>
          <a:off x="1752111" y="167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49208</xdr:rowOff>
    </xdr:from>
    <xdr:to>
      <xdr:col>6</xdr:col>
      <xdr:colOff>38100</xdr:colOff>
      <xdr:row>97</xdr:row>
      <xdr:rowOff>150808</xdr:rowOff>
    </xdr:to>
    <xdr:sp macro="" textlink="">
      <xdr:nvSpPr>
        <xdr:cNvPr id="243" name="フローチャート: 判断 242"/>
        <xdr:cNvSpPr/>
      </xdr:nvSpPr>
      <xdr:spPr>
        <a:xfrm>
          <a:off x="1079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141935</xdr:rowOff>
    </xdr:from>
    <xdr:ext cx="534377" cy="259045"/>
    <xdr:sp macro="" textlink="">
      <xdr:nvSpPr>
        <xdr:cNvPr id="244" name="テキスト ボックス 243"/>
        <xdr:cNvSpPr txBox="1"/>
      </xdr:nvSpPr>
      <xdr:spPr>
        <a:xfrm>
          <a:off x="863111" y="167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22499</xdr:rowOff>
    </xdr:from>
    <xdr:to>
      <xdr:col>24</xdr:col>
      <xdr:colOff>114300</xdr:colOff>
      <xdr:row>97</xdr:row>
      <xdr:rowOff>124099</xdr:rowOff>
    </xdr:to>
    <xdr:sp macro="" textlink="">
      <xdr:nvSpPr>
        <xdr:cNvPr id="250" name="楕円 249"/>
        <xdr:cNvSpPr/>
      </xdr:nvSpPr>
      <xdr:spPr>
        <a:xfrm>
          <a:off x="4584700" y="1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926</xdr:rowOff>
    </xdr:from>
    <xdr:ext cx="534377" cy="259045"/>
    <xdr:sp macro="" textlink="">
      <xdr:nvSpPr>
        <xdr:cNvPr id="251" name="衛生費該当値テキスト"/>
        <xdr:cNvSpPr txBox="1"/>
      </xdr:nvSpPr>
      <xdr:spPr>
        <a:xfrm>
          <a:off x="4686300" y="166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4958</xdr:rowOff>
    </xdr:from>
    <xdr:to>
      <xdr:col>20</xdr:col>
      <xdr:colOff>38100</xdr:colOff>
      <xdr:row>97</xdr:row>
      <xdr:rowOff>106558</xdr:rowOff>
    </xdr:to>
    <xdr:sp macro="" textlink="">
      <xdr:nvSpPr>
        <xdr:cNvPr id="252" name="楕円 251"/>
        <xdr:cNvSpPr/>
      </xdr:nvSpPr>
      <xdr:spPr>
        <a:xfrm>
          <a:off x="3746500" y="166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97685</xdr:rowOff>
    </xdr:from>
    <xdr:ext cx="534377" cy="259045"/>
    <xdr:sp macro="" textlink="">
      <xdr:nvSpPr>
        <xdr:cNvPr id="253" name="テキスト ボックス 252"/>
        <xdr:cNvSpPr txBox="1"/>
      </xdr:nvSpPr>
      <xdr:spPr>
        <a:xfrm>
          <a:off x="3530111" y="167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115546</xdr:rowOff>
    </xdr:from>
    <xdr:to>
      <xdr:col>15</xdr:col>
      <xdr:colOff>101600</xdr:colOff>
      <xdr:row>97</xdr:row>
      <xdr:rowOff>45696</xdr:rowOff>
    </xdr:to>
    <xdr:sp macro="" textlink="">
      <xdr:nvSpPr>
        <xdr:cNvPr id="254" name="楕円 253"/>
        <xdr:cNvSpPr/>
      </xdr:nvSpPr>
      <xdr:spPr>
        <a:xfrm>
          <a:off x="2857500" y="165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62223</xdr:rowOff>
    </xdr:from>
    <xdr:ext cx="534377" cy="259045"/>
    <xdr:sp macro="" textlink="">
      <xdr:nvSpPr>
        <xdr:cNvPr id="255" name="テキスト ボックス 254"/>
        <xdr:cNvSpPr txBox="1"/>
      </xdr:nvSpPr>
      <xdr:spPr>
        <a:xfrm>
          <a:off x="2641111" y="163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91506</xdr:rowOff>
    </xdr:from>
    <xdr:to>
      <xdr:col>10</xdr:col>
      <xdr:colOff>165100</xdr:colOff>
      <xdr:row>96</xdr:row>
      <xdr:rowOff>21656</xdr:rowOff>
    </xdr:to>
    <xdr:sp macro="" textlink="">
      <xdr:nvSpPr>
        <xdr:cNvPr id="256" name="楕円 255"/>
        <xdr:cNvSpPr/>
      </xdr:nvSpPr>
      <xdr:spPr>
        <a:xfrm>
          <a:off x="1968500" y="163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38183</xdr:rowOff>
    </xdr:from>
    <xdr:ext cx="534377" cy="259045"/>
    <xdr:sp macro="" textlink="">
      <xdr:nvSpPr>
        <xdr:cNvPr id="257" name="テキスト ボックス 256"/>
        <xdr:cNvSpPr txBox="1"/>
      </xdr:nvSpPr>
      <xdr:spPr>
        <a:xfrm>
          <a:off x="1752111" y="161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26614</xdr:rowOff>
    </xdr:from>
    <xdr:to>
      <xdr:col>6</xdr:col>
      <xdr:colOff>38100</xdr:colOff>
      <xdr:row>97</xdr:row>
      <xdr:rowOff>128214</xdr:rowOff>
    </xdr:to>
    <xdr:sp macro="" textlink="">
      <xdr:nvSpPr>
        <xdr:cNvPr id="258" name="楕円 257"/>
        <xdr:cNvSpPr/>
      </xdr:nvSpPr>
      <xdr:spPr>
        <a:xfrm>
          <a:off x="1079500" y="166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144741</xdr:rowOff>
    </xdr:from>
    <xdr:ext cx="534377" cy="259045"/>
    <xdr:sp macro="" textlink="">
      <xdr:nvSpPr>
        <xdr:cNvPr id="259" name="テキスト ボックス 258"/>
        <xdr:cNvSpPr txBox="1"/>
      </xdr:nvSpPr>
      <xdr:spPr>
        <a:xfrm>
          <a:off x="863111" y="164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75039</xdr:rowOff>
    </xdr:from>
    <xdr:to>
      <xdr:col>55</xdr:col>
      <xdr:colOff>0</xdr:colOff>
      <xdr:row>39</xdr:row>
      <xdr:rowOff>76998</xdr:rowOff>
    </xdr:to>
    <xdr:cxnSp macro="">
      <xdr:nvCxnSpPr>
        <xdr:cNvPr id="290" name="直線コネクタ 289"/>
        <xdr:cNvCxnSpPr/>
      </xdr:nvCxnSpPr>
      <xdr:spPr>
        <a:xfrm flipV="1">
          <a:off x="9639300" y="676158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76998</xdr:rowOff>
    </xdr:from>
    <xdr:to>
      <xdr:col>50</xdr:col>
      <xdr:colOff>114300</xdr:colOff>
      <xdr:row>39</xdr:row>
      <xdr:rowOff>76998</xdr:rowOff>
    </xdr:to>
    <xdr:cxnSp macro="">
      <xdr:nvCxnSpPr>
        <xdr:cNvPr id="293" name="直線コネクタ 292"/>
        <xdr:cNvCxnSpPr/>
      </xdr:nvCxnSpPr>
      <xdr:spPr>
        <a:xfrm>
          <a:off x="8750300" y="6763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76672</xdr:rowOff>
    </xdr:from>
    <xdr:to>
      <xdr:col>45</xdr:col>
      <xdr:colOff>177800</xdr:colOff>
      <xdr:row>39</xdr:row>
      <xdr:rowOff>76998</xdr:rowOff>
    </xdr:to>
    <xdr:cxnSp macro="">
      <xdr:nvCxnSpPr>
        <xdr:cNvPr id="296" name="直線コネクタ 295"/>
        <xdr:cNvCxnSpPr/>
      </xdr:nvCxnSpPr>
      <xdr:spPr>
        <a:xfrm>
          <a:off x="7861300" y="676322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88755</xdr:rowOff>
    </xdr:from>
    <xdr:to>
      <xdr:col>41</xdr:col>
      <xdr:colOff>50800</xdr:colOff>
      <xdr:row>39</xdr:row>
      <xdr:rowOff>76672</xdr:rowOff>
    </xdr:to>
    <xdr:cxnSp macro="">
      <xdr:nvCxnSpPr>
        <xdr:cNvPr id="299" name="直線コネクタ 298"/>
        <xdr:cNvCxnSpPr/>
      </xdr:nvCxnSpPr>
      <xdr:spPr>
        <a:xfrm>
          <a:off x="6972300" y="6432405"/>
          <a:ext cx="889000" cy="3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0" name="フローチャート: 判断 299"/>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1" name="テキスト ボックス 300"/>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2" name="フローチャート: 判断 301"/>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3" name="テキスト ボックス 302"/>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24239</xdr:rowOff>
    </xdr:from>
    <xdr:to>
      <xdr:col>55</xdr:col>
      <xdr:colOff>50800</xdr:colOff>
      <xdr:row>39</xdr:row>
      <xdr:rowOff>125839</xdr:rowOff>
    </xdr:to>
    <xdr:sp macro="" textlink="">
      <xdr:nvSpPr>
        <xdr:cNvPr id="309" name="楕円 308"/>
        <xdr:cNvSpPr/>
      </xdr:nvSpPr>
      <xdr:spPr>
        <a:xfrm>
          <a:off x="104267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110616</xdr:rowOff>
    </xdr:from>
    <xdr:ext cx="313932" cy="259045"/>
    <xdr:sp macro="" textlink="">
      <xdr:nvSpPr>
        <xdr:cNvPr id="310" name="労働費該当値テキスト"/>
        <xdr:cNvSpPr txBox="1"/>
      </xdr:nvSpPr>
      <xdr:spPr>
        <a:xfrm>
          <a:off x="10528300" y="6625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26198</xdr:rowOff>
    </xdr:from>
    <xdr:to>
      <xdr:col>50</xdr:col>
      <xdr:colOff>165100</xdr:colOff>
      <xdr:row>39</xdr:row>
      <xdr:rowOff>127798</xdr:rowOff>
    </xdr:to>
    <xdr:sp macro="" textlink="">
      <xdr:nvSpPr>
        <xdr:cNvPr id="311" name="楕円 310"/>
        <xdr:cNvSpPr/>
      </xdr:nvSpPr>
      <xdr:spPr>
        <a:xfrm>
          <a:off x="9588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118925</xdr:rowOff>
    </xdr:from>
    <xdr:ext cx="313932" cy="259045"/>
    <xdr:sp macro="" textlink="">
      <xdr:nvSpPr>
        <xdr:cNvPr id="312" name="テキスト ボックス 311"/>
        <xdr:cNvSpPr txBox="1"/>
      </xdr:nvSpPr>
      <xdr:spPr>
        <a:xfrm>
          <a:off x="9482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26198</xdr:rowOff>
    </xdr:from>
    <xdr:to>
      <xdr:col>46</xdr:col>
      <xdr:colOff>38100</xdr:colOff>
      <xdr:row>39</xdr:row>
      <xdr:rowOff>127798</xdr:rowOff>
    </xdr:to>
    <xdr:sp macro="" textlink="">
      <xdr:nvSpPr>
        <xdr:cNvPr id="313" name="楕円 312"/>
        <xdr:cNvSpPr/>
      </xdr:nvSpPr>
      <xdr:spPr>
        <a:xfrm>
          <a:off x="8699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118925</xdr:rowOff>
    </xdr:from>
    <xdr:ext cx="313932" cy="259045"/>
    <xdr:sp macro="" textlink="">
      <xdr:nvSpPr>
        <xdr:cNvPr id="314" name="テキスト ボックス 313"/>
        <xdr:cNvSpPr txBox="1"/>
      </xdr:nvSpPr>
      <xdr:spPr>
        <a:xfrm>
          <a:off x="8593333" y="6805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25872</xdr:rowOff>
    </xdr:from>
    <xdr:to>
      <xdr:col>41</xdr:col>
      <xdr:colOff>101600</xdr:colOff>
      <xdr:row>39</xdr:row>
      <xdr:rowOff>127472</xdr:rowOff>
    </xdr:to>
    <xdr:sp macro="" textlink="">
      <xdr:nvSpPr>
        <xdr:cNvPr id="315" name="楕円 314"/>
        <xdr:cNvSpPr/>
      </xdr:nvSpPr>
      <xdr:spPr>
        <a:xfrm>
          <a:off x="7810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118599</xdr:rowOff>
    </xdr:from>
    <xdr:ext cx="313932" cy="259045"/>
    <xdr:sp macro="" textlink="">
      <xdr:nvSpPr>
        <xdr:cNvPr id="316" name="テキスト ボックス 315"/>
        <xdr:cNvSpPr txBox="1"/>
      </xdr:nvSpPr>
      <xdr:spPr>
        <a:xfrm>
          <a:off x="7704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37955</xdr:rowOff>
    </xdr:from>
    <xdr:to>
      <xdr:col>36</xdr:col>
      <xdr:colOff>165100</xdr:colOff>
      <xdr:row>37</xdr:row>
      <xdr:rowOff>139555</xdr:rowOff>
    </xdr:to>
    <xdr:sp macro="" textlink="">
      <xdr:nvSpPr>
        <xdr:cNvPr id="317" name="楕円 316"/>
        <xdr:cNvSpPr/>
      </xdr:nvSpPr>
      <xdr:spPr>
        <a:xfrm>
          <a:off x="6921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130682</xdr:rowOff>
    </xdr:from>
    <xdr:ext cx="469744" cy="259045"/>
    <xdr:sp macro="" textlink="">
      <xdr:nvSpPr>
        <xdr:cNvPr id="318" name="テキスト ボックス 317"/>
        <xdr:cNvSpPr txBox="1"/>
      </xdr:nvSpPr>
      <xdr:spPr>
        <a:xfrm>
          <a:off x="6737428"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50100</xdr:rowOff>
    </xdr:from>
    <xdr:to>
      <xdr:col>55</xdr:col>
      <xdr:colOff>0</xdr:colOff>
      <xdr:row>58</xdr:row>
      <xdr:rowOff>55738</xdr:rowOff>
    </xdr:to>
    <xdr:cxnSp macro="">
      <xdr:nvCxnSpPr>
        <xdr:cNvPr id="349" name="直線コネクタ 348"/>
        <xdr:cNvCxnSpPr/>
      </xdr:nvCxnSpPr>
      <xdr:spPr>
        <a:xfrm flipV="1">
          <a:off x="9639300" y="9994200"/>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1277</xdr:rowOff>
    </xdr:from>
    <xdr:to>
      <xdr:col>50</xdr:col>
      <xdr:colOff>114300</xdr:colOff>
      <xdr:row>58</xdr:row>
      <xdr:rowOff>55738</xdr:rowOff>
    </xdr:to>
    <xdr:cxnSp macro="">
      <xdr:nvCxnSpPr>
        <xdr:cNvPr id="352" name="直線コネクタ 351"/>
        <xdr:cNvCxnSpPr/>
      </xdr:nvCxnSpPr>
      <xdr:spPr>
        <a:xfrm>
          <a:off x="8750300" y="9945377"/>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1277</xdr:rowOff>
    </xdr:from>
    <xdr:to>
      <xdr:col>45</xdr:col>
      <xdr:colOff>177800</xdr:colOff>
      <xdr:row>58</xdr:row>
      <xdr:rowOff>10824</xdr:rowOff>
    </xdr:to>
    <xdr:cxnSp macro="">
      <xdr:nvCxnSpPr>
        <xdr:cNvPr id="355" name="直線コネクタ 354"/>
        <xdr:cNvCxnSpPr/>
      </xdr:nvCxnSpPr>
      <xdr:spPr>
        <a:xfrm flipV="1">
          <a:off x="7861300" y="9945377"/>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166838</xdr:rowOff>
    </xdr:from>
    <xdr:to>
      <xdr:col>41</xdr:col>
      <xdr:colOff>50800</xdr:colOff>
      <xdr:row>58</xdr:row>
      <xdr:rowOff>10824</xdr:rowOff>
    </xdr:to>
    <xdr:cxnSp macro="">
      <xdr:nvCxnSpPr>
        <xdr:cNvPr id="358" name="直線コネクタ 357"/>
        <xdr:cNvCxnSpPr/>
      </xdr:nvCxnSpPr>
      <xdr:spPr>
        <a:xfrm>
          <a:off x="6972300" y="9939488"/>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63733</xdr:rowOff>
    </xdr:from>
    <xdr:to>
      <xdr:col>41</xdr:col>
      <xdr:colOff>101600</xdr:colOff>
      <xdr:row>58</xdr:row>
      <xdr:rowOff>165333</xdr:rowOff>
    </xdr:to>
    <xdr:sp macro="" textlink="">
      <xdr:nvSpPr>
        <xdr:cNvPr id="359" name="フローチャート: 判断 358"/>
        <xdr:cNvSpPr/>
      </xdr:nvSpPr>
      <xdr:spPr>
        <a:xfrm>
          <a:off x="7810500" y="100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156460</xdr:rowOff>
    </xdr:from>
    <xdr:ext cx="534377" cy="259045"/>
    <xdr:sp macro="" textlink="">
      <xdr:nvSpPr>
        <xdr:cNvPr id="360" name="テキスト ボックス 359"/>
        <xdr:cNvSpPr txBox="1"/>
      </xdr:nvSpPr>
      <xdr:spPr>
        <a:xfrm>
          <a:off x="7594111" y="1010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61" name="フローチャート: 判断 360"/>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62" name="テキスト ボックス 361"/>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170750</xdr:rowOff>
    </xdr:from>
    <xdr:to>
      <xdr:col>55</xdr:col>
      <xdr:colOff>50800</xdr:colOff>
      <xdr:row>58</xdr:row>
      <xdr:rowOff>100900</xdr:rowOff>
    </xdr:to>
    <xdr:sp macro="" textlink="">
      <xdr:nvSpPr>
        <xdr:cNvPr id="368" name="楕円 367"/>
        <xdr:cNvSpPr/>
      </xdr:nvSpPr>
      <xdr:spPr>
        <a:xfrm>
          <a:off x="10426700" y="99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149177</xdr:rowOff>
    </xdr:from>
    <xdr:ext cx="534377" cy="259045"/>
    <xdr:sp macro="" textlink="">
      <xdr:nvSpPr>
        <xdr:cNvPr id="369" name="農林水産業費該当値テキスト"/>
        <xdr:cNvSpPr txBox="1"/>
      </xdr:nvSpPr>
      <xdr:spPr>
        <a:xfrm>
          <a:off x="10528300" y="992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4938</xdr:rowOff>
    </xdr:from>
    <xdr:to>
      <xdr:col>50</xdr:col>
      <xdr:colOff>165100</xdr:colOff>
      <xdr:row>58</xdr:row>
      <xdr:rowOff>106538</xdr:rowOff>
    </xdr:to>
    <xdr:sp macro="" textlink="">
      <xdr:nvSpPr>
        <xdr:cNvPr id="370" name="楕円 369"/>
        <xdr:cNvSpPr/>
      </xdr:nvSpPr>
      <xdr:spPr>
        <a:xfrm>
          <a:off x="9588500" y="99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97665</xdr:rowOff>
    </xdr:from>
    <xdr:ext cx="534377" cy="259045"/>
    <xdr:sp macro="" textlink="">
      <xdr:nvSpPr>
        <xdr:cNvPr id="371" name="テキスト ボックス 370"/>
        <xdr:cNvSpPr txBox="1"/>
      </xdr:nvSpPr>
      <xdr:spPr>
        <a:xfrm>
          <a:off x="9372111" y="100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121927</xdr:rowOff>
    </xdr:from>
    <xdr:to>
      <xdr:col>46</xdr:col>
      <xdr:colOff>38100</xdr:colOff>
      <xdr:row>58</xdr:row>
      <xdr:rowOff>52077</xdr:rowOff>
    </xdr:to>
    <xdr:sp macro="" textlink="">
      <xdr:nvSpPr>
        <xdr:cNvPr id="372" name="楕円 371"/>
        <xdr:cNvSpPr/>
      </xdr:nvSpPr>
      <xdr:spPr>
        <a:xfrm>
          <a:off x="8699500" y="9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43204</xdr:rowOff>
    </xdr:from>
    <xdr:ext cx="534377" cy="259045"/>
    <xdr:sp macro="" textlink="">
      <xdr:nvSpPr>
        <xdr:cNvPr id="373" name="テキスト ボックス 372"/>
        <xdr:cNvSpPr txBox="1"/>
      </xdr:nvSpPr>
      <xdr:spPr>
        <a:xfrm>
          <a:off x="8483111" y="99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131474</xdr:rowOff>
    </xdr:from>
    <xdr:to>
      <xdr:col>41</xdr:col>
      <xdr:colOff>101600</xdr:colOff>
      <xdr:row>58</xdr:row>
      <xdr:rowOff>61624</xdr:rowOff>
    </xdr:to>
    <xdr:sp macro="" textlink="">
      <xdr:nvSpPr>
        <xdr:cNvPr id="374" name="楕円 373"/>
        <xdr:cNvSpPr/>
      </xdr:nvSpPr>
      <xdr:spPr>
        <a:xfrm>
          <a:off x="7810500" y="99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78151</xdr:rowOff>
    </xdr:from>
    <xdr:ext cx="534377" cy="259045"/>
    <xdr:sp macro="" textlink="">
      <xdr:nvSpPr>
        <xdr:cNvPr id="375" name="テキスト ボックス 374"/>
        <xdr:cNvSpPr txBox="1"/>
      </xdr:nvSpPr>
      <xdr:spPr>
        <a:xfrm>
          <a:off x="7594111" y="96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116038</xdr:rowOff>
    </xdr:from>
    <xdr:to>
      <xdr:col>36</xdr:col>
      <xdr:colOff>165100</xdr:colOff>
      <xdr:row>58</xdr:row>
      <xdr:rowOff>46188</xdr:rowOff>
    </xdr:to>
    <xdr:sp macro="" textlink="">
      <xdr:nvSpPr>
        <xdr:cNvPr id="376" name="楕円 375"/>
        <xdr:cNvSpPr/>
      </xdr:nvSpPr>
      <xdr:spPr>
        <a:xfrm>
          <a:off x="6921500" y="98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62715</xdr:rowOff>
    </xdr:from>
    <xdr:ext cx="534377" cy="259045"/>
    <xdr:sp macro="" textlink="">
      <xdr:nvSpPr>
        <xdr:cNvPr id="377" name="テキスト ボックス 376"/>
        <xdr:cNvSpPr txBox="1"/>
      </xdr:nvSpPr>
      <xdr:spPr>
        <a:xfrm>
          <a:off x="6705111" y="966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124986</xdr:rowOff>
    </xdr:from>
    <xdr:to>
      <xdr:col>55</xdr:col>
      <xdr:colOff>0</xdr:colOff>
      <xdr:row>78</xdr:row>
      <xdr:rowOff>126434</xdr:rowOff>
    </xdr:to>
    <xdr:cxnSp macro="">
      <xdr:nvCxnSpPr>
        <xdr:cNvPr id="406" name="直線コネクタ 405"/>
        <xdr:cNvCxnSpPr/>
      </xdr:nvCxnSpPr>
      <xdr:spPr>
        <a:xfrm flipV="1">
          <a:off x="9639300" y="1349808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82139</xdr:rowOff>
    </xdr:from>
    <xdr:to>
      <xdr:col>50</xdr:col>
      <xdr:colOff>114300</xdr:colOff>
      <xdr:row>78</xdr:row>
      <xdr:rowOff>126434</xdr:rowOff>
    </xdr:to>
    <xdr:cxnSp macro="">
      <xdr:nvCxnSpPr>
        <xdr:cNvPr id="409" name="直線コネクタ 408"/>
        <xdr:cNvCxnSpPr/>
      </xdr:nvCxnSpPr>
      <xdr:spPr>
        <a:xfrm>
          <a:off x="8750300" y="13455239"/>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82139</xdr:rowOff>
    </xdr:from>
    <xdr:to>
      <xdr:col>45</xdr:col>
      <xdr:colOff>177800</xdr:colOff>
      <xdr:row>78</xdr:row>
      <xdr:rowOff>115461</xdr:rowOff>
    </xdr:to>
    <xdr:cxnSp macro="">
      <xdr:nvCxnSpPr>
        <xdr:cNvPr id="412" name="直線コネクタ 411"/>
        <xdr:cNvCxnSpPr/>
      </xdr:nvCxnSpPr>
      <xdr:spPr>
        <a:xfrm flipV="1">
          <a:off x="7861300" y="1345523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115461</xdr:rowOff>
    </xdr:from>
    <xdr:to>
      <xdr:col>41</xdr:col>
      <xdr:colOff>50800</xdr:colOff>
      <xdr:row>78</xdr:row>
      <xdr:rowOff>117892</xdr:rowOff>
    </xdr:to>
    <xdr:cxnSp macro="">
      <xdr:nvCxnSpPr>
        <xdr:cNvPr id="415" name="直線コネクタ 414"/>
        <xdr:cNvCxnSpPr/>
      </xdr:nvCxnSpPr>
      <xdr:spPr>
        <a:xfrm flipV="1">
          <a:off x="6972300" y="13488561"/>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96269</xdr:rowOff>
    </xdr:from>
    <xdr:to>
      <xdr:col>41</xdr:col>
      <xdr:colOff>101600</xdr:colOff>
      <xdr:row>79</xdr:row>
      <xdr:rowOff>26419</xdr:rowOff>
    </xdr:to>
    <xdr:sp macro="" textlink="">
      <xdr:nvSpPr>
        <xdr:cNvPr id="416" name="フローチャート: 判断 415"/>
        <xdr:cNvSpPr/>
      </xdr:nvSpPr>
      <xdr:spPr>
        <a:xfrm>
          <a:off x="7810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17546</xdr:rowOff>
    </xdr:from>
    <xdr:ext cx="469744" cy="259045"/>
    <xdr:sp macro="" textlink="">
      <xdr:nvSpPr>
        <xdr:cNvPr id="417" name="テキスト ボックス 416"/>
        <xdr:cNvSpPr txBox="1"/>
      </xdr:nvSpPr>
      <xdr:spPr>
        <a:xfrm>
          <a:off x="7626428" y="135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99392</xdr:rowOff>
    </xdr:from>
    <xdr:to>
      <xdr:col>36</xdr:col>
      <xdr:colOff>165100</xdr:colOff>
      <xdr:row>79</xdr:row>
      <xdr:rowOff>29542</xdr:rowOff>
    </xdr:to>
    <xdr:sp macro="" textlink="">
      <xdr:nvSpPr>
        <xdr:cNvPr id="418" name="フローチャート: 判断 417"/>
        <xdr:cNvSpPr/>
      </xdr:nvSpPr>
      <xdr:spPr>
        <a:xfrm>
          <a:off x="6921500" y="1347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20669</xdr:rowOff>
    </xdr:from>
    <xdr:ext cx="469744" cy="259045"/>
    <xdr:sp macro="" textlink="">
      <xdr:nvSpPr>
        <xdr:cNvPr id="419" name="テキスト ボックス 418"/>
        <xdr:cNvSpPr txBox="1"/>
      </xdr:nvSpPr>
      <xdr:spPr>
        <a:xfrm>
          <a:off x="6737428" y="135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74186</xdr:rowOff>
    </xdr:from>
    <xdr:to>
      <xdr:col>55</xdr:col>
      <xdr:colOff>50800</xdr:colOff>
      <xdr:row>79</xdr:row>
      <xdr:rowOff>4336</xdr:rowOff>
    </xdr:to>
    <xdr:sp macro="" textlink="">
      <xdr:nvSpPr>
        <xdr:cNvPr id="425" name="楕円 424"/>
        <xdr:cNvSpPr/>
      </xdr:nvSpPr>
      <xdr:spPr>
        <a:xfrm>
          <a:off x="10426700" y="134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75634</xdr:rowOff>
    </xdr:from>
    <xdr:to>
      <xdr:col>50</xdr:col>
      <xdr:colOff>165100</xdr:colOff>
      <xdr:row>79</xdr:row>
      <xdr:rowOff>5784</xdr:rowOff>
    </xdr:to>
    <xdr:sp macro="" textlink="">
      <xdr:nvSpPr>
        <xdr:cNvPr id="427" name="楕円 426"/>
        <xdr:cNvSpPr/>
      </xdr:nvSpPr>
      <xdr:spPr>
        <a:xfrm>
          <a:off x="9588500" y="134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168361</xdr:rowOff>
    </xdr:from>
    <xdr:ext cx="534377" cy="259045"/>
    <xdr:sp macro="" textlink="">
      <xdr:nvSpPr>
        <xdr:cNvPr id="428" name="テキスト ボックス 427"/>
        <xdr:cNvSpPr txBox="1"/>
      </xdr:nvSpPr>
      <xdr:spPr>
        <a:xfrm>
          <a:off x="9372111" y="1354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31339</xdr:rowOff>
    </xdr:from>
    <xdr:to>
      <xdr:col>46</xdr:col>
      <xdr:colOff>38100</xdr:colOff>
      <xdr:row>78</xdr:row>
      <xdr:rowOff>132939</xdr:rowOff>
    </xdr:to>
    <xdr:sp macro="" textlink="">
      <xdr:nvSpPr>
        <xdr:cNvPr id="429" name="楕円 428"/>
        <xdr:cNvSpPr/>
      </xdr:nvSpPr>
      <xdr:spPr>
        <a:xfrm>
          <a:off x="8699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124066</xdr:rowOff>
    </xdr:from>
    <xdr:ext cx="534377" cy="259045"/>
    <xdr:sp macro="" textlink="">
      <xdr:nvSpPr>
        <xdr:cNvPr id="430" name="テキスト ボックス 429"/>
        <xdr:cNvSpPr txBox="1"/>
      </xdr:nvSpPr>
      <xdr:spPr>
        <a:xfrm>
          <a:off x="8483111" y="134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64661</xdr:rowOff>
    </xdr:from>
    <xdr:to>
      <xdr:col>41</xdr:col>
      <xdr:colOff>101600</xdr:colOff>
      <xdr:row>78</xdr:row>
      <xdr:rowOff>166261</xdr:rowOff>
    </xdr:to>
    <xdr:sp macro="" textlink="">
      <xdr:nvSpPr>
        <xdr:cNvPr id="431" name="楕円 430"/>
        <xdr:cNvSpPr/>
      </xdr:nvSpPr>
      <xdr:spPr>
        <a:xfrm>
          <a:off x="7810500" y="134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11338</xdr:rowOff>
    </xdr:from>
    <xdr:ext cx="534377" cy="259045"/>
    <xdr:sp macro="" textlink="">
      <xdr:nvSpPr>
        <xdr:cNvPr id="432" name="テキスト ボックス 431"/>
        <xdr:cNvSpPr txBox="1"/>
      </xdr:nvSpPr>
      <xdr:spPr>
        <a:xfrm>
          <a:off x="7594111" y="132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67092</xdr:rowOff>
    </xdr:from>
    <xdr:to>
      <xdr:col>36</xdr:col>
      <xdr:colOff>165100</xdr:colOff>
      <xdr:row>78</xdr:row>
      <xdr:rowOff>168692</xdr:rowOff>
    </xdr:to>
    <xdr:sp macro="" textlink="">
      <xdr:nvSpPr>
        <xdr:cNvPr id="433" name="楕円 432"/>
        <xdr:cNvSpPr/>
      </xdr:nvSpPr>
      <xdr:spPr>
        <a:xfrm>
          <a:off x="6921500" y="1344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13769</xdr:rowOff>
    </xdr:from>
    <xdr:ext cx="534377" cy="259045"/>
    <xdr:sp macro="" textlink="">
      <xdr:nvSpPr>
        <xdr:cNvPr id="434" name="テキスト ボックス 433"/>
        <xdr:cNvSpPr txBox="1"/>
      </xdr:nvSpPr>
      <xdr:spPr>
        <a:xfrm>
          <a:off x="6705111" y="132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xdr:rowOff>
    </xdr:from>
    <xdr:to>
      <xdr:col>55</xdr:col>
      <xdr:colOff>0</xdr:colOff>
      <xdr:row>97</xdr:row>
      <xdr:rowOff>127425</xdr:rowOff>
    </xdr:to>
    <xdr:cxnSp macro="">
      <xdr:nvCxnSpPr>
        <xdr:cNvPr id="463" name="直線コネクタ 462"/>
        <xdr:cNvCxnSpPr/>
      </xdr:nvCxnSpPr>
      <xdr:spPr>
        <a:xfrm>
          <a:off x="9639300" y="16631620"/>
          <a:ext cx="8382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xdr:rowOff>
    </xdr:from>
    <xdr:to>
      <xdr:col>50</xdr:col>
      <xdr:colOff>114300</xdr:colOff>
      <xdr:row>97</xdr:row>
      <xdr:rowOff>34682</xdr:rowOff>
    </xdr:to>
    <xdr:cxnSp macro="">
      <xdr:nvCxnSpPr>
        <xdr:cNvPr id="466" name="直線コネクタ 465"/>
        <xdr:cNvCxnSpPr/>
      </xdr:nvCxnSpPr>
      <xdr:spPr>
        <a:xfrm flipV="1">
          <a:off x="8750300" y="16631620"/>
          <a:ext cx="8890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34682</xdr:rowOff>
    </xdr:from>
    <xdr:to>
      <xdr:col>45</xdr:col>
      <xdr:colOff>177800</xdr:colOff>
      <xdr:row>97</xdr:row>
      <xdr:rowOff>42994</xdr:rowOff>
    </xdr:to>
    <xdr:cxnSp macro="">
      <xdr:nvCxnSpPr>
        <xdr:cNvPr id="469" name="直線コネクタ 468"/>
        <xdr:cNvCxnSpPr/>
      </xdr:nvCxnSpPr>
      <xdr:spPr>
        <a:xfrm flipV="1">
          <a:off x="7861300" y="16665332"/>
          <a:ext cx="889000"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38064</xdr:rowOff>
    </xdr:from>
    <xdr:to>
      <xdr:col>41</xdr:col>
      <xdr:colOff>50800</xdr:colOff>
      <xdr:row>97</xdr:row>
      <xdr:rowOff>42994</xdr:rowOff>
    </xdr:to>
    <xdr:cxnSp macro="">
      <xdr:nvCxnSpPr>
        <xdr:cNvPr id="472" name="直線コネクタ 471"/>
        <xdr:cNvCxnSpPr/>
      </xdr:nvCxnSpPr>
      <xdr:spPr>
        <a:xfrm>
          <a:off x="6972300" y="16668714"/>
          <a:ext cx="889000" cy="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149982</xdr:rowOff>
    </xdr:from>
    <xdr:to>
      <xdr:col>41</xdr:col>
      <xdr:colOff>101600</xdr:colOff>
      <xdr:row>97</xdr:row>
      <xdr:rowOff>80132</xdr:rowOff>
    </xdr:to>
    <xdr:sp macro="" textlink="">
      <xdr:nvSpPr>
        <xdr:cNvPr id="473" name="フローチャート: 判断 472"/>
        <xdr:cNvSpPr/>
      </xdr:nvSpPr>
      <xdr:spPr>
        <a:xfrm>
          <a:off x="7810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96659</xdr:rowOff>
    </xdr:from>
    <xdr:ext cx="534377" cy="259045"/>
    <xdr:sp macro="" textlink="">
      <xdr:nvSpPr>
        <xdr:cNvPr id="474" name="テキスト ボックス 473"/>
        <xdr:cNvSpPr txBox="1"/>
      </xdr:nvSpPr>
      <xdr:spPr>
        <a:xfrm>
          <a:off x="7594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138179</xdr:rowOff>
    </xdr:from>
    <xdr:to>
      <xdr:col>36</xdr:col>
      <xdr:colOff>165100</xdr:colOff>
      <xdr:row>97</xdr:row>
      <xdr:rowOff>68329</xdr:rowOff>
    </xdr:to>
    <xdr:sp macro="" textlink="">
      <xdr:nvSpPr>
        <xdr:cNvPr id="475" name="フローチャート: 判断 474"/>
        <xdr:cNvSpPr/>
      </xdr:nvSpPr>
      <xdr:spPr>
        <a:xfrm>
          <a:off x="6921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84856</xdr:rowOff>
    </xdr:from>
    <xdr:ext cx="534377" cy="259045"/>
    <xdr:sp macro="" textlink="">
      <xdr:nvSpPr>
        <xdr:cNvPr id="476" name="テキスト ボックス 475"/>
        <xdr:cNvSpPr txBox="1"/>
      </xdr:nvSpPr>
      <xdr:spPr>
        <a:xfrm>
          <a:off x="6705111" y="163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76625</xdr:rowOff>
    </xdr:from>
    <xdr:to>
      <xdr:col>55</xdr:col>
      <xdr:colOff>50800</xdr:colOff>
      <xdr:row>98</xdr:row>
      <xdr:rowOff>6775</xdr:rowOff>
    </xdr:to>
    <xdr:sp macro="" textlink="">
      <xdr:nvSpPr>
        <xdr:cNvPr id="482" name="楕円 481"/>
        <xdr:cNvSpPr/>
      </xdr:nvSpPr>
      <xdr:spPr>
        <a:xfrm>
          <a:off x="104267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55052</xdr:rowOff>
    </xdr:from>
    <xdr:ext cx="534377" cy="259045"/>
    <xdr:sp macro="" textlink="">
      <xdr:nvSpPr>
        <xdr:cNvPr id="483" name="土木費該当値テキスト"/>
        <xdr:cNvSpPr txBox="1"/>
      </xdr:nvSpPr>
      <xdr:spPr>
        <a:xfrm>
          <a:off x="10528300" y="1668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121620</xdr:rowOff>
    </xdr:from>
    <xdr:to>
      <xdr:col>50</xdr:col>
      <xdr:colOff>165100</xdr:colOff>
      <xdr:row>97</xdr:row>
      <xdr:rowOff>51770</xdr:rowOff>
    </xdr:to>
    <xdr:sp macro="" textlink="">
      <xdr:nvSpPr>
        <xdr:cNvPr id="484" name="楕円 483"/>
        <xdr:cNvSpPr/>
      </xdr:nvSpPr>
      <xdr:spPr>
        <a:xfrm>
          <a:off x="9588500" y="1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42897</xdr:rowOff>
    </xdr:from>
    <xdr:ext cx="534377" cy="259045"/>
    <xdr:sp macro="" textlink="">
      <xdr:nvSpPr>
        <xdr:cNvPr id="485" name="テキスト ボックス 484"/>
        <xdr:cNvSpPr txBox="1"/>
      </xdr:nvSpPr>
      <xdr:spPr>
        <a:xfrm>
          <a:off x="9372111" y="166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155332</xdr:rowOff>
    </xdr:from>
    <xdr:to>
      <xdr:col>46</xdr:col>
      <xdr:colOff>38100</xdr:colOff>
      <xdr:row>97</xdr:row>
      <xdr:rowOff>85482</xdr:rowOff>
    </xdr:to>
    <xdr:sp macro="" textlink="">
      <xdr:nvSpPr>
        <xdr:cNvPr id="486" name="楕円 485"/>
        <xdr:cNvSpPr/>
      </xdr:nvSpPr>
      <xdr:spPr>
        <a:xfrm>
          <a:off x="8699500" y="16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76609</xdr:rowOff>
    </xdr:from>
    <xdr:ext cx="534377" cy="259045"/>
    <xdr:sp macro="" textlink="">
      <xdr:nvSpPr>
        <xdr:cNvPr id="487" name="テキスト ボックス 486"/>
        <xdr:cNvSpPr txBox="1"/>
      </xdr:nvSpPr>
      <xdr:spPr>
        <a:xfrm>
          <a:off x="8483111" y="167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163644</xdr:rowOff>
    </xdr:from>
    <xdr:to>
      <xdr:col>41</xdr:col>
      <xdr:colOff>101600</xdr:colOff>
      <xdr:row>97</xdr:row>
      <xdr:rowOff>93794</xdr:rowOff>
    </xdr:to>
    <xdr:sp macro="" textlink="">
      <xdr:nvSpPr>
        <xdr:cNvPr id="488" name="楕円 487"/>
        <xdr:cNvSpPr/>
      </xdr:nvSpPr>
      <xdr:spPr>
        <a:xfrm>
          <a:off x="7810500" y="166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84921</xdr:rowOff>
    </xdr:from>
    <xdr:ext cx="534377" cy="259045"/>
    <xdr:sp macro="" textlink="">
      <xdr:nvSpPr>
        <xdr:cNvPr id="489" name="テキスト ボックス 488"/>
        <xdr:cNvSpPr txBox="1"/>
      </xdr:nvSpPr>
      <xdr:spPr>
        <a:xfrm>
          <a:off x="7594111" y="167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90" name="楕円 489"/>
        <xdr:cNvSpPr/>
      </xdr:nvSpPr>
      <xdr:spPr>
        <a:xfrm>
          <a:off x="6921500" y="166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91" name="テキスト ボックス 490"/>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155833</xdr:rowOff>
    </xdr:from>
    <xdr:to>
      <xdr:col>85</xdr:col>
      <xdr:colOff>127000</xdr:colOff>
      <xdr:row>37</xdr:row>
      <xdr:rowOff>160845</xdr:rowOff>
    </xdr:to>
    <xdr:cxnSp macro="">
      <xdr:nvCxnSpPr>
        <xdr:cNvPr id="522" name="直線コネクタ 521"/>
        <xdr:cNvCxnSpPr/>
      </xdr:nvCxnSpPr>
      <xdr:spPr>
        <a:xfrm>
          <a:off x="15481300" y="6499483"/>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96103</xdr:rowOff>
    </xdr:from>
    <xdr:to>
      <xdr:col>81</xdr:col>
      <xdr:colOff>50800</xdr:colOff>
      <xdr:row>37</xdr:row>
      <xdr:rowOff>155833</xdr:rowOff>
    </xdr:to>
    <xdr:cxnSp macro="">
      <xdr:nvCxnSpPr>
        <xdr:cNvPr id="525" name="直線コネクタ 524"/>
        <xdr:cNvCxnSpPr/>
      </xdr:nvCxnSpPr>
      <xdr:spPr>
        <a:xfrm>
          <a:off x="14592300" y="6439753"/>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66613</xdr:rowOff>
    </xdr:from>
    <xdr:to>
      <xdr:col>76</xdr:col>
      <xdr:colOff>114300</xdr:colOff>
      <xdr:row>37</xdr:row>
      <xdr:rowOff>96103</xdr:rowOff>
    </xdr:to>
    <xdr:cxnSp macro="">
      <xdr:nvCxnSpPr>
        <xdr:cNvPr id="528" name="直線コネクタ 527"/>
        <xdr:cNvCxnSpPr/>
      </xdr:nvCxnSpPr>
      <xdr:spPr>
        <a:xfrm>
          <a:off x="13703300" y="6410263"/>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66613</xdr:rowOff>
    </xdr:from>
    <xdr:to>
      <xdr:col>71</xdr:col>
      <xdr:colOff>177800</xdr:colOff>
      <xdr:row>37</xdr:row>
      <xdr:rowOff>110733</xdr:rowOff>
    </xdr:to>
    <xdr:cxnSp macro="">
      <xdr:nvCxnSpPr>
        <xdr:cNvPr id="531" name="直線コネクタ 530"/>
        <xdr:cNvCxnSpPr/>
      </xdr:nvCxnSpPr>
      <xdr:spPr>
        <a:xfrm flipV="1">
          <a:off x="12814300" y="6410263"/>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109180</xdr:rowOff>
    </xdr:from>
    <xdr:to>
      <xdr:col>72</xdr:col>
      <xdr:colOff>38100</xdr:colOff>
      <xdr:row>38</xdr:row>
      <xdr:rowOff>39330</xdr:rowOff>
    </xdr:to>
    <xdr:sp macro="" textlink="">
      <xdr:nvSpPr>
        <xdr:cNvPr id="532" name="フローチャート: 判断 531"/>
        <xdr:cNvSpPr/>
      </xdr:nvSpPr>
      <xdr:spPr>
        <a:xfrm>
          <a:off x="13652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30457</xdr:rowOff>
    </xdr:from>
    <xdr:ext cx="534377" cy="259045"/>
    <xdr:sp macro="" textlink="">
      <xdr:nvSpPr>
        <xdr:cNvPr id="533" name="テキスト ボックス 532"/>
        <xdr:cNvSpPr txBox="1"/>
      </xdr:nvSpPr>
      <xdr:spPr>
        <a:xfrm>
          <a:off x="13436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119320</xdr:rowOff>
    </xdr:from>
    <xdr:to>
      <xdr:col>67</xdr:col>
      <xdr:colOff>101600</xdr:colOff>
      <xdr:row>38</xdr:row>
      <xdr:rowOff>49470</xdr:rowOff>
    </xdr:to>
    <xdr:sp macro="" textlink="">
      <xdr:nvSpPr>
        <xdr:cNvPr id="534" name="フローチャート: 判断 533"/>
        <xdr:cNvSpPr/>
      </xdr:nvSpPr>
      <xdr:spPr>
        <a:xfrm>
          <a:off x="12763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40597</xdr:rowOff>
    </xdr:from>
    <xdr:ext cx="534377" cy="259045"/>
    <xdr:sp macro="" textlink="">
      <xdr:nvSpPr>
        <xdr:cNvPr id="535" name="テキスト ボックス 534"/>
        <xdr:cNvSpPr txBox="1"/>
      </xdr:nvSpPr>
      <xdr:spPr>
        <a:xfrm>
          <a:off x="12547111" y="65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110046</xdr:rowOff>
    </xdr:from>
    <xdr:to>
      <xdr:col>85</xdr:col>
      <xdr:colOff>177800</xdr:colOff>
      <xdr:row>38</xdr:row>
      <xdr:rowOff>40196</xdr:rowOff>
    </xdr:to>
    <xdr:sp macro="" textlink="">
      <xdr:nvSpPr>
        <xdr:cNvPr id="541" name="楕円 540"/>
        <xdr:cNvSpPr/>
      </xdr:nvSpPr>
      <xdr:spPr>
        <a:xfrm>
          <a:off x="162687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88473</xdr:rowOff>
    </xdr:from>
    <xdr:ext cx="534377" cy="259045"/>
    <xdr:sp macro="" textlink="">
      <xdr:nvSpPr>
        <xdr:cNvPr id="542" name="消防費該当値テキスト"/>
        <xdr:cNvSpPr txBox="1"/>
      </xdr:nvSpPr>
      <xdr:spPr>
        <a:xfrm>
          <a:off x="16370300" y="643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105033</xdr:rowOff>
    </xdr:from>
    <xdr:to>
      <xdr:col>81</xdr:col>
      <xdr:colOff>101600</xdr:colOff>
      <xdr:row>38</xdr:row>
      <xdr:rowOff>35182</xdr:rowOff>
    </xdr:to>
    <xdr:sp macro="" textlink="">
      <xdr:nvSpPr>
        <xdr:cNvPr id="543" name="楕円 542"/>
        <xdr:cNvSpPr/>
      </xdr:nvSpPr>
      <xdr:spPr>
        <a:xfrm>
          <a:off x="15430500" y="6448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26309</xdr:rowOff>
    </xdr:from>
    <xdr:ext cx="534377" cy="259045"/>
    <xdr:sp macro="" textlink="">
      <xdr:nvSpPr>
        <xdr:cNvPr id="544" name="テキスト ボックス 543"/>
        <xdr:cNvSpPr txBox="1"/>
      </xdr:nvSpPr>
      <xdr:spPr>
        <a:xfrm>
          <a:off x="15214111" y="654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45303</xdr:rowOff>
    </xdr:from>
    <xdr:to>
      <xdr:col>76</xdr:col>
      <xdr:colOff>165100</xdr:colOff>
      <xdr:row>37</xdr:row>
      <xdr:rowOff>146903</xdr:rowOff>
    </xdr:to>
    <xdr:sp macro="" textlink="">
      <xdr:nvSpPr>
        <xdr:cNvPr id="545" name="楕円 544"/>
        <xdr:cNvSpPr/>
      </xdr:nvSpPr>
      <xdr:spPr>
        <a:xfrm>
          <a:off x="14541500" y="6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138030</xdr:rowOff>
    </xdr:from>
    <xdr:ext cx="534377" cy="259045"/>
    <xdr:sp macro="" textlink="">
      <xdr:nvSpPr>
        <xdr:cNvPr id="546" name="テキスト ボックス 545"/>
        <xdr:cNvSpPr txBox="1"/>
      </xdr:nvSpPr>
      <xdr:spPr>
        <a:xfrm>
          <a:off x="14325111" y="64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15813</xdr:rowOff>
    </xdr:from>
    <xdr:to>
      <xdr:col>72</xdr:col>
      <xdr:colOff>38100</xdr:colOff>
      <xdr:row>37</xdr:row>
      <xdr:rowOff>117413</xdr:rowOff>
    </xdr:to>
    <xdr:sp macro="" textlink="">
      <xdr:nvSpPr>
        <xdr:cNvPr id="547" name="楕円 546"/>
        <xdr:cNvSpPr/>
      </xdr:nvSpPr>
      <xdr:spPr>
        <a:xfrm>
          <a:off x="13652500" y="63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133940</xdr:rowOff>
    </xdr:from>
    <xdr:ext cx="534377" cy="259045"/>
    <xdr:sp macro="" textlink="">
      <xdr:nvSpPr>
        <xdr:cNvPr id="548" name="テキスト ボックス 547"/>
        <xdr:cNvSpPr txBox="1"/>
      </xdr:nvSpPr>
      <xdr:spPr>
        <a:xfrm>
          <a:off x="13436111" y="61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59933</xdr:rowOff>
    </xdr:from>
    <xdr:to>
      <xdr:col>67</xdr:col>
      <xdr:colOff>101600</xdr:colOff>
      <xdr:row>37</xdr:row>
      <xdr:rowOff>161533</xdr:rowOff>
    </xdr:to>
    <xdr:sp macro="" textlink="">
      <xdr:nvSpPr>
        <xdr:cNvPr id="549" name="楕円 548"/>
        <xdr:cNvSpPr/>
      </xdr:nvSpPr>
      <xdr:spPr>
        <a:xfrm>
          <a:off x="12763500" y="64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6610</xdr:rowOff>
    </xdr:from>
    <xdr:ext cx="534377" cy="259045"/>
    <xdr:sp macro="" textlink="">
      <xdr:nvSpPr>
        <xdr:cNvPr id="550" name="テキスト ボックス 549"/>
        <xdr:cNvSpPr txBox="1"/>
      </xdr:nvSpPr>
      <xdr:spPr>
        <a:xfrm>
          <a:off x="12547111" y="617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9139</xdr:rowOff>
    </xdr:from>
    <xdr:to>
      <xdr:col>85</xdr:col>
      <xdr:colOff>127000</xdr:colOff>
      <xdr:row>57</xdr:row>
      <xdr:rowOff>84562</xdr:rowOff>
    </xdr:to>
    <xdr:cxnSp macro="">
      <xdr:nvCxnSpPr>
        <xdr:cNvPr id="579" name="直線コネクタ 578"/>
        <xdr:cNvCxnSpPr/>
      </xdr:nvCxnSpPr>
      <xdr:spPr>
        <a:xfrm>
          <a:off x="15481300" y="9610339"/>
          <a:ext cx="838200" cy="2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116649</xdr:rowOff>
    </xdr:from>
    <xdr:to>
      <xdr:col>81</xdr:col>
      <xdr:colOff>50800</xdr:colOff>
      <xdr:row>56</xdr:row>
      <xdr:rowOff>9139</xdr:rowOff>
    </xdr:to>
    <xdr:cxnSp macro="">
      <xdr:nvCxnSpPr>
        <xdr:cNvPr id="582" name="直線コネクタ 581"/>
        <xdr:cNvCxnSpPr/>
      </xdr:nvCxnSpPr>
      <xdr:spPr>
        <a:xfrm>
          <a:off x="14592300" y="9546399"/>
          <a:ext cx="889000" cy="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116649</xdr:rowOff>
    </xdr:from>
    <xdr:to>
      <xdr:col>76</xdr:col>
      <xdr:colOff>114300</xdr:colOff>
      <xdr:row>57</xdr:row>
      <xdr:rowOff>12529</xdr:rowOff>
    </xdr:to>
    <xdr:cxnSp macro="">
      <xdr:nvCxnSpPr>
        <xdr:cNvPr id="585" name="直線コネクタ 584"/>
        <xdr:cNvCxnSpPr/>
      </xdr:nvCxnSpPr>
      <xdr:spPr>
        <a:xfrm flipV="1">
          <a:off x="13703300" y="9546399"/>
          <a:ext cx="889000" cy="2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12529</xdr:rowOff>
    </xdr:from>
    <xdr:to>
      <xdr:col>71</xdr:col>
      <xdr:colOff>177800</xdr:colOff>
      <xdr:row>57</xdr:row>
      <xdr:rowOff>96510</xdr:rowOff>
    </xdr:to>
    <xdr:cxnSp macro="">
      <xdr:nvCxnSpPr>
        <xdr:cNvPr id="588" name="直線コネクタ 587"/>
        <xdr:cNvCxnSpPr/>
      </xdr:nvCxnSpPr>
      <xdr:spPr>
        <a:xfrm flipV="1">
          <a:off x="12814300" y="9785179"/>
          <a:ext cx="8890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9" name="フローチャート: 判断 588"/>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75153</xdr:rowOff>
    </xdr:from>
    <xdr:ext cx="534377" cy="259045"/>
    <xdr:sp macro="" textlink="">
      <xdr:nvSpPr>
        <xdr:cNvPr id="590" name="テキスト ボックス 589"/>
        <xdr:cNvSpPr txBox="1"/>
      </xdr:nvSpPr>
      <xdr:spPr>
        <a:xfrm>
          <a:off x="13436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91" name="フローチャート: 判断 590"/>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103883</xdr:rowOff>
    </xdr:from>
    <xdr:ext cx="534377" cy="259045"/>
    <xdr:sp macro="" textlink="">
      <xdr:nvSpPr>
        <xdr:cNvPr id="592" name="テキスト ボックス 591"/>
        <xdr:cNvSpPr txBox="1"/>
      </xdr:nvSpPr>
      <xdr:spPr>
        <a:xfrm>
          <a:off x="12547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33762</xdr:rowOff>
    </xdr:from>
    <xdr:to>
      <xdr:col>85</xdr:col>
      <xdr:colOff>177800</xdr:colOff>
      <xdr:row>57</xdr:row>
      <xdr:rowOff>135362</xdr:rowOff>
    </xdr:to>
    <xdr:sp macro="" textlink="">
      <xdr:nvSpPr>
        <xdr:cNvPr id="598" name="楕円 597"/>
        <xdr:cNvSpPr/>
      </xdr:nvSpPr>
      <xdr:spPr>
        <a:xfrm>
          <a:off x="16268700" y="98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12189</xdr:rowOff>
    </xdr:from>
    <xdr:ext cx="534377" cy="259045"/>
    <xdr:sp macro="" textlink="">
      <xdr:nvSpPr>
        <xdr:cNvPr id="599" name="教育費該当値テキスト"/>
        <xdr:cNvSpPr txBox="1"/>
      </xdr:nvSpPr>
      <xdr:spPr>
        <a:xfrm>
          <a:off x="16370300" y="97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129789</xdr:rowOff>
    </xdr:from>
    <xdr:to>
      <xdr:col>81</xdr:col>
      <xdr:colOff>101600</xdr:colOff>
      <xdr:row>56</xdr:row>
      <xdr:rowOff>59939</xdr:rowOff>
    </xdr:to>
    <xdr:sp macro="" textlink="">
      <xdr:nvSpPr>
        <xdr:cNvPr id="600" name="楕円 599"/>
        <xdr:cNvSpPr/>
      </xdr:nvSpPr>
      <xdr:spPr>
        <a:xfrm>
          <a:off x="15430500" y="95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76466</xdr:rowOff>
    </xdr:from>
    <xdr:ext cx="534377" cy="259045"/>
    <xdr:sp macro="" textlink="">
      <xdr:nvSpPr>
        <xdr:cNvPr id="601" name="テキスト ボックス 600"/>
        <xdr:cNvSpPr txBox="1"/>
      </xdr:nvSpPr>
      <xdr:spPr>
        <a:xfrm>
          <a:off x="15214111" y="93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65849</xdr:rowOff>
    </xdr:from>
    <xdr:to>
      <xdr:col>76</xdr:col>
      <xdr:colOff>165100</xdr:colOff>
      <xdr:row>55</xdr:row>
      <xdr:rowOff>167449</xdr:rowOff>
    </xdr:to>
    <xdr:sp macro="" textlink="">
      <xdr:nvSpPr>
        <xdr:cNvPr id="602" name="楕円 601"/>
        <xdr:cNvSpPr/>
      </xdr:nvSpPr>
      <xdr:spPr>
        <a:xfrm>
          <a:off x="14541500" y="94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12526</xdr:rowOff>
    </xdr:from>
    <xdr:ext cx="534377" cy="259045"/>
    <xdr:sp macro="" textlink="">
      <xdr:nvSpPr>
        <xdr:cNvPr id="603" name="テキスト ボックス 602"/>
        <xdr:cNvSpPr txBox="1"/>
      </xdr:nvSpPr>
      <xdr:spPr>
        <a:xfrm>
          <a:off x="14325111" y="92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133179</xdr:rowOff>
    </xdr:from>
    <xdr:to>
      <xdr:col>72</xdr:col>
      <xdr:colOff>38100</xdr:colOff>
      <xdr:row>57</xdr:row>
      <xdr:rowOff>63329</xdr:rowOff>
    </xdr:to>
    <xdr:sp macro="" textlink="">
      <xdr:nvSpPr>
        <xdr:cNvPr id="604" name="楕円 603"/>
        <xdr:cNvSpPr/>
      </xdr:nvSpPr>
      <xdr:spPr>
        <a:xfrm>
          <a:off x="13652500" y="97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79856</xdr:rowOff>
    </xdr:from>
    <xdr:ext cx="534377" cy="259045"/>
    <xdr:sp macro="" textlink="">
      <xdr:nvSpPr>
        <xdr:cNvPr id="605" name="テキスト ボックス 604"/>
        <xdr:cNvSpPr txBox="1"/>
      </xdr:nvSpPr>
      <xdr:spPr>
        <a:xfrm>
          <a:off x="13436111" y="95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45710</xdr:rowOff>
    </xdr:from>
    <xdr:to>
      <xdr:col>67</xdr:col>
      <xdr:colOff>101600</xdr:colOff>
      <xdr:row>57</xdr:row>
      <xdr:rowOff>147310</xdr:rowOff>
    </xdr:to>
    <xdr:sp macro="" textlink="">
      <xdr:nvSpPr>
        <xdr:cNvPr id="606" name="楕円 605"/>
        <xdr:cNvSpPr/>
      </xdr:nvSpPr>
      <xdr:spPr>
        <a:xfrm>
          <a:off x="12763500" y="9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138437</xdr:rowOff>
    </xdr:from>
    <xdr:ext cx="534377" cy="259045"/>
    <xdr:sp macro="" textlink="">
      <xdr:nvSpPr>
        <xdr:cNvPr id="607" name="テキスト ボックス 606"/>
        <xdr:cNvSpPr txBox="1"/>
      </xdr:nvSpPr>
      <xdr:spPr>
        <a:xfrm>
          <a:off x="12547111" y="99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162255</xdr:rowOff>
    </xdr:from>
    <xdr:to>
      <xdr:col>85</xdr:col>
      <xdr:colOff>127000</xdr:colOff>
      <xdr:row>79</xdr:row>
      <xdr:rowOff>31001</xdr:rowOff>
    </xdr:to>
    <xdr:cxnSp macro="">
      <xdr:nvCxnSpPr>
        <xdr:cNvPr id="636" name="直線コネクタ 635"/>
        <xdr:cNvCxnSpPr/>
      </xdr:nvCxnSpPr>
      <xdr:spPr>
        <a:xfrm flipV="1">
          <a:off x="15481300" y="13535355"/>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30404</xdr:rowOff>
    </xdr:from>
    <xdr:to>
      <xdr:col>81</xdr:col>
      <xdr:colOff>50800</xdr:colOff>
      <xdr:row>79</xdr:row>
      <xdr:rowOff>31001</xdr:rowOff>
    </xdr:to>
    <xdr:cxnSp macro="">
      <xdr:nvCxnSpPr>
        <xdr:cNvPr id="639" name="直線コネクタ 638"/>
        <xdr:cNvCxnSpPr/>
      </xdr:nvCxnSpPr>
      <xdr:spPr>
        <a:xfrm>
          <a:off x="14592300" y="13574954"/>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81077</xdr:rowOff>
    </xdr:from>
    <xdr:to>
      <xdr:col>76</xdr:col>
      <xdr:colOff>114300</xdr:colOff>
      <xdr:row>79</xdr:row>
      <xdr:rowOff>30404</xdr:rowOff>
    </xdr:to>
    <xdr:cxnSp macro="">
      <xdr:nvCxnSpPr>
        <xdr:cNvPr id="642" name="直線コネクタ 641"/>
        <xdr:cNvCxnSpPr/>
      </xdr:nvCxnSpPr>
      <xdr:spPr>
        <a:xfrm>
          <a:off x="13703300" y="13454177"/>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81077</xdr:rowOff>
    </xdr:from>
    <xdr:to>
      <xdr:col>71</xdr:col>
      <xdr:colOff>177800</xdr:colOff>
      <xdr:row>79</xdr:row>
      <xdr:rowOff>3759</xdr:rowOff>
    </xdr:to>
    <xdr:cxnSp macro="">
      <xdr:nvCxnSpPr>
        <xdr:cNvPr id="645" name="直線コネクタ 644"/>
        <xdr:cNvCxnSpPr/>
      </xdr:nvCxnSpPr>
      <xdr:spPr>
        <a:xfrm flipV="1">
          <a:off x="12814300" y="13454177"/>
          <a:ext cx="889000" cy="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46" name="フローチャート: 判断 645"/>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47" name="テキスト ボックス 646"/>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48" name="フローチャート: 判断 647"/>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49" name="テキスト ボックス 648"/>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111455</xdr:rowOff>
    </xdr:from>
    <xdr:to>
      <xdr:col>85</xdr:col>
      <xdr:colOff>177800</xdr:colOff>
      <xdr:row>79</xdr:row>
      <xdr:rowOff>41605</xdr:rowOff>
    </xdr:to>
    <xdr:sp macro="" textlink="">
      <xdr:nvSpPr>
        <xdr:cNvPr id="655" name="楕円 654"/>
        <xdr:cNvSpPr/>
      </xdr:nvSpPr>
      <xdr:spPr>
        <a:xfrm>
          <a:off x="162687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151651</xdr:rowOff>
    </xdr:from>
    <xdr:to>
      <xdr:col>81</xdr:col>
      <xdr:colOff>101600</xdr:colOff>
      <xdr:row>79</xdr:row>
      <xdr:rowOff>81801</xdr:rowOff>
    </xdr:to>
    <xdr:sp macro="" textlink="">
      <xdr:nvSpPr>
        <xdr:cNvPr id="657" name="楕円 656"/>
        <xdr:cNvSpPr/>
      </xdr:nvSpPr>
      <xdr:spPr>
        <a:xfrm>
          <a:off x="15430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72928</xdr:rowOff>
    </xdr:from>
    <xdr:ext cx="469744" cy="259045"/>
    <xdr:sp macro="" textlink="">
      <xdr:nvSpPr>
        <xdr:cNvPr id="658" name="テキスト ボックス 657"/>
        <xdr:cNvSpPr txBox="1"/>
      </xdr:nvSpPr>
      <xdr:spPr>
        <a:xfrm>
          <a:off x="15246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151054</xdr:rowOff>
    </xdr:from>
    <xdr:to>
      <xdr:col>76</xdr:col>
      <xdr:colOff>165100</xdr:colOff>
      <xdr:row>79</xdr:row>
      <xdr:rowOff>81204</xdr:rowOff>
    </xdr:to>
    <xdr:sp macro="" textlink="">
      <xdr:nvSpPr>
        <xdr:cNvPr id="659" name="楕円 658"/>
        <xdr:cNvSpPr/>
      </xdr:nvSpPr>
      <xdr:spPr>
        <a:xfrm>
          <a:off x="14541500" y="135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72331</xdr:rowOff>
    </xdr:from>
    <xdr:ext cx="469744" cy="259045"/>
    <xdr:sp macro="" textlink="">
      <xdr:nvSpPr>
        <xdr:cNvPr id="660" name="テキスト ボックス 659"/>
        <xdr:cNvSpPr txBox="1"/>
      </xdr:nvSpPr>
      <xdr:spPr>
        <a:xfrm>
          <a:off x="14357428" y="136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30277</xdr:rowOff>
    </xdr:from>
    <xdr:to>
      <xdr:col>72</xdr:col>
      <xdr:colOff>38100</xdr:colOff>
      <xdr:row>78</xdr:row>
      <xdr:rowOff>131877</xdr:rowOff>
    </xdr:to>
    <xdr:sp macro="" textlink="">
      <xdr:nvSpPr>
        <xdr:cNvPr id="661" name="楕円 660"/>
        <xdr:cNvSpPr/>
      </xdr:nvSpPr>
      <xdr:spPr>
        <a:xfrm>
          <a:off x="13652500" y="134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148404</xdr:rowOff>
    </xdr:from>
    <xdr:ext cx="534377" cy="259045"/>
    <xdr:sp macro="" textlink="">
      <xdr:nvSpPr>
        <xdr:cNvPr id="662" name="テキスト ボックス 661"/>
        <xdr:cNvSpPr txBox="1"/>
      </xdr:nvSpPr>
      <xdr:spPr>
        <a:xfrm>
          <a:off x="13436111" y="131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124409</xdr:rowOff>
    </xdr:from>
    <xdr:to>
      <xdr:col>67</xdr:col>
      <xdr:colOff>101600</xdr:colOff>
      <xdr:row>79</xdr:row>
      <xdr:rowOff>54559</xdr:rowOff>
    </xdr:to>
    <xdr:sp macro="" textlink="">
      <xdr:nvSpPr>
        <xdr:cNvPr id="663" name="楕円 662"/>
        <xdr:cNvSpPr/>
      </xdr:nvSpPr>
      <xdr:spPr>
        <a:xfrm>
          <a:off x="12763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45686</xdr:rowOff>
    </xdr:from>
    <xdr:ext cx="469744" cy="259045"/>
    <xdr:sp macro="" textlink="">
      <xdr:nvSpPr>
        <xdr:cNvPr id="664" name="テキスト ボックス 663"/>
        <xdr:cNvSpPr txBox="1"/>
      </xdr:nvSpPr>
      <xdr:spPr>
        <a:xfrm>
          <a:off x="12579428"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42163</xdr:rowOff>
    </xdr:from>
    <xdr:to>
      <xdr:col>85</xdr:col>
      <xdr:colOff>127000</xdr:colOff>
      <xdr:row>97</xdr:row>
      <xdr:rowOff>58947</xdr:rowOff>
    </xdr:to>
    <xdr:cxnSp macro="">
      <xdr:nvCxnSpPr>
        <xdr:cNvPr id="693" name="直線コネクタ 692"/>
        <xdr:cNvCxnSpPr/>
      </xdr:nvCxnSpPr>
      <xdr:spPr>
        <a:xfrm>
          <a:off x="15481300" y="16672813"/>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42163</xdr:rowOff>
    </xdr:from>
    <xdr:to>
      <xdr:col>81</xdr:col>
      <xdr:colOff>50800</xdr:colOff>
      <xdr:row>97</xdr:row>
      <xdr:rowOff>42884</xdr:rowOff>
    </xdr:to>
    <xdr:cxnSp macro="">
      <xdr:nvCxnSpPr>
        <xdr:cNvPr id="696" name="直線コネクタ 695"/>
        <xdr:cNvCxnSpPr/>
      </xdr:nvCxnSpPr>
      <xdr:spPr>
        <a:xfrm flipV="1">
          <a:off x="14592300" y="16672813"/>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42884</xdr:rowOff>
    </xdr:from>
    <xdr:to>
      <xdr:col>76</xdr:col>
      <xdr:colOff>114300</xdr:colOff>
      <xdr:row>97</xdr:row>
      <xdr:rowOff>59156</xdr:rowOff>
    </xdr:to>
    <xdr:cxnSp macro="">
      <xdr:nvCxnSpPr>
        <xdr:cNvPr id="699" name="直線コネクタ 698"/>
        <xdr:cNvCxnSpPr/>
      </xdr:nvCxnSpPr>
      <xdr:spPr>
        <a:xfrm flipV="1">
          <a:off x="13703300" y="16673534"/>
          <a:ext cx="8890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59156</xdr:rowOff>
    </xdr:from>
    <xdr:to>
      <xdr:col>71</xdr:col>
      <xdr:colOff>177800</xdr:colOff>
      <xdr:row>97</xdr:row>
      <xdr:rowOff>80088</xdr:rowOff>
    </xdr:to>
    <xdr:cxnSp macro="">
      <xdr:nvCxnSpPr>
        <xdr:cNvPr id="702" name="直線コネクタ 701"/>
        <xdr:cNvCxnSpPr/>
      </xdr:nvCxnSpPr>
      <xdr:spPr>
        <a:xfrm flipV="1">
          <a:off x="12814300" y="16689806"/>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165058</xdr:rowOff>
    </xdr:from>
    <xdr:to>
      <xdr:col>72</xdr:col>
      <xdr:colOff>38100</xdr:colOff>
      <xdr:row>98</xdr:row>
      <xdr:rowOff>95208</xdr:rowOff>
    </xdr:to>
    <xdr:sp macro="" textlink="">
      <xdr:nvSpPr>
        <xdr:cNvPr id="703" name="フローチャート: 判断 702"/>
        <xdr:cNvSpPr/>
      </xdr:nvSpPr>
      <xdr:spPr>
        <a:xfrm>
          <a:off x="13652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86335</xdr:rowOff>
    </xdr:from>
    <xdr:ext cx="534377" cy="259045"/>
    <xdr:sp macro="" textlink="">
      <xdr:nvSpPr>
        <xdr:cNvPr id="704" name="テキスト ボックス 703"/>
        <xdr:cNvSpPr txBox="1"/>
      </xdr:nvSpPr>
      <xdr:spPr>
        <a:xfrm>
          <a:off x="13436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165714</xdr:rowOff>
    </xdr:from>
    <xdr:to>
      <xdr:col>67</xdr:col>
      <xdr:colOff>101600</xdr:colOff>
      <xdr:row>98</xdr:row>
      <xdr:rowOff>95864</xdr:rowOff>
    </xdr:to>
    <xdr:sp macro="" textlink="">
      <xdr:nvSpPr>
        <xdr:cNvPr id="705" name="フローチャート: 判断 704"/>
        <xdr:cNvSpPr/>
      </xdr:nvSpPr>
      <xdr:spPr>
        <a:xfrm>
          <a:off x="12763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86991</xdr:rowOff>
    </xdr:from>
    <xdr:ext cx="534377" cy="259045"/>
    <xdr:sp macro="" textlink="">
      <xdr:nvSpPr>
        <xdr:cNvPr id="706" name="テキスト ボックス 705"/>
        <xdr:cNvSpPr txBox="1"/>
      </xdr:nvSpPr>
      <xdr:spPr>
        <a:xfrm>
          <a:off x="12547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8147</xdr:rowOff>
    </xdr:from>
    <xdr:to>
      <xdr:col>85</xdr:col>
      <xdr:colOff>177800</xdr:colOff>
      <xdr:row>97</xdr:row>
      <xdr:rowOff>109747</xdr:rowOff>
    </xdr:to>
    <xdr:sp macro="" textlink="">
      <xdr:nvSpPr>
        <xdr:cNvPr id="712" name="楕円 711"/>
        <xdr:cNvSpPr/>
      </xdr:nvSpPr>
      <xdr:spPr>
        <a:xfrm>
          <a:off x="16268700" y="166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31024</xdr:rowOff>
    </xdr:from>
    <xdr:ext cx="534377" cy="259045"/>
    <xdr:sp macro="" textlink="">
      <xdr:nvSpPr>
        <xdr:cNvPr id="713" name="公債費該当値テキスト"/>
        <xdr:cNvSpPr txBox="1"/>
      </xdr:nvSpPr>
      <xdr:spPr>
        <a:xfrm>
          <a:off x="16370300" y="1649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162813</xdr:rowOff>
    </xdr:from>
    <xdr:to>
      <xdr:col>81</xdr:col>
      <xdr:colOff>101600</xdr:colOff>
      <xdr:row>97</xdr:row>
      <xdr:rowOff>92963</xdr:rowOff>
    </xdr:to>
    <xdr:sp macro="" textlink="">
      <xdr:nvSpPr>
        <xdr:cNvPr id="714" name="楕円 713"/>
        <xdr:cNvSpPr/>
      </xdr:nvSpPr>
      <xdr:spPr>
        <a:xfrm>
          <a:off x="15430500" y="166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109490</xdr:rowOff>
    </xdr:from>
    <xdr:ext cx="534377" cy="259045"/>
    <xdr:sp macro="" textlink="">
      <xdr:nvSpPr>
        <xdr:cNvPr id="715" name="テキスト ボックス 714"/>
        <xdr:cNvSpPr txBox="1"/>
      </xdr:nvSpPr>
      <xdr:spPr>
        <a:xfrm>
          <a:off x="15214111" y="163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163534</xdr:rowOff>
    </xdr:from>
    <xdr:to>
      <xdr:col>76</xdr:col>
      <xdr:colOff>165100</xdr:colOff>
      <xdr:row>97</xdr:row>
      <xdr:rowOff>93684</xdr:rowOff>
    </xdr:to>
    <xdr:sp macro="" textlink="">
      <xdr:nvSpPr>
        <xdr:cNvPr id="716" name="楕円 715"/>
        <xdr:cNvSpPr/>
      </xdr:nvSpPr>
      <xdr:spPr>
        <a:xfrm>
          <a:off x="14541500" y="166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110211</xdr:rowOff>
    </xdr:from>
    <xdr:ext cx="534377" cy="259045"/>
    <xdr:sp macro="" textlink="">
      <xdr:nvSpPr>
        <xdr:cNvPr id="717" name="テキスト ボックス 716"/>
        <xdr:cNvSpPr txBox="1"/>
      </xdr:nvSpPr>
      <xdr:spPr>
        <a:xfrm>
          <a:off x="14325111" y="163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8356</xdr:rowOff>
    </xdr:from>
    <xdr:to>
      <xdr:col>72</xdr:col>
      <xdr:colOff>38100</xdr:colOff>
      <xdr:row>97</xdr:row>
      <xdr:rowOff>109956</xdr:rowOff>
    </xdr:to>
    <xdr:sp macro="" textlink="">
      <xdr:nvSpPr>
        <xdr:cNvPr id="718" name="楕円 717"/>
        <xdr:cNvSpPr/>
      </xdr:nvSpPr>
      <xdr:spPr>
        <a:xfrm>
          <a:off x="13652500" y="166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126483</xdr:rowOff>
    </xdr:from>
    <xdr:ext cx="534377" cy="259045"/>
    <xdr:sp macro="" textlink="">
      <xdr:nvSpPr>
        <xdr:cNvPr id="719" name="テキスト ボックス 718"/>
        <xdr:cNvSpPr txBox="1"/>
      </xdr:nvSpPr>
      <xdr:spPr>
        <a:xfrm>
          <a:off x="13436111" y="164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29288</xdr:rowOff>
    </xdr:from>
    <xdr:to>
      <xdr:col>67</xdr:col>
      <xdr:colOff>101600</xdr:colOff>
      <xdr:row>97</xdr:row>
      <xdr:rowOff>130888</xdr:rowOff>
    </xdr:to>
    <xdr:sp macro="" textlink="">
      <xdr:nvSpPr>
        <xdr:cNvPr id="720" name="楕円 719"/>
        <xdr:cNvSpPr/>
      </xdr:nvSpPr>
      <xdr:spPr>
        <a:xfrm>
          <a:off x="12763500" y="16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147415</xdr:rowOff>
    </xdr:from>
    <xdr:ext cx="534377" cy="259045"/>
    <xdr:sp macro="" textlink="">
      <xdr:nvSpPr>
        <xdr:cNvPr id="721" name="テキスト ボックス 720"/>
        <xdr:cNvSpPr txBox="1"/>
      </xdr:nvSpPr>
      <xdr:spPr>
        <a:xfrm>
          <a:off x="12547111" y="164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137820</xdr:rowOff>
    </xdr:from>
    <xdr:to>
      <xdr:col>102</xdr:col>
      <xdr:colOff>165100</xdr:colOff>
      <xdr:row>38</xdr:row>
      <xdr:rowOff>67970</xdr:rowOff>
    </xdr:to>
    <xdr:sp macro="" textlink="">
      <xdr:nvSpPr>
        <xdr:cNvPr id="756" name="フローチャート: 判断 755"/>
        <xdr:cNvSpPr/>
      </xdr:nvSpPr>
      <xdr:spPr>
        <a:xfrm>
          <a:off x="19494500" y="64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84497</xdr:rowOff>
    </xdr:from>
    <xdr:ext cx="378565" cy="259045"/>
    <xdr:sp macro="" textlink="">
      <xdr:nvSpPr>
        <xdr:cNvPr id="757" name="テキスト ボックス 756"/>
        <xdr:cNvSpPr txBox="1"/>
      </xdr:nvSpPr>
      <xdr:spPr>
        <a:xfrm>
          <a:off x="19356017" y="62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138563</xdr:rowOff>
    </xdr:from>
    <xdr:to>
      <xdr:col>98</xdr:col>
      <xdr:colOff>38100</xdr:colOff>
      <xdr:row>38</xdr:row>
      <xdr:rowOff>68714</xdr:rowOff>
    </xdr:to>
    <xdr:sp macro="" textlink="">
      <xdr:nvSpPr>
        <xdr:cNvPr id="758" name="フローチャート: 判断 757"/>
        <xdr:cNvSpPr/>
      </xdr:nvSpPr>
      <xdr:spPr>
        <a:xfrm>
          <a:off x="18605500" y="6482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85240</xdr:rowOff>
    </xdr:from>
    <xdr:ext cx="378565" cy="259045"/>
    <xdr:sp macro="" textlink="">
      <xdr:nvSpPr>
        <xdr:cNvPr id="759" name="テキスト ボックス 758"/>
        <xdr:cNvSpPr txBox="1"/>
      </xdr:nvSpPr>
      <xdr:spPr>
        <a:xfrm>
          <a:off x="18467017" y="625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総務費について、市役所美都総合支所耐震化事業や種地区拠点施設整備事業といった普通建設事業により増となった。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民生費については、類似団体平均を上回っているが、平成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年度においては市立デイサービスセンターからおと苑の移転工事が平成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年度で完了したこと等により減となった。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土木費については、要緊急安全確認大規模建築物耐震化事業の平成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年度完了等により大幅な減となり、類似団体平均を大きく下回った。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教育費については、中須東原遺跡整備に係る用地先行取得が完了したことにより大幅な減額となった。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財政調整基金残高については、適切な財源確保と歳出精査により、前年と同額程度を維持している。</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おいては、中須東原遺跡整備に係る用地先行取得などの大規模事業の終了により、歳入（市債）、歳出ともに大きく減となった。さらに歳入においては、地方交付税、臨時財政対策債についても減となったが、全体としては歳出の減が大きく、結果として前年度に対して</a:t>
          </a:r>
          <a:r>
            <a:rPr kumimoji="1" lang="ja-JP" altLang="en-US" sz="1000">
              <a:solidFill>
                <a:sysClr val="windowText" lastClr="000000"/>
              </a:solidFill>
              <a:latin typeface="ＭＳ ゴシック" pitchFamily="49" charset="-128"/>
              <a:ea typeface="ＭＳ ゴシック" pitchFamily="49" charset="-128"/>
            </a:rPr>
            <a:t>実質収支は</a:t>
          </a:r>
          <a:r>
            <a:rPr kumimoji="1" lang="en-US" altLang="ja-JP" sz="1000">
              <a:solidFill>
                <a:sysClr val="windowText" lastClr="000000"/>
              </a:solidFill>
              <a:latin typeface="ＭＳ ゴシック" pitchFamily="49" charset="-128"/>
              <a:ea typeface="ＭＳ ゴシック" pitchFamily="49" charset="-128"/>
            </a:rPr>
            <a:t>0.5</a:t>
          </a:r>
          <a:r>
            <a:rPr kumimoji="1" lang="ja-JP" altLang="en-US" sz="1000">
              <a:solidFill>
                <a:sysClr val="windowText" lastClr="000000"/>
              </a:solidFill>
              <a:latin typeface="ＭＳ ゴシック" pitchFamily="49" charset="-128"/>
              <a:ea typeface="ＭＳ ゴシック" pitchFamily="49" charset="-128"/>
            </a:rPr>
            <a:t>億円の増、標準財政規模に占める割合は</a:t>
          </a:r>
          <a:r>
            <a:rPr kumimoji="1" lang="en-US" altLang="ja-JP" sz="1000">
              <a:solidFill>
                <a:sysClr val="windowText" lastClr="000000"/>
              </a:solidFill>
              <a:latin typeface="ＭＳ ゴシック" pitchFamily="49" charset="-128"/>
              <a:ea typeface="ＭＳ ゴシック" pitchFamily="49" charset="-128"/>
            </a:rPr>
            <a:t>0.4</a:t>
          </a:r>
          <a:r>
            <a:rPr kumimoji="1" lang="ja-JP" altLang="en-US" sz="1000">
              <a:solidFill>
                <a:sysClr val="windowText" lastClr="000000"/>
              </a:solidFill>
              <a:latin typeface="ＭＳ ゴシック" pitchFamily="49" charset="-128"/>
              <a:ea typeface="ＭＳ ゴシック" pitchFamily="49" charset="-128"/>
            </a:rPr>
            <a:t>ポイントの増となり、実質単年度収支についても</a:t>
          </a:r>
          <a:r>
            <a:rPr kumimoji="1" lang="en-US" altLang="ja-JP" sz="1000">
              <a:solidFill>
                <a:sysClr val="windowText" lastClr="000000"/>
              </a:solidFill>
              <a:latin typeface="ＭＳ ゴシック" pitchFamily="49" charset="-128"/>
              <a:ea typeface="ＭＳ ゴシック" pitchFamily="49" charset="-128"/>
            </a:rPr>
            <a:t>1.94</a:t>
          </a:r>
          <a:r>
            <a:rPr kumimoji="1" lang="ja-JP" altLang="en-US" sz="1000">
              <a:latin typeface="ＭＳ ゴシック" pitchFamily="49" charset="-128"/>
              <a:ea typeface="ＭＳ ゴシック" pitchFamily="49" charset="-128"/>
            </a:rPr>
            <a:t>ポイントの増となった。</a:t>
          </a:r>
        </a:p>
        <a:p>
          <a:r>
            <a:rPr kumimoji="1" lang="ja-JP" altLang="en-US" sz="1000">
              <a:latin typeface="ＭＳ ゴシック" pitchFamily="49" charset="-128"/>
              <a:ea typeface="ＭＳ ゴシック" pitchFamily="49" charset="-128"/>
            </a:rPr>
            <a:t>　合併算定替えに伴う普通交付税の縮減など財源不足に対応するため、これまで以上に取捨選択による事業実施や行財政改革の推進により、健全な行財政運営に努めていく。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連結による赤字は発生していないが、一般会計から各会計への繰出金は依然として大きな負担となっている。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土地区画整理事業特別会計など、土地造成事業を行っている会計については、より一層土地売却の促進に努め、歳入確保を行い、財政の健全化に取り組む。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自主財源が乏しく、地方債に依存している状況の中で、平成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年度は、市立保健センターや益田駅前地区再開発事業に係る既発債の償還終了により元利償還金が減となっており</a:t>
          </a:r>
          <a:r>
            <a:rPr kumimoji="1" lang="ja-JP" altLang="en-US" sz="1200">
              <a:solidFill>
                <a:sysClr val="windowText" lastClr="000000"/>
              </a:solidFill>
              <a:latin typeface="ＭＳ ゴシック" pitchFamily="49" charset="-128"/>
              <a:ea typeface="ＭＳ ゴシック" pitchFamily="49" charset="-128"/>
            </a:rPr>
            <a:t>、実質公債費比率の分子全体では前年度に対して</a:t>
          </a:r>
          <a:r>
            <a:rPr kumimoji="1" lang="en-US" altLang="ja-JP" sz="1200">
              <a:solidFill>
                <a:sysClr val="windowText" lastClr="000000"/>
              </a:solidFill>
              <a:latin typeface="ＭＳ ゴシック" pitchFamily="49" charset="-128"/>
              <a:ea typeface="ＭＳ ゴシック" pitchFamily="49" charset="-128"/>
            </a:rPr>
            <a:t>140</a:t>
          </a:r>
          <a:r>
            <a:rPr kumimoji="1" lang="ja-JP" altLang="en-US" sz="1200">
              <a:solidFill>
                <a:sysClr val="windowText" lastClr="000000"/>
              </a:solidFill>
              <a:latin typeface="ＭＳ ゴシック" pitchFamily="49" charset="-128"/>
              <a:ea typeface="ＭＳ ゴシック" pitchFamily="49" charset="-128"/>
            </a:rPr>
            <a:t>百万円の減となっている。</a:t>
          </a:r>
        </a:p>
        <a:p>
          <a:r>
            <a:rPr kumimoji="1" lang="ja-JP" altLang="en-US" sz="1200">
              <a:latin typeface="ＭＳ ゴシック" pitchFamily="49" charset="-128"/>
              <a:ea typeface="ＭＳ ゴシック" pitchFamily="49" charset="-128"/>
            </a:rPr>
            <a:t>　今後、公共下水道事業の進捗に伴い、公営企業債の元利償還金に対する繰入金の増加も懸念されることから、普通建設事業の取捨選択による地方債発行額の抑制や繰上償還等によって分子の縮減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年度で中須東原遺跡整備に係る用地先行取得などの大規模事業が終了したことで、平成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地方債発行額が大幅に減少し、地方債残高についても減となった。また、ほ場整備事業における資金償還に対する支出の終了に伴い、債務負担行為に基づく支出予定額についても減となっており、将来負担額全体の減に繋がった。</a:t>
          </a:r>
        </a:p>
        <a:p>
          <a:r>
            <a:rPr kumimoji="1" lang="ja-JP" altLang="en-US" sz="1200">
              <a:latin typeface="ＭＳ ゴシック" pitchFamily="49" charset="-128"/>
              <a:ea typeface="ＭＳ ゴシック" pitchFamily="49" charset="-128"/>
            </a:rPr>
            <a:t>　また、償還終了による基準財政需要額算入見込額の減はあるものの、充当可能基金が増となったことで将来負担比率の分子は減少した。</a:t>
          </a:r>
        </a:p>
        <a:p>
          <a:r>
            <a:rPr kumimoji="1" lang="ja-JP" altLang="en-US" sz="1200">
              <a:latin typeface="ＭＳ ゴシック" pitchFamily="49" charset="-128"/>
              <a:ea typeface="ＭＳ ゴシック" pitchFamily="49" charset="-128"/>
            </a:rPr>
            <a:t>　大規模事業が終了したことで地方債残高は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百万円取崩したほか、合併特例債を活用して積立を行った地域振興基金を地域振興に資する事業へ充当したことによる取崩し等により、全体として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に伴う普通交付税の縮減など財源不足により、財政調整基金及び減債基金の取崩しが必要となる見込みであり、これまで以上に取捨選択による事業実施や行財政改革の推進により、健全な行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地域振興基金やふるさと応援基金などの特定目的基金については、基金の目的に沿った事業実施のために計画的に取崩しを行う。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歴史的・文化的資源の保全及び活用に関する事業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自然環境の保全及び地域景観の維持・再生に関する事業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子育て支援、青少年の健全育成及び教育の振興に関する事業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地域の振興及び産業の振興に関する事業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高齢者の生活支援及び地域医療の支援に関する事業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安全・安心なまちづくりに関する事業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その他市長が必要と認める事業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・地域振興基金：地域振興に資する各事業実施のために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・ふるさと応援基金：ふるさとづくり寄附金寄附者の意向に沿った各事業実施のために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百万円を取崩した一方、ふるさとづくり寄附金を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・地域振興基金：合併特例債発行により積立てた基金であり、今後も計画的に地域振興に資する事業実施のために取崩しを行う。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・ふるさと応援基金：ふるさとづくり寄附金により積立てた基金であり、寄附者の意向に沿った事業実施のために取崩しを行う。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年度においては取崩しを行っておらず、大きな増減はなかった。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百万円となる見込みとなっており、これまで以上に取捨選択による事業実施や行財政改革の推進により、健全な行財政運営に努めていく。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年度において市債償還財源として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百万円となる見込みとなっており、これまで以上に取捨選択による事業実施や行財政改革の推進により、健全な行財政運営に努めていく。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厳しい財政状況の中で、老朽化した施設の更新を先送りしており、有形固定資産減価償却率は類似団体平均を上回っている。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そのような中で、平成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年間で総延床面積を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％縮減する目標を掲げ、現在個別計画の策定に取り組んでいるところである。</a:t>
          </a:r>
        </a:p>
        <a:p>
          <a:r>
            <a:rPr kumimoji="1" lang="ja-JP" altLang="en-US" sz="1100">
              <a:latin typeface="ＭＳ Ｐゴシック" panose="020B0600070205080204" pitchFamily="50" charset="-128"/>
              <a:ea typeface="ＭＳ Ｐゴシック" panose="020B0600070205080204" pitchFamily="50" charset="-128"/>
            </a:rPr>
            <a:t>　今後は、個別計画を策定し計画的な施設の更新を行うとともに、多機能化・集約化・複合化など適正な施設保有量の実現に向けた取り組みを行っていく。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96361</xdr:rowOff>
    </xdr:from>
    <xdr:to>
      <xdr:col>19</xdr:col>
      <xdr:colOff>187325</xdr:colOff>
      <xdr:row>31</xdr:row>
      <xdr:rowOff>26511</xdr:rowOff>
    </xdr:to>
    <xdr:sp macro="" textlink="">
      <xdr:nvSpPr>
        <xdr:cNvPr id="82" name="楕円 81"/>
        <xdr:cNvSpPr/>
      </xdr:nvSpPr>
      <xdr:spPr>
        <a:xfrm>
          <a:off x="4000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139541</xdr:rowOff>
    </xdr:from>
    <xdr:to>
      <xdr:col>15</xdr:col>
      <xdr:colOff>187325</xdr:colOff>
      <xdr:row>31</xdr:row>
      <xdr:rowOff>69691</xdr:rowOff>
    </xdr:to>
    <xdr:sp macro="" textlink="">
      <xdr:nvSpPr>
        <xdr:cNvPr id="83" name="楕円 82"/>
        <xdr:cNvSpPr/>
      </xdr:nvSpPr>
      <xdr:spPr>
        <a:xfrm>
          <a:off x="3238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147161</xdr:rowOff>
    </xdr:from>
    <xdr:to>
      <xdr:col>19</xdr:col>
      <xdr:colOff>136525</xdr:colOff>
      <xdr:row>31</xdr:row>
      <xdr:rowOff>18891</xdr:rowOff>
    </xdr:to>
    <xdr:cxnSp macro="">
      <xdr:nvCxnSpPr>
        <xdr:cNvPr id="84" name="直線コネクタ 83"/>
        <xdr:cNvCxnSpPr/>
      </xdr:nvCxnSpPr>
      <xdr:spPr>
        <a:xfrm flipV="1">
          <a:off x="3289300" y="606218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43038</xdr:rowOff>
    </xdr:from>
    <xdr:ext cx="405111" cy="259045"/>
    <xdr:sp macro="" textlink="">
      <xdr:nvSpPr>
        <xdr:cNvPr id="87" name="n_1mainValue有形固定資産減価償却率"/>
        <xdr:cNvSpPr txBox="1"/>
      </xdr:nvSpPr>
      <xdr:spPr>
        <a:xfrm>
          <a:off x="3836044" y="578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86218</xdr:rowOff>
    </xdr:from>
    <xdr:ext cx="405111" cy="259045"/>
    <xdr:sp macro="" textlink="">
      <xdr:nvSpPr>
        <xdr:cNvPr id="88" name="n_2mainValue有形固定資産減価償却率"/>
        <xdr:cNvSpPr txBox="1"/>
      </xdr:nvSpPr>
      <xdr:spPr>
        <a:xfrm>
          <a:off x="3086744" y="582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債務償還可能年数は類似団体平均を大きく上回っている。　大型事業の集中実施が終了したことで今後は地方債残高の減少が見込まれる一方、普通交付税の合併算定替えの激変緩和措置の終了等により、引き続き厳しい状況が見込まれる。　今後もさらに事業の取捨選択による地方債の発行抑制を図るとともに、計画的な繰上償還の実施により、地方債残高の抑制に努めていく。</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53068</xdr:rowOff>
    </xdr:from>
    <xdr:to>
      <xdr:col>76</xdr:col>
      <xdr:colOff>73025</xdr:colOff>
      <xdr:row>29</xdr:row>
      <xdr:rowOff>154668</xdr:rowOff>
    </xdr:to>
    <xdr:sp macro="" textlink="">
      <xdr:nvSpPr>
        <xdr:cNvPr id="131" name="楕円 130"/>
        <xdr:cNvSpPr/>
      </xdr:nvSpPr>
      <xdr:spPr>
        <a:xfrm>
          <a:off x="14744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75945</xdr:rowOff>
    </xdr:from>
    <xdr:ext cx="340478" cy="259045"/>
    <xdr:sp macro="" textlink="">
      <xdr:nvSpPr>
        <xdr:cNvPr id="132" name="債務償還可能年数該当値テキスト"/>
        <xdr:cNvSpPr txBox="1"/>
      </xdr:nvSpPr>
      <xdr:spPr>
        <a:xfrm>
          <a:off x="14846300" y="564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0" name="楕円 69"/>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71" name="楕円 70"/>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121920</xdr:rowOff>
    </xdr:to>
    <xdr:cxnSp macro="">
      <xdr:nvCxnSpPr>
        <xdr:cNvPr id="72" name="直線コネクタ 71"/>
        <xdr:cNvCxnSpPr/>
      </xdr:nvCxnSpPr>
      <xdr:spPr>
        <a:xfrm flipV="1">
          <a:off x="2908300" y="6606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75" name="n_1mainValue【道路】&#10;有形固定資産減価償却率"/>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6" name="n_2main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94797</xdr:rowOff>
    </xdr:from>
    <xdr:to>
      <xdr:col>50</xdr:col>
      <xdr:colOff>165100</xdr:colOff>
      <xdr:row>41</xdr:row>
      <xdr:rowOff>24947</xdr:rowOff>
    </xdr:to>
    <xdr:sp macro="" textlink="">
      <xdr:nvSpPr>
        <xdr:cNvPr id="117" name="楕円 116"/>
        <xdr:cNvSpPr/>
      </xdr:nvSpPr>
      <xdr:spPr>
        <a:xfrm>
          <a:off x="9588500" y="69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102536</xdr:rowOff>
    </xdr:from>
    <xdr:to>
      <xdr:col>46</xdr:col>
      <xdr:colOff>38100</xdr:colOff>
      <xdr:row>41</xdr:row>
      <xdr:rowOff>32686</xdr:rowOff>
    </xdr:to>
    <xdr:sp macro="" textlink="">
      <xdr:nvSpPr>
        <xdr:cNvPr id="118" name="楕円 117"/>
        <xdr:cNvSpPr/>
      </xdr:nvSpPr>
      <xdr:spPr>
        <a:xfrm>
          <a:off x="8699500" y="69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145597</xdr:rowOff>
    </xdr:from>
    <xdr:to>
      <xdr:col>50</xdr:col>
      <xdr:colOff>114300</xdr:colOff>
      <xdr:row>40</xdr:row>
      <xdr:rowOff>153336</xdr:rowOff>
    </xdr:to>
    <xdr:cxnSp macro="">
      <xdr:nvCxnSpPr>
        <xdr:cNvPr id="119" name="直線コネクタ 118"/>
        <xdr:cNvCxnSpPr/>
      </xdr:nvCxnSpPr>
      <xdr:spPr>
        <a:xfrm flipV="1">
          <a:off x="8750300" y="700359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16074</xdr:rowOff>
    </xdr:from>
    <xdr:ext cx="534377" cy="259045"/>
    <xdr:sp macro="" textlink="">
      <xdr:nvSpPr>
        <xdr:cNvPr id="122" name="n_1mainValue【道路】&#10;一人当たり延長"/>
        <xdr:cNvSpPr txBox="1"/>
      </xdr:nvSpPr>
      <xdr:spPr>
        <a:xfrm>
          <a:off x="9359411" y="70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23813</xdr:rowOff>
    </xdr:from>
    <xdr:ext cx="534377" cy="259045"/>
    <xdr:sp macro="" textlink="">
      <xdr:nvSpPr>
        <xdr:cNvPr id="123" name="n_2mainValue【道路】&#10;一人当たり延長"/>
        <xdr:cNvSpPr txBox="1"/>
      </xdr:nvSpPr>
      <xdr:spPr>
        <a:xfrm>
          <a:off x="8483111" y="70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61" name="楕円 160"/>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62" name="楕円 161"/>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22860</xdr:rowOff>
    </xdr:to>
    <xdr:cxnSp macro="">
      <xdr:nvCxnSpPr>
        <xdr:cNvPr id="163" name="直線コネクタ 162"/>
        <xdr:cNvCxnSpPr/>
      </xdr:nvCxnSpPr>
      <xdr:spPr>
        <a:xfrm flipV="1">
          <a:off x="2908300" y="9936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59707</xdr:rowOff>
    </xdr:from>
    <xdr:ext cx="405111" cy="259045"/>
    <xdr:sp macro="" textlink="">
      <xdr:nvSpPr>
        <xdr:cNvPr id="166" name="n_1mainValue【橋りょう・トンネル】&#10;有形固定資産減価償却率"/>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67" name="n_2mainValue【橋りょう・トンネ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96939</xdr:rowOff>
    </xdr:from>
    <xdr:to>
      <xdr:col>50</xdr:col>
      <xdr:colOff>165100</xdr:colOff>
      <xdr:row>62</xdr:row>
      <xdr:rowOff>27089</xdr:rowOff>
    </xdr:to>
    <xdr:sp macro="" textlink="">
      <xdr:nvSpPr>
        <xdr:cNvPr id="203" name="楕円 202"/>
        <xdr:cNvSpPr/>
      </xdr:nvSpPr>
      <xdr:spPr>
        <a:xfrm>
          <a:off x="9588500" y="105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101419</xdr:rowOff>
    </xdr:from>
    <xdr:to>
      <xdr:col>46</xdr:col>
      <xdr:colOff>38100</xdr:colOff>
      <xdr:row>62</xdr:row>
      <xdr:rowOff>31569</xdr:rowOff>
    </xdr:to>
    <xdr:sp macro="" textlink="">
      <xdr:nvSpPr>
        <xdr:cNvPr id="204" name="楕円 203"/>
        <xdr:cNvSpPr/>
      </xdr:nvSpPr>
      <xdr:spPr>
        <a:xfrm>
          <a:off x="8699500" y="105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147739</xdr:rowOff>
    </xdr:from>
    <xdr:to>
      <xdr:col>50</xdr:col>
      <xdr:colOff>114300</xdr:colOff>
      <xdr:row>61</xdr:row>
      <xdr:rowOff>152219</xdr:rowOff>
    </xdr:to>
    <xdr:cxnSp macro="">
      <xdr:nvCxnSpPr>
        <xdr:cNvPr id="205" name="直線コネクタ 204"/>
        <xdr:cNvCxnSpPr/>
      </xdr:nvCxnSpPr>
      <xdr:spPr>
        <a:xfrm flipV="1">
          <a:off x="8750300" y="10606189"/>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43616</xdr:rowOff>
    </xdr:from>
    <xdr:ext cx="599010" cy="259045"/>
    <xdr:sp macro="" textlink="">
      <xdr:nvSpPr>
        <xdr:cNvPr id="208" name="n_1mainValue【橋りょう・トンネル】&#10;一人当たり有形固定資産（償却資産）額"/>
        <xdr:cNvSpPr txBox="1"/>
      </xdr:nvSpPr>
      <xdr:spPr>
        <a:xfrm>
          <a:off x="9327095" y="103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48096</xdr:rowOff>
    </xdr:from>
    <xdr:ext cx="599010" cy="259045"/>
    <xdr:sp macro="" textlink="">
      <xdr:nvSpPr>
        <xdr:cNvPr id="209" name="n_2mainValue【橋りょう・トンネル】&#10;一人当たり有形固定資産（償却資産）額"/>
        <xdr:cNvSpPr txBox="1"/>
      </xdr:nvSpPr>
      <xdr:spPr>
        <a:xfrm>
          <a:off x="8450795" y="1033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48" name="楕円 247"/>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25400</xdr:rowOff>
    </xdr:from>
    <xdr:to>
      <xdr:col>15</xdr:col>
      <xdr:colOff>101600</xdr:colOff>
      <xdr:row>83</xdr:row>
      <xdr:rowOff>127000</xdr:rowOff>
    </xdr:to>
    <xdr:sp macro="" textlink="">
      <xdr:nvSpPr>
        <xdr:cNvPr id="249" name="楕円 248"/>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76200</xdr:rowOff>
    </xdr:to>
    <xdr:cxnSp macro="">
      <xdr:nvCxnSpPr>
        <xdr:cNvPr id="250" name="直線コネクタ 249"/>
        <xdr:cNvCxnSpPr/>
      </xdr:nvCxnSpPr>
      <xdr:spPr>
        <a:xfrm flipV="1">
          <a:off x="2908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1"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2"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253" name="n_1mainValue【公営住宅】&#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54" name="n_2mainValue【公営住宅】&#10;有形固定資産減価償却率"/>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292" name="楕円 291"/>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24257</xdr:rowOff>
    </xdr:from>
    <xdr:to>
      <xdr:col>46</xdr:col>
      <xdr:colOff>38100</xdr:colOff>
      <xdr:row>84</xdr:row>
      <xdr:rowOff>125857</xdr:rowOff>
    </xdr:to>
    <xdr:sp macro="" textlink="">
      <xdr:nvSpPr>
        <xdr:cNvPr id="293" name="楕円 292"/>
        <xdr:cNvSpPr/>
      </xdr:nvSpPr>
      <xdr:spPr>
        <a:xfrm>
          <a:off x="8699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70104</xdr:rowOff>
    </xdr:from>
    <xdr:to>
      <xdr:col>50</xdr:col>
      <xdr:colOff>114300</xdr:colOff>
      <xdr:row>84</xdr:row>
      <xdr:rowOff>75057</xdr:rowOff>
    </xdr:to>
    <xdr:cxnSp macro="">
      <xdr:nvCxnSpPr>
        <xdr:cNvPr id="294" name="直線コネクタ 293"/>
        <xdr:cNvCxnSpPr/>
      </xdr:nvCxnSpPr>
      <xdr:spPr>
        <a:xfrm flipV="1">
          <a:off x="8750300" y="1447190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297" name="n_1mainValue【公営住宅】&#10;一人当たり面積"/>
        <xdr:cNvSpPr txBox="1"/>
      </xdr:nvSpPr>
      <xdr:spPr>
        <a:xfrm>
          <a:off x="9391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116984</xdr:rowOff>
    </xdr:from>
    <xdr:ext cx="469744" cy="259045"/>
    <xdr:sp macro="" textlink="">
      <xdr:nvSpPr>
        <xdr:cNvPr id="298" name="n_2mainValue【公営住宅】&#10;一人当たり面積"/>
        <xdr:cNvSpPr txBox="1"/>
      </xdr:nvSpPr>
      <xdr:spPr>
        <a:xfrm>
          <a:off x="8515427"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35198</xdr:rowOff>
    </xdr:from>
    <xdr:to>
      <xdr:col>20</xdr:col>
      <xdr:colOff>38100</xdr:colOff>
      <xdr:row>102</xdr:row>
      <xdr:rowOff>136798</xdr:rowOff>
    </xdr:to>
    <xdr:sp macro="" textlink="">
      <xdr:nvSpPr>
        <xdr:cNvPr id="338" name="楕円 337"/>
        <xdr:cNvSpPr/>
      </xdr:nvSpPr>
      <xdr:spPr>
        <a:xfrm>
          <a:off x="3746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79284</xdr:rowOff>
    </xdr:from>
    <xdr:to>
      <xdr:col>15</xdr:col>
      <xdr:colOff>101600</xdr:colOff>
      <xdr:row>103</xdr:row>
      <xdr:rowOff>9434</xdr:rowOff>
    </xdr:to>
    <xdr:sp macro="" textlink="">
      <xdr:nvSpPr>
        <xdr:cNvPr id="339" name="楕円 338"/>
        <xdr:cNvSpPr/>
      </xdr:nvSpPr>
      <xdr:spPr>
        <a:xfrm>
          <a:off x="2857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85998</xdr:rowOff>
    </xdr:from>
    <xdr:to>
      <xdr:col>19</xdr:col>
      <xdr:colOff>177800</xdr:colOff>
      <xdr:row>102</xdr:row>
      <xdr:rowOff>130084</xdr:rowOff>
    </xdr:to>
    <xdr:cxnSp macro="">
      <xdr:nvCxnSpPr>
        <xdr:cNvPr id="340" name="直線コネクタ 339"/>
        <xdr:cNvCxnSpPr/>
      </xdr:nvCxnSpPr>
      <xdr:spPr>
        <a:xfrm flipV="1">
          <a:off x="2908300" y="175738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1"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42"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153325</xdr:rowOff>
    </xdr:from>
    <xdr:ext cx="405111" cy="259045"/>
    <xdr:sp macro="" textlink="">
      <xdr:nvSpPr>
        <xdr:cNvPr id="343" name="n_1mainValue【港湾・漁港】&#10;有形固定資産減価償却率"/>
        <xdr:cNvSpPr txBox="1"/>
      </xdr:nvSpPr>
      <xdr:spPr>
        <a:xfrm>
          <a:off x="3582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25961</xdr:rowOff>
    </xdr:from>
    <xdr:ext cx="405111" cy="259045"/>
    <xdr:sp macro="" textlink="">
      <xdr:nvSpPr>
        <xdr:cNvPr id="344" name="n_2mainValue【港湾・漁港】&#10;有形固定資産減価償却率"/>
        <xdr:cNvSpPr txBox="1"/>
      </xdr:nvSpPr>
      <xdr:spPr>
        <a:xfrm>
          <a:off x="2705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33077</xdr:rowOff>
    </xdr:from>
    <xdr:to>
      <xdr:col>50</xdr:col>
      <xdr:colOff>165100</xdr:colOff>
      <xdr:row>107</xdr:row>
      <xdr:rowOff>134677</xdr:rowOff>
    </xdr:to>
    <xdr:sp macro="" textlink="">
      <xdr:nvSpPr>
        <xdr:cNvPr id="378" name="楕円 377"/>
        <xdr:cNvSpPr/>
      </xdr:nvSpPr>
      <xdr:spPr>
        <a:xfrm>
          <a:off x="9588500" y="18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33682</xdr:rowOff>
    </xdr:from>
    <xdr:to>
      <xdr:col>46</xdr:col>
      <xdr:colOff>38100</xdr:colOff>
      <xdr:row>107</xdr:row>
      <xdr:rowOff>135282</xdr:rowOff>
    </xdr:to>
    <xdr:sp macro="" textlink="">
      <xdr:nvSpPr>
        <xdr:cNvPr id="379" name="楕円 378"/>
        <xdr:cNvSpPr/>
      </xdr:nvSpPr>
      <xdr:spPr>
        <a:xfrm>
          <a:off x="8699500" y="1837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83877</xdr:rowOff>
    </xdr:from>
    <xdr:to>
      <xdr:col>50</xdr:col>
      <xdr:colOff>114300</xdr:colOff>
      <xdr:row>107</xdr:row>
      <xdr:rowOff>84482</xdr:rowOff>
    </xdr:to>
    <xdr:cxnSp macro="">
      <xdr:nvCxnSpPr>
        <xdr:cNvPr id="380" name="直線コネクタ 379"/>
        <xdr:cNvCxnSpPr/>
      </xdr:nvCxnSpPr>
      <xdr:spPr>
        <a:xfrm flipV="1">
          <a:off x="8750300" y="18429027"/>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125804</xdr:rowOff>
    </xdr:from>
    <xdr:ext cx="534377" cy="259045"/>
    <xdr:sp macro="" textlink="">
      <xdr:nvSpPr>
        <xdr:cNvPr id="383" name="n_1mainValue【港湾・漁港】&#10;一人当たり有形固定資産（償却資産）額"/>
        <xdr:cNvSpPr txBox="1"/>
      </xdr:nvSpPr>
      <xdr:spPr>
        <a:xfrm>
          <a:off x="9359411" y="18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126409</xdr:rowOff>
    </xdr:from>
    <xdr:ext cx="534377" cy="259045"/>
    <xdr:sp macro="" textlink="">
      <xdr:nvSpPr>
        <xdr:cNvPr id="384" name="n_2mainValue【港湾・漁港】&#10;一人当たり有形固定資産（償却資産）額"/>
        <xdr:cNvSpPr txBox="1"/>
      </xdr:nvSpPr>
      <xdr:spPr>
        <a:xfrm>
          <a:off x="8483111" y="184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92075</xdr:rowOff>
    </xdr:from>
    <xdr:to>
      <xdr:col>81</xdr:col>
      <xdr:colOff>101600</xdr:colOff>
      <xdr:row>34</xdr:row>
      <xdr:rowOff>22225</xdr:rowOff>
    </xdr:to>
    <xdr:sp macro="" textlink="">
      <xdr:nvSpPr>
        <xdr:cNvPr id="423" name="楕円 422"/>
        <xdr:cNvSpPr/>
      </xdr:nvSpPr>
      <xdr:spPr>
        <a:xfrm>
          <a:off x="1543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95885</xdr:rowOff>
    </xdr:from>
    <xdr:to>
      <xdr:col>76</xdr:col>
      <xdr:colOff>165100</xdr:colOff>
      <xdr:row>34</xdr:row>
      <xdr:rowOff>26035</xdr:rowOff>
    </xdr:to>
    <xdr:sp macro="" textlink="">
      <xdr:nvSpPr>
        <xdr:cNvPr id="424" name="楕円 423"/>
        <xdr:cNvSpPr/>
      </xdr:nvSpPr>
      <xdr:spPr>
        <a:xfrm>
          <a:off x="14541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142875</xdr:rowOff>
    </xdr:from>
    <xdr:to>
      <xdr:col>81</xdr:col>
      <xdr:colOff>50800</xdr:colOff>
      <xdr:row>33</xdr:row>
      <xdr:rowOff>146685</xdr:rowOff>
    </xdr:to>
    <xdr:cxnSp macro="">
      <xdr:nvCxnSpPr>
        <xdr:cNvPr id="425" name="直線コネクタ 424"/>
        <xdr:cNvCxnSpPr/>
      </xdr:nvCxnSpPr>
      <xdr:spPr>
        <a:xfrm flipV="1">
          <a:off x="14592300" y="5800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38752</xdr:rowOff>
    </xdr:from>
    <xdr:ext cx="405111" cy="259045"/>
    <xdr:sp macro="" textlink="">
      <xdr:nvSpPr>
        <xdr:cNvPr id="428" name="n_1mainValue【認定こども園・幼稚園・保育所】&#10;有形固定資産減価償却率"/>
        <xdr:cNvSpPr txBox="1"/>
      </xdr:nvSpPr>
      <xdr:spPr>
        <a:xfrm>
          <a:off x="152660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42562</xdr:rowOff>
    </xdr:from>
    <xdr:ext cx="405111" cy="259045"/>
    <xdr:sp macro="" textlink="">
      <xdr:nvSpPr>
        <xdr:cNvPr id="429" name="n_2mainValue【認定こども園・幼稚園・保育所】&#10;有形固定資産減価償却率"/>
        <xdr:cNvSpPr txBox="1"/>
      </xdr:nvSpPr>
      <xdr:spPr>
        <a:xfrm>
          <a:off x="14389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66548</xdr:rowOff>
    </xdr:from>
    <xdr:to>
      <xdr:col>112</xdr:col>
      <xdr:colOff>38100</xdr:colOff>
      <xdr:row>41</xdr:row>
      <xdr:rowOff>168148</xdr:rowOff>
    </xdr:to>
    <xdr:sp macro="" textlink="">
      <xdr:nvSpPr>
        <xdr:cNvPr id="465" name="楕円 464"/>
        <xdr:cNvSpPr/>
      </xdr:nvSpPr>
      <xdr:spPr>
        <a:xfrm>
          <a:off x="21272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66548</xdr:rowOff>
    </xdr:from>
    <xdr:to>
      <xdr:col>107</xdr:col>
      <xdr:colOff>101600</xdr:colOff>
      <xdr:row>41</xdr:row>
      <xdr:rowOff>168148</xdr:rowOff>
    </xdr:to>
    <xdr:sp macro="" textlink="">
      <xdr:nvSpPr>
        <xdr:cNvPr id="466" name="楕円 465"/>
        <xdr:cNvSpPr/>
      </xdr:nvSpPr>
      <xdr:spPr>
        <a:xfrm>
          <a:off x="20383500" y="7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117348</xdr:rowOff>
    </xdr:from>
    <xdr:to>
      <xdr:col>111</xdr:col>
      <xdr:colOff>177800</xdr:colOff>
      <xdr:row>41</xdr:row>
      <xdr:rowOff>117348</xdr:rowOff>
    </xdr:to>
    <xdr:cxnSp macro="">
      <xdr:nvCxnSpPr>
        <xdr:cNvPr id="467" name="直線コネクタ 466"/>
        <xdr:cNvCxnSpPr/>
      </xdr:nvCxnSpPr>
      <xdr:spPr>
        <a:xfrm>
          <a:off x="20434300" y="714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6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159275</xdr:rowOff>
    </xdr:from>
    <xdr:ext cx="469744" cy="259045"/>
    <xdr:sp macro="" textlink="">
      <xdr:nvSpPr>
        <xdr:cNvPr id="470" name="n_1mainValue【認定こども園・幼稚園・保育所】&#10;一人当たり面積"/>
        <xdr:cNvSpPr txBox="1"/>
      </xdr:nvSpPr>
      <xdr:spPr>
        <a:xfrm>
          <a:off x="210757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159275</xdr:rowOff>
    </xdr:from>
    <xdr:ext cx="469744" cy="259045"/>
    <xdr:sp macro="" textlink="">
      <xdr:nvSpPr>
        <xdr:cNvPr id="471" name="n_2mainValue【認定こども園・幼稚園・保育所】&#10;一人当たり面積"/>
        <xdr:cNvSpPr txBox="1"/>
      </xdr:nvSpPr>
      <xdr:spPr>
        <a:xfrm>
          <a:off x="20199427" y="71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510" name="楕円 509"/>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11" name="楕円 510"/>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58</xdr:row>
      <xdr:rowOff>169545</xdr:rowOff>
    </xdr:to>
    <xdr:cxnSp macro="">
      <xdr:nvCxnSpPr>
        <xdr:cNvPr id="512" name="直線コネクタ 511"/>
        <xdr:cNvCxnSpPr/>
      </xdr:nvCxnSpPr>
      <xdr:spPr>
        <a:xfrm>
          <a:off x="14592300" y="10107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515" name="n_1mainValue【学校施設】&#10;有形固定資産減価償却率"/>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16" name="n_2main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93435</xdr:rowOff>
    </xdr:from>
    <xdr:to>
      <xdr:col>112</xdr:col>
      <xdr:colOff>38100</xdr:colOff>
      <xdr:row>63</xdr:row>
      <xdr:rowOff>23585</xdr:rowOff>
    </xdr:to>
    <xdr:sp macro="" textlink="">
      <xdr:nvSpPr>
        <xdr:cNvPr id="556" name="楕円 555"/>
        <xdr:cNvSpPr/>
      </xdr:nvSpPr>
      <xdr:spPr>
        <a:xfrm>
          <a:off x="21272500" y="1072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98770</xdr:rowOff>
    </xdr:from>
    <xdr:to>
      <xdr:col>107</xdr:col>
      <xdr:colOff>101600</xdr:colOff>
      <xdr:row>63</xdr:row>
      <xdr:rowOff>28920</xdr:rowOff>
    </xdr:to>
    <xdr:sp macro="" textlink="">
      <xdr:nvSpPr>
        <xdr:cNvPr id="557" name="楕円 556"/>
        <xdr:cNvSpPr/>
      </xdr:nvSpPr>
      <xdr:spPr>
        <a:xfrm>
          <a:off x="20383500" y="107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144235</xdr:rowOff>
    </xdr:from>
    <xdr:to>
      <xdr:col>111</xdr:col>
      <xdr:colOff>177800</xdr:colOff>
      <xdr:row>62</xdr:row>
      <xdr:rowOff>149570</xdr:rowOff>
    </xdr:to>
    <xdr:cxnSp macro="">
      <xdr:nvCxnSpPr>
        <xdr:cNvPr id="558" name="直線コネクタ 557"/>
        <xdr:cNvCxnSpPr/>
      </xdr:nvCxnSpPr>
      <xdr:spPr>
        <a:xfrm flipV="1">
          <a:off x="20434300" y="1077413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60"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40112</xdr:rowOff>
    </xdr:from>
    <xdr:ext cx="469744" cy="259045"/>
    <xdr:sp macro="" textlink="">
      <xdr:nvSpPr>
        <xdr:cNvPr id="561" name="n_1mainValue【学校施設】&#10;一人当たり面積"/>
        <xdr:cNvSpPr txBox="1"/>
      </xdr:nvSpPr>
      <xdr:spPr>
        <a:xfrm>
          <a:off x="21075727" y="104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45447</xdr:rowOff>
    </xdr:from>
    <xdr:ext cx="469744" cy="259045"/>
    <xdr:sp macro="" textlink="">
      <xdr:nvSpPr>
        <xdr:cNvPr id="562" name="n_2mainValue【学校施設】&#10;一人当たり面積"/>
        <xdr:cNvSpPr txBox="1"/>
      </xdr:nvSpPr>
      <xdr:spPr>
        <a:xfrm>
          <a:off x="20199427" y="105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02" name="楕円 60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03" name="楕円 602"/>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04" name="直線コネクタ 603"/>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5"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6"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07"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08"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46" name="楕円 645"/>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647" name="楕円 646"/>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648" name="直線コネクタ 647"/>
        <xdr:cNvCxnSpPr/>
      </xdr:nvCxnSpPr>
      <xdr:spPr>
        <a:xfrm>
          <a:off x="2043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651" name="n_1mainValue【児童館】&#10;一人当たり面積"/>
        <xdr:cNvSpPr txBox="1"/>
      </xdr:nvSpPr>
      <xdr:spPr>
        <a:xfrm>
          <a:off x="21075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652"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692" name="楕円 691"/>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693" name="楕円 692"/>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133350</xdr:rowOff>
    </xdr:to>
    <xdr:cxnSp macro="">
      <xdr:nvCxnSpPr>
        <xdr:cNvPr id="694" name="直線コネクタ 693"/>
        <xdr:cNvCxnSpPr/>
      </xdr:nvCxnSpPr>
      <xdr:spPr>
        <a:xfrm flipV="1">
          <a:off x="14592300" y="17415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697" name="n_1mainValue【公民館】&#10;有形固定資産減価償却率"/>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698" name="n_2mainValue【公民館】&#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36" name="楕円 735"/>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37" name="楕円 736"/>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152400</xdr:rowOff>
    </xdr:to>
    <xdr:cxnSp macro="">
      <xdr:nvCxnSpPr>
        <xdr:cNvPr id="738" name="直線コネクタ 737"/>
        <xdr:cNvCxnSpPr/>
      </xdr:nvCxnSpPr>
      <xdr:spPr>
        <a:xfrm flipV="1">
          <a:off x="20434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9"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40"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41"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42" name="n_2main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類似団体と比較して有形固定資産減価償却率が下回っているのは、公営住宅及び道路となっており、その他の施設は類似団体平均を上回っている。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特に、児童館及び認定子ども園・幼稚園・保育所は高い水準となっており、施設の大部分が昭和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今後は、市民ニーズとの調整を図りながら施設の在り方を含めて検討を行い適切な維持管理を行い比率の改善を図る。</a:t>
          </a:r>
        </a:p>
        <a:p>
          <a:r>
            <a:rPr kumimoji="1" lang="ja-JP" altLang="en-US" sz="1300">
              <a:latin typeface="ＭＳ Ｐゴシック" panose="020B0600070205080204" pitchFamily="50" charset="-128"/>
              <a:ea typeface="ＭＳ Ｐゴシック" panose="020B0600070205080204" pitchFamily="50" charset="-128"/>
            </a:rPr>
            <a:t>　その他の施設についても、公共施設等総合管理計画に基づき、計画的な維持管理を行うとともに施設総量の適正化に努める。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47,521
47,166
733.19
24,874,039
24,332,198
426,623
14,741,277
37,008,675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1" name="楕円 70"/>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88900</xdr:rowOff>
    </xdr:from>
    <xdr:to>
      <xdr:col>15</xdr:col>
      <xdr:colOff>101600</xdr:colOff>
      <xdr:row>39</xdr:row>
      <xdr:rowOff>19050</xdr:rowOff>
    </xdr:to>
    <xdr:sp macro="" textlink="">
      <xdr:nvSpPr>
        <xdr:cNvPr id="72" name="楕円 71"/>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3" name="直線コネクタ 72"/>
        <xdr:cNvCxnSpPr/>
      </xdr:nvCxnSpPr>
      <xdr:spPr>
        <a:xfrm flipV="1">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10177</xdr:rowOff>
    </xdr:from>
    <xdr:ext cx="405111" cy="259045"/>
    <xdr:sp macro="" textlink="">
      <xdr:nvSpPr>
        <xdr:cNvPr id="74" name="n_1mainValue【図書館】&#10;有形固定資産減価償却率"/>
        <xdr:cNvSpPr txBox="1"/>
      </xdr:nvSpPr>
      <xdr:spPr>
        <a:xfrm>
          <a:off x="3582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35577</xdr:rowOff>
    </xdr:from>
    <xdr:ext cx="405111" cy="259045"/>
    <xdr:sp macro="" textlink="">
      <xdr:nvSpPr>
        <xdr:cNvPr id="75" name="n_2mainValue【図書館】&#10;有形固定資産減価償却率"/>
        <xdr:cNvSpPr txBox="1"/>
      </xdr:nvSpPr>
      <xdr:spPr>
        <a:xfrm>
          <a:off x="27057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74930</xdr:rowOff>
    </xdr:from>
    <xdr:to>
      <xdr:col>50</xdr:col>
      <xdr:colOff>165100</xdr:colOff>
      <xdr:row>40</xdr:row>
      <xdr:rowOff>5080</xdr:rowOff>
    </xdr:to>
    <xdr:sp macro="" textlink="">
      <xdr:nvSpPr>
        <xdr:cNvPr id="115" name="楕円 114"/>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6" name="楕円 115"/>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125730</xdr:rowOff>
    </xdr:from>
    <xdr:to>
      <xdr:col>50</xdr:col>
      <xdr:colOff>114300</xdr:colOff>
      <xdr:row>39</xdr:row>
      <xdr:rowOff>133350</xdr:rowOff>
    </xdr:to>
    <xdr:cxnSp macro="">
      <xdr:nvCxnSpPr>
        <xdr:cNvPr id="117" name="直線コネクタ 116"/>
        <xdr:cNvCxnSpPr/>
      </xdr:nvCxnSpPr>
      <xdr:spPr>
        <a:xfrm flipV="1">
          <a:off x="8750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167657</xdr:rowOff>
    </xdr:from>
    <xdr:ext cx="469744" cy="259045"/>
    <xdr:sp macro="" textlink="">
      <xdr:nvSpPr>
        <xdr:cNvPr id="118"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19"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147320</xdr:rowOff>
    </xdr:from>
    <xdr:to>
      <xdr:col>20</xdr:col>
      <xdr:colOff>38100</xdr:colOff>
      <xdr:row>56</xdr:row>
      <xdr:rowOff>77470</xdr:rowOff>
    </xdr:to>
    <xdr:sp macro="" textlink="">
      <xdr:nvSpPr>
        <xdr:cNvPr id="160" name="楕円 159"/>
        <xdr:cNvSpPr/>
      </xdr:nvSpPr>
      <xdr:spPr>
        <a:xfrm>
          <a:off x="3746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166370</xdr:rowOff>
    </xdr:from>
    <xdr:to>
      <xdr:col>15</xdr:col>
      <xdr:colOff>101600</xdr:colOff>
      <xdr:row>56</xdr:row>
      <xdr:rowOff>96520</xdr:rowOff>
    </xdr:to>
    <xdr:sp macro="" textlink="">
      <xdr:nvSpPr>
        <xdr:cNvPr id="161" name="楕円 160"/>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26670</xdr:rowOff>
    </xdr:from>
    <xdr:to>
      <xdr:col>19</xdr:col>
      <xdr:colOff>177800</xdr:colOff>
      <xdr:row>56</xdr:row>
      <xdr:rowOff>45720</xdr:rowOff>
    </xdr:to>
    <xdr:cxnSp macro="">
      <xdr:nvCxnSpPr>
        <xdr:cNvPr id="162" name="直線コネクタ 161"/>
        <xdr:cNvCxnSpPr/>
      </xdr:nvCxnSpPr>
      <xdr:spPr>
        <a:xfrm flipV="1">
          <a:off x="2908300" y="9627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93997</xdr:rowOff>
    </xdr:from>
    <xdr:ext cx="405111" cy="259045"/>
    <xdr:sp macro="" textlink="">
      <xdr:nvSpPr>
        <xdr:cNvPr id="163" name="n_1mainValue【体育館・プール】&#10;有形固定資産減価償却率"/>
        <xdr:cNvSpPr txBox="1"/>
      </xdr:nvSpPr>
      <xdr:spPr>
        <a:xfrm>
          <a:off x="3582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64" name="n_2mainValue【体育館・プール】&#10;有形固定資産減価償却率"/>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19494</xdr:rowOff>
    </xdr:from>
    <xdr:to>
      <xdr:col>50</xdr:col>
      <xdr:colOff>165100</xdr:colOff>
      <xdr:row>64</xdr:row>
      <xdr:rowOff>121094</xdr:rowOff>
    </xdr:to>
    <xdr:sp macro="" textlink="">
      <xdr:nvSpPr>
        <xdr:cNvPr id="204" name="楕円 203"/>
        <xdr:cNvSpPr/>
      </xdr:nvSpPr>
      <xdr:spPr>
        <a:xfrm>
          <a:off x="9588500" y="109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19685</xdr:rowOff>
    </xdr:from>
    <xdr:to>
      <xdr:col>46</xdr:col>
      <xdr:colOff>38100</xdr:colOff>
      <xdr:row>64</xdr:row>
      <xdr:rowOff>121285</xdr:rowOff>
    </xdr:to>
    <xdr:sp macro="" textlink="">
      <xdr:nvSpPr>
        <xdr:cNvPr id="205" name="楕円 204"/>
        <xdr:cNvSpPr/>
      </xdr:nvSpPr>
      <xdr:spPr>
        <a:xfrm>
          <a:off x="8699500" y="109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70294</xdr:rowOff>
    </xdr:from>
    <xdr:to>
      <xdr:col>50</xdr:col>
      <xdr:colOff>114300</xdr:colOff>
      <xdr:row>64</xdr:row>
      <xdr:rowOff>70485</xdr:rowOff>
    </xdr:to>
    <xdr:cxnSp macro="">
      <xdr:nvCxnSpPr>
        <xdr:cNvPr id="206" name="直線コネクタ 205"/>
        <xdr:cNvCxnSpPr/>
      </xdr:nvCxnSpPr>
      <xdr:spPr>
        <a:xfrm flipV="1">
          <a:off x="8750300" y="1104309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112221</xdr:rowOff>
    </xdr:from>
    <xdr:ext cx="469744" cy="259045"/>
    <xdr:sp macro="" textlink="">
      <xdr:nvSpPr>
        <xdr:cNvPr id="207" name="n_1mainValue【体育館・プール】&#10;一人当たり面積"/>
        <xdr:cNvSpPr txBox="1"/>
      </xdr:nvSpPr>
      <xdr:spPr>
        <a:xfrm>
          <a:off x="9391727" y="1108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112412</xdr:rowOff>
    </xdr:from>
    <xdr:ext cx="469744" cy="259045"/>
    <xdr:sp macro="" textlink="">
      <xdr:nvSpPr>
        <xdr:cNvPr id="208" name="n_2mainValue【体育館・プール】&#10;一人当たり面積"/>
        <xdr:cNvSpPr txBox="1"/>
      </xdr:nvSpPr>
      <xdr:spPr>
        <a:xfrm>
          <a:off x="8515427" y="110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82550</xdr:rowOff>
    </xdr:from>
    <xdr:to>
      <xdr:col>20</xdr:col>
      <xdr:colOff>38100</xdr:colOff>
      <xdr:row>83</xdr:row>
      <xdr:rowOff>12700</xdr:rowOff>
    </xdr:to>
    <xdr:sp macro="" textlink="">
      <xdr:nvSpPr>
        <xdr:cNvPr id="249" name="楕円 248"/>
        <xdr:cNvSpPr/>
      </xdr:nvSpPr>
      <xdr:spPr>
        <a:xfrm>
          <a:off x="3746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50" name="楕円 249"/>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133350</xdr:rowOff>
    </xdr:to>
    <xdr:cxnSp macro="">
      <xdr:nvCxnSpPr>
        <xdr:cNvPr id="251" name="直線コネクタ 250"/>
        <xdr:cNvCxnSpPr/>
      </xdr:nvCxnSpPr>
      <xdr:spPr>
        <a:xfrm>
          <a:off x="2908300" y="14157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29227</xdr:rowOff>
    </xdr:from>
    <xdr:ext cx="405111" cy="259045"/>
    <xdr:sp macro="" textlink="">
      <xdr:nvSpPr>
        <xdr:cNvPr id="252" name="n_1mainValue【福祉施設】&#10;有形固定資産減価償却率"/>
        <xdr:cNvSpPr txBox="1"/>
      </xdr:nvSpPr>
      <xdr:spPr>
        <a:xfrm>
          <a:off x="3582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253" name="n_2mainValue【福祉施設】&#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43180</xdr:rowOff>
    </xdr:from>
    <xdr:to>
      <xdr:col>54</xdr:col>
      <xdr:colOff>189865</xdr:colOff>
      <xdr:row>86</xdr:row>
      <xdr:rowOff>107950</xdr:rowOff>
    </xdr:to>
    <xdr:cxnSp macro="">
      <xdr:nvCxnSpPr>
        <xdr:cNvPr id="277" name="直線コネクタ 276"/>
        <xdr:cNvCxnSpPr/>
      </xdr:nvCxnSpPr>
      <xdr:spPr>
        <a:xfrm flipV="1">
          <a:off x="10476865" y="14102080"/>
          <a:ext cx="0" cy="7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78"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79" name="直線コネクタ 27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161307</xdr:rowOff>
    </xdr:from>
    <xdr:ext cx="469744" cy="259045"/>
    <xdr:sp macro="" textlink="">
      <xdr:nvSpPr>
        <xdr:cNvPr id="280" name="【福祉施設】&#10;一人当たり面積最大値テキスト"/>
        <xdr:cNvSpPr txBox="1"/>
      </xdr:nvSpPr>
      <xdr:spPr>
        <a:xfrm>
          <a:off x="10515600"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43180</xdr:rowOff>
    </xdr:from>
    <xdr:to>
      <xdr:col>55</xdr:col>
      <xdr:colOff>88900</xdr:colOff>
      <xdr:row>82</xdr:row>
      <xdr:rowOff>43180</xdr:rowOff>
    </xdr:to>
    <xdr:cxnSp macro="">
      <xdr:nvCxnSpPr>
        <xdr:cNvPr id="281" name="直線コネクタ 280"/>
        <xdr:cNvCxnSpPr/>
      </xdr:nvCxnSpPr>
      <xdr:spPr>
        <a:xfrm>
          <a:off x="103886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52088</xdr:rowOff>
    </xdr:from>
    <xdr:ext cx="469744" cy="259045"/>
    <xdr:sp macro="" textlink="">
      <xdr:nvSpPr>
        <xdr:cNvPr id="282" name="【福祉施設】&#10;一人当たり面積平均値テキスト"/>
        <xdr:cNvSpPr txBox="1"/>
      </xdr:nvSpPr>
      <xdr:spPr>
        <a:xfrm>
          <a:off x="10515600" y="14625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73661</xdr:rowOff>
    </xdr:from>
    <xdr:to>
      <xdr:col>55</xdr:col>
      <xdr:colOff>50800</xdr:colOff>
      <xdr:row>86</xdr:row>
      <xdr:rowOff>3811</xdr:rowOff>
    </xdr:to>
    <xdr:sp macro="" textlink="">
      <xdr:nvSpPr>
        <xdr:cNvPr id="283" name="フローチャート: 判断 282"/>
        <xdr:cNvSpPr/>
      </xdr:nvSpPr>
      <xdr:spPr>
        <a:xfrm>
          <a:off x="10426700" y="1464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39370</xdr:rowOff>
    </xdr:from>
    <xdr:to>
      <xdr:col>50</xdr:col>
      <xdr:colOff>165100</xdr:colOff>
      <xdr:row>85</xdr:row>
      <xdr:rowOff>140970</xdr:rowOff>
    </xdr:to>
    <xdr:sp macro="" textlink="">
      <xdr:nvSpPr>
        <xdr:cNvPr id="284" name="フローチャート: 判断 283"/>
        <xdr:cNvSpPr/>
      </xdr:nvSpPr>
      <xdr:spPr>
        <a:xfrm>
          <a:off x="9588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132097</xdr:rowOff>
    </xdr:from>
    <xdr:ext cx="469744" cy="259045"/>
    <xdr:sp macro="" textlink="">
      <xdr:nvSpPr>
        <xdr:cNvPr id="285" name="n_1aveValue【福祉施設】&#10;一人当たり面積"/>
        <xdr:cNvSpPr txBox="1"/>
      </xdr:nvSpPr>
      <xdr:spPr>
        <a:xfrm>
          <a:off x="93917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81280</xdr:rowOff>
    </xdr:from>
    <xdr:to>
      <xdr:col>46</xdr:col>
      <xdr:colOff>38100</xdr:colOff>
      <xdr:row>86</xdr:row>
      <xdr:rowOff>11430</xdr:rowOff>
    </xdr:to>
    <xdr:sp macro="" textlink="">
      <xdr:nvSpPr>
        <xdr:cNvPr id="286" name="フローチャート: 判断 285"/>
        <xdr:cNvSpPr/>
      </xdr:nvSpPr>
      <xdr:spPr>
        <a:xfrm>
          <a:off x="8699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2557</xdr:rowOff>
    </xdr:from>
    <xdr:ext cx="469744" cy="259045"/>
    <xdr:sp macro="" textlink="">
      <xdr:nvSpPr>
        <xdr:cNvPr id="287" name="n_2aveValue【福祉施設】&#10;一人当たり面積"/>
        <xdr:cNvSpPr txBox="1"/>
      </xdr:nvSpPr>
      <xdr:spPr>
        <a:xfrm>
          <a:off x="8515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144780</xdr:rowOff>
    </xdr:from>
    <xdr:to>
      <xdr:col>50</xdr:col>
      <xdr:colOff>165100</xdr:colOff>
      <xdr:row>79</xdr:row>
      <xdr:rowOff>74930</xdr:rowOff>
    </xdr:to>
    <xdr:sp macro="" textlink="">
      <xdr:nvSpPr>
        <xdr:cNvPr id="293" name="楕円 292"/>
        <xdr:cNvSpPr/>
      </xdr:nvSpPr>
      <xdr:spPr>
        <a:xfrm>
          <a:off x="958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104139</xdr:rowOff>
    </xdr:from>
    <xdr:to>
      <xdr:col>46</xdr:col>
      <xdr:colOff>38100</xdr:colOff>
      <xdr:row>80</xdr:row>
      <xdr:rowOff>34289</xdr:rowOff>
    </xdr:to>
    <xdr:sp macro="" textlink="">
      <xdr:nvSpPr>
        <xdr:cNvPr id="294" name="楕円 293"/>
        <xdr:cNvSpPr/>
      </xdr:nvSpPr>
      <xdr:spPr>
        <a:xfrm>
          <a:off x="8699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24130</xdr:rowOff>
    </xdr:from>
    <xdr:to>
      <xdr:col>50</xdr:col>
      <xdr:colOff>114300</xdr:colOff>
      <xdr:row>79</xdr:row>
      <xdr:rowOff>154939</xdr:rowOff>
    </xdr:to>
    <xdr:cxnSp macro="">
      <xdr:nvCxnSpPr>
        <xdr:cNvPr id="295" name="直線コネクタ 294"/>
        <xdr:cNvCxnSpPr/>
      </xdr:nvCxnSpPr>
      <xdr:spPr>
        <a:xfrm flipV="1">
          <a:off x="8750300" y="13568680"/>
          <a:ext cx="889000" cy="1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91457</xdr:rowOff>
    </xdr:from>
    <xdr:ext cx="469744" cy="259045"/>
    <xdr:sp macro="" textlink="">
      <xdr:nvSpPr>
        <xdr:cNvPr id="296" name="n_1mainValue【福祉施設】&#10;一人当たり面積"/>
        <xdr:cNvSpPr txBox="1"/>
      </xdr:nvSpPr>
      <xdr:spPr>
        <a:xfrm>
          <a:off x="9391727"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50816</xdr:rowOff>
    </xdr:from>
    <xdr:ext cx="469744" cy="259045"/>
    <xdr:sp macro="" textlink="">
      <xdr:nvSpPr>
        <xdr:cNvPr id="297" name="n_2mainValue【福祉施設】&#10;一人当たり面積"/>
        <xdr:cNvSpPr txBox="1"/>
      </xdr:nvSpPr>
      <xdr:spPr>
        <a:xfrm>
          <a:off x="8515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9" name="テキスト ボックス 30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1" name="直線コネクタ 32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3" name="直線コネクタ 32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5" name="直線コネクタ 32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7" name="フローチャート: 判断 32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8" name="フローチャート: 判断 32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30" name="フローチャート: 判断 32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31"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80011</xdr:rowOff>
    </xdr:from>
    <xdr:to>
      <xdr:col>20</xdr:col>
      <xdr:colOff>38100</xdr:colOff>
      <xdr:row>103</xdr:row>
      <xdr:rowOff>10161</xdr:rowOff>
    </xdr:to>
    <xdr:sp macro="" textlink="">
      <xdr:nvSpPr>
        <xdr:cNvPr id="337" name="楕円 336"/>
        <xdr:cNvSpPr/>
      </xdr:nvSpPr>
      <xdr:spPr>
        <a:xfrm>
          <a:off x="3746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105411</xdr:rowOff>
    </xdr:from>
    <xdr:to>
      <xdr:col>15</xdr:col>
      <xdr:colOff>101600</xdr:colOff>
      <xdr:row>103</xdr:row>
      <xdr:rowOff>35561</xdr:rowOff>
    </xdr:to>
    <xdr:sp macro="" textlink="">
      <xdr:nvSpPr>
        <xdr:cNvPr id="338" name="楕円 337"/>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130811</xdr:rowOff>
    </xdr:from>
    <xdr:to>
      <xdr:col>19</xdr:col>
      <xdr:colOff>177800</xdr:colOff>
      <xdr:row>102</xdr:row>
      <xdr:rowOff>156211</xdr:rowOff>
    </xdr:to>
    <xdr:cxnSp macro="">
      <xdr:nvCxnSpPr>
        <xdr:cNvPr id="339" name="直線コネクタ 338"/>
        <xdr:cNvCxnSpPr/>
      </xdr:nvCxnSpPr>
      <xdr:spPr>
        <a:xfrm flipV="1">
          <a:off x="2908300" y="176187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26688</xdr:rowOff>
    </xdr:from>
    <xdr:ext cx="405111" cy="259045"/>
    <xdr:sp macro="" textlink="">
      <xdr:nvSpPr>
        <xdr:cNvPr id="340" name="n_1mainValue【市民会館】&#10;有形固定資産減価償却率"/>
        <xdr:cNvSpPr txBox="1"/>
      </xdr:nvSpPr>
      <xdr:spPr>
        <a:xfrm>
          <a:off x="358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341" name="n_2main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3" name="テキスト ボックス 35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5" name="テキスト ボックス 35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7" name="テキスト ボックス 35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9" name="テキスト ボックス 35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1" name="テキスト ボックス 36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3" name="テキスト ボックス 36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7" name="直線コネクタ 366"/>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8"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9" name="直線コネクタ 368"/>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70"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71" name="直線コネクタ 370"/>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2"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3" name="フローチャート: 判断 372"/>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4" name="フローチャート: 判断 373"/>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5"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6" name="フローチャート: 判断 375"/>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83" name="楕円 382"/>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72752</xdr:rowOff>
    </xdr:from>
    <xdr:to>
      <xdr:col>46</xdr:col>
      <xdr:colOff>38100</xdr:colOff>
      <xdr:row>108</xdr:row>
      <xdr:rowOff>2902</xdr:rowOff>
    </xdr:to>
    <xdr:sp macro="" textlink="">
      <xdr:nvSpPr>
        <xdr:cNvPr id="384" name="楕円 383"/>
        <xdr:cNvSpPr/>
      </xdr:nvSpPr>
      <xdr:spPr>
        <a:xfrm>
          <a:off x="8699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123552</xdr:rowOff>
    </xdr:to>
    <xdr:cxnSp macro="">
      <xdr:nvCxnSpPr>
        <xdr:cNvPr id="385" name="直線コネクタ 384"/>
        <xdr:cNvCxnSpPr/>
      </xdr:nvCxnSpPr>
      <xdr:spPr>
        <a:xfrm flipV="1">
          <a:off x="8750300" y="184670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163847</xdr:rowOff>
    </xdr:from>
    <xdr:ext cx="469744" cy="259045"/>
    <xdr:sp macro="" textlink="">
      <xdr:nvSpPr>
        <xdr:cNvPr id="386"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165479</xdr:rowOff>
    </xdr:from>
    <xdr:ext cx="469744" cy="259045"/>
    <xdr:sp macro="" textlink="">
      <xdr:nvSpPr>
        <xdr:cNvPr id="387" name="n_2mainValue【市民会館】&#10;一人当たり面積"/>
        <xdr:cNvSpPr txBox="1"/>
      </xdr:nvSpPr>
      <xdr:spPr>
        <a:xfrm>
          <a:off x="8515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9" name="テキスト ボックス 39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9" name="テキスト ボックス 40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3" name="直線コネクタ 412"/>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4"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5" name="直線コネクタ 41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6"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7" name="直線コネクタ 416"/>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8"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9" name="フローチャート: 判断 418"/>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20" name="フローチャート: 判断 419"/>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421"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2" name="フローチャート: 判断 421"/>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23"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429" name="楕円 428"/>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30" name="楕円 429"/>
        <xdr:cNvSpPr/>
      </xdr:nvSpPr>
      <xdr:spPr>
        <a:xfrm>
          <a:off x="14541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120287</xdr:rowOff>
    </xdr:to>
    <xdr:cxnSp macro="">
      <xdr:nvCxnSpPr>
        <xdr:cNvPr id="431" name="直線コネクタ 430"/>
        <xdr:cNvCxnSpPr/>
      </xdr:nvCxnSpPr>
      <xdr:spPr>
        <a:xfrm flipV="1">
          <a:off x="14592300" y="622717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122300</xdr:rowOff>
    </xdr:from>
    <xdr:ext cx="405111" cy="259045"/>
    <xdr:sp macro="" textlink="">
      <xdr:nvSpPr>
        <xdr:cNvPr id="432" name="n_1mainValue【一般廃棄物処理施設】&#10;有形固定資産減価償却率"/>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33" name="n_2main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5" name="直線コネクタ 454"/>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6"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7" name="直線コネクタ 456"/>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8"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9" name="直線コネクタ 458"/>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60"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61" name="フローチャート: 判断 460"/>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2" name="フローチャート: 判断 461"/>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63"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4" name="フローチャート: 判断 463"/>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65"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165107</xdr:rowOff>
    </xdr:from>
    <xdr:to>
      <xdr:col>112</xdr:col>
      <xdr:colOff>38100</xdr:colOff>
      <xdr:row>39</xdr:row>
      <xdr:rowOff>95257</xdr:rowOff>
    </xdr:to>
    <xdr:sp macro="" textlink="">
      <xdr:nvSpPr>
        <xdr:cNvPr id="471" name="楕円 470"/>
        <xdr:cNvSpPr/>
      </xdr:nvSpPr>
      <xdr:spPr>
        <a:xfrm>
          <a:off x="21272500" y="66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170383</xdr:rowOff>
    </xdr:from>
    <xdr:to>
      <xdr:col>107</xdr:col>
      <xdr:colOff>101600</xdr:colOff>
      <xdr:row>39</xdr:row>
      <xdr:rowOff>100533</xdr:rowOff>
    </xdr:to>
    <xdr:sp macro="" textlink="">
      <xdr:nvSpPr>
        <xdr:cNvPr id="472" name="楕円 471"/>
        <xdr:cNvSpPr/>
      </xdr:nvSpPr>
      <xdr:spPr>
        <a:xfrm>
          <a:off x="20383500" y="66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44457</xdr:rowOff>
    </xdr:from>
    <xdr:to>
      <xdr:col>111</xdr:col>
      <xdr:colOff>177800</xdr:colOff>
      <xdr:row>39</xdr:row>
      <xdr:rowOff>49733</xdr:rowOff>
    </xdr:to>
    <xdr:cxnSp macro="">
      <xdr:nvCxnSpPr>
        <xdr:cNvPr id="473" name="直線コネクタ 472"/>
        <xdr:cNvCxnSpPr/>
      </xdr:nvCxnSpPr>
      <xdr:spPr>
        <a:xfrm flipV="1">
          <a:off x="20434300" y="6731007"/>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86384</xdr:rowOff>
    </xdr:from>
    <xdr:ext cx="534377" cy="259045"/>
    <xdr:sp macro="" textlink="">
      <xdr:nvSpPr>
        <xdr:cNvPr id="474" name="n_1mainValue【一般廃棄物処理施設】&#10;一人当たり有形固定資産（償却資産）額"/>
        <xdr:cNvSpPr txBox="1"/>
      </xdr:nvSpPr>
      <xdr:spPr>
        <a:xfrm>
          <a:off x="21043411" y="67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117060</xdr:rowOff>
    </xdr:from>
    <xdr:ext cx="534377" cy="259045"/>
    <xdr:sp macro="" textlink="">
      <xdr:nvSpPr>
        <xdr:cNvPr id="475" name="n_2mainValue【一般廃棄物処理施設】&#10;一人当たり有形固定資産（償却資産）額"/>
        <xdr:cNvSpPr txBox="1"/>
      </xdr:nvSpPr>
      <xdr:spPr>
        <a:xfrm>
          <a:off x="20167111" y="64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7" name="テキスト ボックス 48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7" name="テキスト ボックス 49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9" name="テキスト ボックス 4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01" name="直線コネクタ 500"/>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2"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3" name="直線コネクタ 502"/>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5" name="直線コネクタ 50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6"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7" name="フローチャート: 判断 506"/>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8" name="フローチャート: 判断 50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0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10" name="フローチャート: 判断 509"/>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511"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517" name="楕円 516"/>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18" name="楕円 517"/>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61</xdr:row>
      <xdr:rowOff>21227</xdr:rowOff>
    </xdr:to>
    <xdr:cxnSp macro="">
      <xdr:nvCxnSpPr>
        <xdr:cNvPr id="519" name="直線コネクタ 518"/>
        <xdr:cNvCxnSpPr/>
      </xdr:nvCxnSpPr>
      <xdr:spPr>
        <a:xfrm flipV="1">
          <a:off x="14592300" y="104388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520" name="n_1mainValue【保健センター・保健所】&#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21" name="n_2mainValue【保健センター・保健所】&#10;有形固定資産減価償却率"/>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2" name="直線コネクタ 53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3" name="テキスト ボックス 53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6" name="直線コネクタ 53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7" name="テキスト ボックス 53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142875</xdr:rowOff>
    </xdr:from>
    <xdr:to>
      <xdr:col>116</xdr:col>
      <xdr:colOff>62864</xdr:colOff>
      <xdr:row>63</xdr:row>
      <xdr:rowOff>40005</xdr:rowOff>
    </xdr:to>
    <xdr:cxnSp macro="">
      <xdr:nvCxnSpPr>
        <xdr:cNvPr id="541" name="直線コネクタ 540"/>
        <xdr:cNvCxnSpPr/>
      </xdr:nvCxnSpPr>
      <xdr:spPr>
        <a:xfrm flipV="1">
          <a:off x="22160864" y="9915525"/>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43832</xdr:rowOff>
    </xdr:from>
    <xdr:ext cx="469744" cy="259045"/>
    <xdr:sp macro="" textlink="">
      <xdr:nvSpPr>
        <xdr:cNvPr id="542" name="【保健センター・保健所】&#10;一人当たり面積最小値テキスト"/>
        <xdr:cNvSpPr txBox="1"/>
      </xdr:nvSpPr>
      <xdr:spPr>
        <a:xfrm>
          <a:off x="22199600"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40005</xdr:rowOff>
    </xdr:from>
    <xdr:to>
      <xdr:col>116</xdr:col>
      <xdr:colOff>152400</xdr:colOff>
      <xdr:row>63</xdr:row>
      <xdr:rowOff>40005</xdr:rowOff>
    </xdr:to>
    <xdr:cxnSp macro="">
      <xdr:nvCxnSpPr>
        <xdr:cNvPr id="543" name="直線コネクタ 542"/>
        <xdr:cNvCxnSpPr/>
      </xdr:nvCxnSpPr>
      <xdr:spPr>
        <a:xfrm>
          <a:off x="22072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89552</xdr:rowOff>
    </xdr:from>
    <xdr:ext cx="469744" cy="259045"/>
    <xdr:sp macro="" textlink="">
      <xdr:nvSpPr>
        <xdr:cNvPr id="544" name="【保健センター・保健所】&#10;一人当たり面積最大値テキスト"/>
        <xdr:cNvSpPr txBox="1"/>
      </xdr:nvSpPr>
      <xdr:spPr>
        <a:xfrm>
          <a:off x="22199600" y="969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142875</xdr:rowOff>
    </xdr:from>
    <xdr:to>
      <xdr:col>116</xdr:col>
      <xdr:colOff>152400</xdr:colOff>
      <xdr:row>57</xdr:row>
      <xdr:rowOff>142875</xdr:rowOff>
    </xdr:to>
    <xdr:cxnSp macro="">
      <xdr:nvCxnSpPr>
        <xdr:cNvPr id="545" name="直線コネクタ 544"/>
        <xdr:cNvCxnSpPr/>
      </xdr:nvCxnSpPr>
      <xdr:spPr>
        <a:xfrm>
          <a:off x="22072600" y="991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116222</xdr:rowOff>
    </xdr:from>
    <xdr:ext cx="469744" cy="259045"/>
    <xdr:sp macro="" textlink="">
      <xdr:nvSpPr>
        <xdr:cNvPr id="546" name="【保健センター・保健所】&#10;一人当たり面積平均値テキスト"/>
        <xdr:cNvSpPr txBox="1"/>
      </xdr:nvSpPr>
      <xdr:spPr>
        <a:xfrm>
          <a:off x="22199600" y="1040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137795</xdr:rowOff>
    </xdr:from>
    <xdr:to>
      <xdr:col>116</xdr:col>
      <xdr:colOff>114300</xdr:colOff>
      <xdr:row>61</xdr:row>
      <xdr:rowOff>67945</xdr:rowOff>
    </xdr:to>
    <xdr:sp macro="" textlink="">
      <xdr:nvSpPr>
        <xdr:cNvPr id="547" name="フローチャート: 判断 546"/>
        <xdr:cNvSpPr/>
      </xdr:nvSpPr>
      <xdr:spPr>
        <a:xfrm>
          <a:off x="221107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126365</xdr:rowOff>
    </xdr:from>
    <xdr:to>
      <xdr:col>112</xdr:col>
      <xdr:colOff>38100</xdr:colOff>
      <xdr:row>61</xdr:row>
      <xdr:rowOff>56515</xdr:rowOff>
    </xdr:to>
    <xdr:sp macro="" textlink="">
      <xdr:nvSpPr>
        <xdr:cNvPr id="548" name="フローチャート: 判断 547"/>
        <xdr:cNvSpPr/>
      </xdr:nvSpPr>
      <xdr:spPr>
        <a:xfrm>
          <a:off x="21272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47642</xdr:rowOff>
    </xdr:from>
    <xdr:ext cx="469744" cy="259045"/>
    <xdr:sp macro="" textlink="">
      <xdr:nvSpPr>
        <xdr:cNvPr id="549" name="n_1aveValue【保健センター・保健所】&#10;一人当たり面積"/>
        <xdr:cNvSpPr txBox="1"/>
      </xdr:nvSpPr>
      <xdr:spPr>
        <a:xfrm>
          <a:off x="21075727"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92075</xdr:rowOff>
    </xdr:from>
    <xdr:to>
      <xdr:col>107</xdr:col>
      <xdr:colOff>101600</xdr:colOff>
      <xdr:row>61</xdr:row>
      <xdr:rowOff>22225</xdr:rowOff>
    </xdr:to>
    <xdr:sp macro="" textlink="">
      <xdr:nvSpPr>
        <xdr:cNvPr id="550" name="フローチャート: 判断 549"/>
        <xdr:cNvSpPr/>
      </xdr:nvSpPr>
      <xdr:spPr>
        <a:xfrm>
          <a:off x="20383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13352</xdr:rowOff>
    </xdr:from>
    <xdr:ext cx="469744" cy="259045"/>
    <xdr:sp macro="" textlink="">
      <xdr:nvSpPr>
        <xdr:cNvPr id="551" name="n_2aveValue【保健センター・保健所】&#10;一人当たり面積"/>
        <xdr:cNvSpPr txBox="1"/>
      </xdr:nvSpPr>
      <xdr:spPr>
        <a:xfrm>
          <a:off x="20199427" y="10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xdr:rowOff>
    </xdr:from>
    <xdr:to>
      <xdr:col>112</xdr:col>
      <xdr:colOff>38100</xdr:colOff>
      <xdr:row>56</xdr:row>
      <xdr:rowOff>102235</xdr:rowOff>
    </xdr:to>
    <xdr:sp macro="" textlink="">
      <xdr:nvSpPr>
        <xdr:cNvPr id="557" name="楕円 556"/>
        <xdr:cNvSpPr/>
      </xdr:nvSpPr>
      <xdr:spPr>
        <a:xfrm>
          <a:off x="21272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17780</xdr:rowOff>
    </xdr:from>
    <xdr:to>
      <xdr:col>107</xdr:col>
      <xdr:colOff>101600</xdr:colOff>
      <xdr:row>56</xdr:row>
      <xdr:rowOff>119380</xdr:rowOff>
    </xdr:to>
    <xdr:sp macro="" textlink="">
      <xdr:nvSpPr>
        <xdr:cNvPr id="558" name="楕円 557"/>
        <xdr:cNvSpPr/>
      </xdr:nvSpPr>
      <xdr:spPr>
        <a:xfrm>
          <a:off x="2038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51435</xdr:rowOff>
    </xdr:from>
    <xdr:to>
      <xdr:col>111</xdr:col>
      <xdr:colOff>177800</xdr:colOff>
      <xdr:row>56</xdr:row>
      <xdr:rowOff>68580</xdr:rowOff>
    </xdr:to>
    <xdr:cxnSp macro="">
      <xdr:nvCxnSpPr>
        <xdr:cNvPr id="559" name="直線コネクタ 558"/>
        <xdr:cNvCxnSpPr/>
      </xdr:nvCxnSpPr>
      <xdr:spPr>
        <a:xfrm flipV="1">
          <a:off x="20434300" y="9652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118762</xdr:rowOff>
    </xdr:from>
    <xdr:ext cx="469744" cy="259045"/>
    <xdr:sp macro="" textlink="">
      <xdr:nvSpPr>
        <xdr:cNvPr id="560" name="n_1mainValue【保健センター・保健所】&#10;一人当たり面積"/>
        <xdr:cNvSpPr txBox="1"/>
      </xdr:nvSpPr>
      <xdr:spPr>
        <a:xfrm>
          <a:off x="21075727" y="937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135907</xdr:rowOff>
    </xdr:from>
    <xdr:ext cx="469744" cy="259045"/>
    <xdr:sp macro="" textlink="">
      <xdr:nvSpPr>
        <xdr:cNvPr id="561" name="n_2mainValue【保健センター・保健所】&#10;一人当たり面積"/>
        <xdr:cNvSpPr txBox="1"/>
      </xdr:nvSpPr>
      <xdr:spPr>
        <a:xfrm>
          <a:off x="20199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95"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6" name="フローチャート: 判断 595"/>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97"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19957</xdr:rowOff>
    </xdr:from>
    <xdr:to>
      <xdr:col>81</xdr:col>
      <xdr:colOff>101600</xdr:colOff>
      <xdr:row>83</xdr:row>
      <xdr:rowOff>121557</xdr:rowOff>
    </xdr:to>
    <xdr:sp macro="" textlink="">
      <xdr:nvSpPr>
        <xdr:cNvPr id="603" name="楕円 602"/>
        <xdr:cNvSpPr/>
      </xdr:nvSpPr>
      <xdr:spPr>
        <a:xfrm>
          <a:off x="15430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91802</xdr:rowOff>
    </xdr:from>
    <xdr:to>
      <xdr:col>76</xdr:col>
      <xdr:colOff>165100</xdr:colOff>
      <xdr:row>84</xdr:row>
      <xdr:rowOff>21952</xdr:rowOff>
    </xdr:to>
    <xdr:sp macro="" textlink="">
      <xdr:nvSpPr>
        <xdr:cNvPr id="604" name="楕円 603"/>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70757</xdr:rowOff>
    </xdr:from>
    <xdr:to>
      <xdr:col>81</xdr:col>
      <xdr:colOff>50800</xdr:colOff>
      <xdr:row>83</xdr:row>
      <xdr:rowOff>142602</xdr:rowOff>
    </xdr:to>
    <xdr:cxnSp macro="">
      <xdr:nvCxnSpPr>
        <xdr:cNvPr id="605" name="直線コネクタ 604"/>
        <xdr:cNvCxnSpPr/>
      </xdr:nvCxnSpPr>
      <xdr:spPr>
        <a:xfrm flipV="1">
          <a:off x="14592300" y="143011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112684</xdr:rowOff>
    </xdr:from>
    <xdr:ext cx="405111" cy="259045"/>
    <xdr:sp macro="" textlink="">
      <xdr:nvSpPr>
        <xdr:cNvPr id="606" name="n_1mainValue【消防施設】&#10;有形固定資産減価償却率"/>
        <xdr:cNvSpPr txBox="1"/>
      </xdr:nvSpPr>
      <xdr:spPr>
        <a:xfrm>
          <a:off x="15266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607" name="n_2mainValue【消防施設】&#10;有形固定資産減価償却率"/>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0" name="フローチャート: 判断 63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4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647" name="楕円 646"/>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648" name="楕円 647"/>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84</xdr:row>
      <xdr:rowOff>45720</xdr:rowOff>
    </xdr:to>
    <xdr:cxnSp macro="">
      <xdr:nvCxnSpPr>
        <xdr:cNvPr id="649" name="直線コネクタ 648"/>
        <xdr:cNvCxnSpPr/>
      </xdr:nvCxnSpPr>
      <xdr:spPr>
        <a:xfrm flipV="1">
          <a:off x="20434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83838</xdr:rowOff>
    </xdr:from>
    <xdr:ext cx="469744" cy="259045"/>
    <xdr:sp macro="" textlink="">
      <xdr:nvSpPr>
        <xdr:cNvPr id="650" name="n_1main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51" name="n_2mainValue【消防施設】&#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85"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6" name="フローチャート: 判断 68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7"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147864</xdr:rowOff>
    </xdr:from>
    <xdr:to>
      <xdr:col>81</xdr:col>
      <xdr:colOff>101600</xdr:colOff>
      <xdr:row>103</xdr:row>
      <xdr:rowOff>78014</xdr:rowOff>
    </xdr:to>
    <xdr:sp macro="" textlink="">
      <xdr:nvSpPr>
        <xdr:cNvPr id="693" name="楕円 692"/>
        <xdr:cNvSpPr/>
      </xdr:nvSpPr>
      <xdr:spPr>
        <a:xfrm>
          <a:off x="15430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94" name="楕円 693"/>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27214</xdr:rowOff>
    </xdr:from>
    <xdr:to>
      <xdr:col>81</xdr:col>
      <xdr:colOff>50800</xdr:colOff>
      <xdr:row>103</xdr:row>
      <xdr:rowOff>64770</xdr:rowOff>
    </xdr:to>
    <xdr:cxnSp macro="">
      <xdr:nvCxnSpPr>
        <xdr:cNvPr id="695" name="直線コネクタ 694"/>
        <xdr:cNvCxnSpPr/>
      </xdr:nvCxnSpPr>
      <xdr:spPr>
        <a:xfrm flipV="1">
          <a:off x="14592300" y="1768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94541</xdr:rowOff>
    </xdr:from>
    <xdr:ext cx="405111" cy="259045"/>
    <xdr:sp macro="" textlink="">
      <xdr:nvSpPr>
        <xdr:cNvPr id="696" name="n_1mainValue【庁舎】&#10;有形固定資産減価償却率"/>
        <xdr:cNvSpPr txBox="1"/>
      </xdr:nvSpPr>
      <xdr:spPr>
        <a:xfrm>
          <a:off x="152660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697"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9"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0" name="フローチャート: 判断 72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731"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164464</xdr:rowOff>
    </xdr:from>
    <xdr:to>
      <xdr:col>112</xdr:col>
      <xdr:colOff>38100</xdr:colOff>
      <xdr:row>105</xdr:row>
      <xdr:rowOff>94614</xdr:rowOff>
    </xdr:to>
    <xdr:sp macro="" textlink="">
      <xdr:nvSpPr>
        <xdr:cNvPr id="737" name="楕円 736"/>
        <xdr:cNvSpPr/>
      </xdr:nvSpPr>
      <xdr:spPr>
        <a:xfrm>
          <a:off x="2127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636</xdr:rowOff>
    </xdr:from>
    <xdr:to>
      <xdr:col>107</xdr:col>
      <xdr:colOff>101600</xdr:colOff>
      <xdr:row>105</xdr:row>
      <xdr:rowOff>102236</xdr:rowOff>
    </xdr:to>
    <xdr:sp macro="" textlink="">
      <xdr:nvSpPr>
        <xdr:cNvPr id="738" name="楕円 737"/>
        <xdr:cNvSpPr/>
      </xdr:nvSpPr>
      <xdr:spPr>
        <a:xfrm>
          <a:off x="20383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43814</xdr:rowOff>
    </xdr:from>
    <xdr:to>
      <xdr:col>111</xdr:col>
      <xdr:colOff>177800</xdr:colOff>
      <xdr:row>105</xdr:row>
      <xdr:rowOff>51436</xdr:rowOff>
    </xdr:to>
    <xdr:cxnSp macro="">
      <xdr:nvCxnSpPr>
        <xdr:cNvPr id="739" name="直線コネクタ 738"/>
        <xdr:cNvCxnSpPr/>
      </xdr:nvCxnSpPr>
      <xdr:spPr>
        <a:xfrm flipV="1">
          <a:off x="20434300" y="180460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85741</xdr:rowOff>
    </xdr:from>
    <xdr:ext cx="469744" cy="259045"/>
    <xdr:sp macro="" textlink="">
      <xdr:nvSpPr>
        <xdr:cNvPr id="740" name="n_1mainValue【庁舎】&#10;一人当たり面積"/>
        <xdr:cNvSpPr txBox="1"/>
      </xdr:nvSpPr>
      <xdr:spPr>
        <a:xfrm>
          <a:off x="21075727" y="18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118763</xdr:rowOff>
    </xdr:from>
    <xdr:ext cx="469744" cy="259045"/>
    <xdr:sp macro="" textlink="">
      <xdr:nvSpPr>
        <xdr:cNvPr id="741" name="n_2mainValue【庁舎】&#10;一人当たり面積"/>
        <xdr:cNvSpPr txBox="1"/>
      </xdr:nvSpPr>
      <xdr:spPr>
        <a:xfrm>
          <a:off x="20199427"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体育館・プール及び市民会館については、類似団体平均を上回っているが、その他の施設については類似団体と同水準かあるいは下回っている。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年以前の建物が多いことが挙げられ、施設の在り方や更新についてが今後の課題といえる。</a:t>
          </a:r>
        </a:p>
        <a:p>
          <a:r>
            <a:rPr kumimoji="1" lang="ja-JP" altLang="en-US" sz="1300">
              <a:latin typeface="ＭＳ Ｐゴシック" panose="020B0600070205080204" pitchFamily="50" charset="-128"/>
              <a:ea typeface="ＭＳ Ｐゴシック" panose="020B0600070205080204" pitchFamily="50" charset="-128"/>
            </a:rPr>
            <a:t>　今後は益田市立小中学校再編計画及び益田市立小中学校再編実施計画に基づく再編を引き続き進めていくとともに、再編対象校以外についても、学校施設整備計画に基づき計画的に長寿命化を進め適切な維持管理を行うことで比率の改善を図っていく。</a:t>
          </a:r>
        </a:p>
        <a:p>
          <a:r>
            <a:rPr kumimoji="1" lang="ja-JP" altLang="en-US" sz="1300">
              <a:latin typeface="ＭＳ Ｐゴシック" panose="020B0600070205080204" pitchFamily="50" charset="-128"/>
              <a:ea typeface="ＭＳ Ｐゴシック" panose="020B0600070205080204" pitchFamily="50" charset="-128"/>
            </a:rPr>
            <a:t>　その他の施設についても、公共施設等総合管理計画に基づき、計画的な維持管理を行うとともに施設総量の適正化に努め比率の改善を図る。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02_&#27770;&#31639;&#38306;&#20418;/03_&#36001;&#25919;&#29366;&#27841;&#36039;&#26009;&#38598;/H29&#27770;&#31639;/03_7.3&#12294;&#20999;/&#12304;&#36001;&#25919;&#29366;&#27841;&#36039;&#26009;&#38598;&#12305;_322041_&#30410;&#3000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142</v>
          </cell>
          <cell r="CN51">
            <v>136.69999999999999</v>
          </cell>
        </row>
        <row r="53">
          <cell r="CF53">
            <v>57.3</v>
          </cell>
          <cell r="CN53">
            <v>58.9</v>
          </cell>
        </row>
        <row r="55">
          <cell r="AN55" t="str">
            <v>類似団体内平均値</v>
          </cell>
          <cell r="CF55">
            <v>58.5</v>
          </cell>
          <cell r="CN55">
            <v>54.6</v>
          </cell>
        </row>
        <row r="57">
          <cell r="CF57">
            <v>52.9</v>
          </cell>
          <cell r="CN57">
            <v>58.3</v>
          </cell>
        </row>
        <row r="72">
          <cell r="BP72" t="str">
            <v>H25</v>
          </cell>
          <cell r="BX72" t="str">
            <v>H26</v>
          </cell>
          <cell r="CF72" t="str">
            <v>H27</v>
          </cell>
          <cell r="CN72" t="str">
            <v>H28</v>
          </cell>
          <cell r="CV72" t="str">
            <v>H29</v>
          </cell>
        </row>
        <row r="73">
          <cell r="AN73" t="str">
            <v>当該団体値</v>
          </cell>
          <cell r="BP73">
            <v>163.6</v>
          </cell>
          <cell r="BX73">
            <v>152.30000000000001</v>
          </cell>
          <cell r="CF73">
            <v>142</v>
          </cell>
          <cell r="CN73">
            <v>136.69999999999999</v>
          </cell>
          <cell r="CV73">
            <v>132.80000000000001</v>
          </cell>
        </row>
        <row r="75">
          <cell r="BP75">
            <v>15.6</v>
          </cell>
          <cell r="BX75">
            <v>15.2</v>
          </cell>
          <cell r="CF75">
            <v>15.3</v>
          </cell>
          <cell r="CN75">
            <v>15.3</v>
          </cell>
          <cell r="CV75">
            <v>14.8</v>
          </cell>
        </row>
        <row r="77">
          <cell r="AN77" t="str">
            <v>類似団体内平均値</v>
          </cell>
          <cell r="BP77">
            <v>50.3</v>
          </cell>
          <cell r="BX77">
            <v>45.9</v>
          </cell>
          <cell r="CF77">
            <v>58.5</v>
          </cell>
          <cell r="CN77">
            <v>54.6</v>
          </cell>
          <cell r="CV77">
            <v>53.2</v>
          </cell>
        </row>
        <row r="79">
          <cell r="BP79">
            <v>9.6</v>
          </cell>
          <cell r="BX79">
            <v>8.8000000000000007</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F63" sqref="F63"/>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24874039</v>
      </c>
      <c r="BO4" s="403"/>
      <c r="BP4" s="403"/>
      <c r="BQ4" s="403"/>
      <c r="BR4" s="403"/>
      <c r="BS4" s="403"/>
      <c r="BT4" s="403"/>
      <c r="BU4" s="404"/>
      <c r="BV4" s="402">
        <v>27498204</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2.9</v>
      </c>
      <c r="CU4" s="584"/>
      <c r="CV4" s="584"/>
      <c r="CW4" s="584"/>
      <c r="CX4" s="584"/>
      <c r="CY4" s="584"/>
      <c r="CZ4" s="584"/>
      <c r="DA4" s="585"/>
      <c r="DB4" s="583">
        <v>2.5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24332198</v>
      </c>
      <c r="BO5" s="408"/>
      <c r="BP5" s="408"/>
      <c r="BQ5" s="408"/>
      <c r="BR5" s="408"/>
      <c r="BS5" s="408"/>
      <c r="BT5" s="408"/>
      <c r="BU5" s="409"/>
      <c r="BV5" s="407">
        <v>27084179</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96.8</v>
      </c>
      <c r="CU5" s="378"/>
      <c r="CV5" s="378"/>
      <c r="CW5" s="378"/>
      <c r="CX5" s="378"/>
      <c r="CY5" s="378"/>
      <c r="CZ5" s="378"/>
      <c r="DA5" s="379"/>
      <c r="DB5" s="377">
        <v>96.7</v>
      </c>
      <c r="DC5" s="378"/>
      <c r="DD5" s="378"/>
      <c r="DE5" s="378"/>
      <c r="DF5" s="378"/>
      <c r="DG5" s="378"/>
      <c r="DH5" s="378"/>
      <c r="DI5" s="379"/>
      <c r="DJ5" s="165"/>
      <c r="DK5" s="165"/>
      <c r="DL5" s="165"/>
      <c r="DM5" s="165"/>
      <c r="DN5" s="165"/>
      <c r="DO5" s="165"/>
    </row>
    <row r="6" spans="1:119" ht="18.75" customHeight="1" x14ac:dyDescent="0.15">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541841</v>
      </c>
      <c r="BO6" s="408"/>
      <c r="BP6" s="408"/>
      <c r="BQ6" s="408"/>
      <c r="BR6" s="408"/>
      <c r="BS6" s="408"/>
      <c r="BT6" s="408"/>
      <c r="BU6" s="409"/>
      <c r="BV6" s="407">
        <v>414025</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101.8</v>
      </c>
      <c r="CU6" s="558"/>
      <c r="CV6" s="558"/>
      <c r="CW6" s="558"/>
      <c r="CX6" s="558"/>
      <c r="CY6" s="558"/>
      <c r="CZ6" s="558"/>
      <c r="DA6" s="559"/>
      <c r="DB6" s="557">
        <v>101.7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97</v>
      </c>
      <c r="AV7" s="465"/>
      <c r="AW7" s="465"/>
      <c r="AX7" s="465"/>
      <c r="AY7" s="387" t="s">
        <v>98</v>
      </c>
      <c r="AZ7" s="388"/>
      <c r="BA7" s="388"/>
      <c r="BB7" s="388"/>
      <c r="BC7" s="388"/>
      <c r="BD7" s="388"/>
      <c r="BE7" s="388"/>
      <c r="BF7" s="388"/>
      <c r="BG7" s="388"/>
      <c r="BH7" s="388"/>
      <c r="BI7" s="388"/>
      <c r="BJ7" s="388"/>
      <c r="BK7" s="388"/>
      <c r="BL7" s="388"/>
      <c r="BM7" s="389"/>
      <c r="BN7" s="407">
        <v>115218</v>
      </c>
      <c r="BO7" s="408"/>
      <c r="BP7" s="408"/>
      <c r="BQ7" s="408"/>
      <c r="BR7" s="408"/>
      <c r="BS7" s="408"/>
      <c r="BT7" s="408"/>
      <c r="BU7" s="409"/>
      <c r="BV7" s="407">
        <v>40678</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14741277</v>
      </c>
      <c r="CU7" s="408"/>
      <c r="CV7" s="408"/>
      <c r="CW7" s="408"/>
      <c r="CX7" s="408"/>
      <c r="CY7" s="408"/>
      <c r="CZ7" s="408"/>
      <c r="DA7" s="409"/>
      <c r="DB7" s="407">
        <v>14994330</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426623</v>
      </c>
      <c r="BO8" s="408"/>
      <c r="BP8" s="408"/>
      <c r="BQ8" s="408"/>
      <c r="BR8" s="408"/>
      <c r="BS8" s="408"/>
      <c r="BT8" s="408"/>
      <c r="BU8" s="409"/>
      <c r="BV8" s="407">
        <v>373347</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0.41</v>
      </c>
      <c r="CU8" s="521"/>
      <c r="CV8" s="521"/>
      <c r="CW8" s="521"/>
      <c r="CX8" s="521"/>
      <c r="CY8" s="521"/>
      <c r="CZ8" s="521"/>
      <c r="DA8" s="522"/>
      <c r="DB8" s="520">
        <v>0.4</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47718</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86</v>
      </c>
      <c r="AV9" s="465"/>
      <c r="AW9" s="465"/>
      <c r="AX9" s="465"/>
      <c r="AY9" s="387" t="s">
        <v>108</v>
      </c>
      <c r="AZ9" s="388"/>
      <c r="BA9" s="388"/>
      <c r="BB9" s="388"/>
      <c r="BC9" s="388"/>
      <c r="BD9" s="388"/>
      <c r="BE9" s="388"/>
      <c r="BF9" s="388"/>
      <c r="BG9" s="388"/>
      <c r="BH9" s="388"/>
      <c r="BI9" s="388"/>
      <c r="BJ9" s="388"/>
      <c r="BK9" s="388"/>
      <c r="BL9" s="388"/>
      <c r="BM9" s="389"/>
      <c r="BN9" s="407">
        <v>53276</v>
      </c>
      <c r="BO9" s="408"/>
      <c r="BP9" s="408"/>
      <c r="BQ9" s="408"/>
      <c r="BR9" s="408"/>
      <c r="BS9" s="408"/>
      <c r="BT9" s="408"/>
      <c r="BU9" s="409"/>
      <c r="BV9" s="407">
        <v>-333783</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23.5</v>
      </c>
      <c r="CU9" s="378"/>
      <c r="CV9" s="378"/>
      <c r="CW9" s="378"/>
      <c r="CX9" s="378"/>
      <c r="CY9" s="378"/>
      <c r="CZ9" s="378"/>
      <c r="DA9" s="379"/>
      <c r="DB9" s="377">
        <v>24.5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50015</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225</v>
      </c>
      <c r="BO10" s="408"/>
      <c r="BP10" s="408"/>
      <c r="BQ10" s="408"/>
      <c r="BR10" s="408"/>
      <c r="BS10" s="408"/>
      <c r="BT10" s="408"/>
      <c r="BU10" s="409"/>
      <c r="BV10" s="407">
        <v>184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112</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97404</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x14ac:dyDescent="0.15">
      <c r="A12" s="166"/>
      <c r="B12" s="523" t="s">
        <v>121</v>
      </c>
      <c r="C12" s="524"/>
      <c r="D12" s="524"/>
      <c r="E12" s="524"/>
      <c r="F12" s="524"/>
      <c r="G12" s="524"/>
      <c r="H12" s="524"/>
      <c r="I12" s="524"/>
      <c r="J12" s="524"/>
      <c r="K12" s="525"/>
      <c r="L12" s="532" t="s">
        <v>122</v>
      </c>
      <c r="M12" s="533"/>
      <c r="N12" s="533"/>
      <c r="O12" s="533"/>
      <c r="P12" s="533"/>
      <c r="Q12" s="534"/>
      <c r="R12" s="535">
        <v>47521</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126</v>
      </c>
      <c r="AV12" s="465"/>
      <c r="AW12" s="465"/>
      <c r="AX12" s="465"/>
      <c r="AY12" s="387" t="s">
        <v>127</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47166</v>
      </c>
      <c r="S13" s="511"/>
      <c r="T13" s="511"/>
      <c r="U13" s="511"/>
      <c r="V13" s="512"/>
      <c r="W13" s="498" t="s">
        <v>131</v>
      </c>
      <c r="X13" s="420"/>
      <c r="Y13" s="420"/>
      <c r="Z13" s="420"/>
      <c r="AA13" s="420"/>
      <c r="AB13" s="421"/>
      <c r="AC13" s="383">
        <v>1875</v>
      </c>
      <c r="AD13" s="384"/>
      <c r="AE13" s="384"/>
      <c r="AF13" s="384"/>
      <c r="AG13" s="385"/>
      <c r="AH13" s="383">
        <v>2101</v>
      </c>
      <c r="AI13" s="384"/>
      <c r="AJ13" s="384"/>
      <c r="AK13" s="384"/>
      <c r="AL13" s="386"/>
      <c r="AM13" s="476" t="s">
        <v>132</v>
      </c>
      <c r="AN13" s="381"/>
      <c r="AO13" s="381"/>
      <c r="AP13" s="381"/>
      <c r="AQ13" s="381"/>
      <c r="AR13" s="381"/>
      <c r="AS13" s="381"/>
      <c r="AT13" s="382"/>
      <c r="AU13" s="464" t="s">
        <v>112</v>
      </c>
      <c r="AV13" s="465"/>
      <c r="AW13" s="465"/>
      <c r="AX13" s="465"/>
      <c r="AY13" s="387" t="s">
        <v>133</v>
      </c>
      <c r="AZ13" s="388"/>
      <c r="BA13" s="388"/>
      <c r="BB13" s="388"/>
      <c r="BC13" s="388"/>
      <c r="BD13" s="388"/>
      <c r="BE13" s="388"/>
      <c r="BF13" s="388"/>
      <c r="BG13" s="388"/>
      <c r="BH13" s="388"/>
      <c r="BI13" s="388"/>
      <c r="BJ13" s="388"/>
      <c r="BK13" s="388"/>
      <c r="BL13" s="388"/>
      <c r="BM13" s="389"/>
      <c r="BN13" s="407">
        <v>53501</v>
      </c>
      <c r="BO13" s="408"/>
      <c r="BP13" s="408"/>
      <c r="BQ13" s="408"/>
      <c r="BR13" s="408"/>
      <c r="BS13" s="408"/>
      <c r="BT13" s="408"/>
      <c r="BU13" s="409"/>
      <c r="BV13" s="407">
        <v>-236195</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14.8</v>
      </c>
      <c r="CU13" s="378"/>
      <c r="CV13" s="378"/>
      <c r="CW13" s="378"/>
      <c r="CX13" s="378"/>
      <c r="CY13" s="378"/>
      <c r="CZ13" s="378"/>
      <c r="DA13" s="379"/>
      <c r="DB13" s="377">
        <v>15.3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135</v>
      </c>
      <c r="M14" s="541"/>
      <c r="N14" s="541"/>
      <c r="O14" s="541"/>
      <c r="P14" s="541"/>
      <c r="Q14" s="542"/>
      <c r="R14" s="510">
        <v>48013</v>
      </c>
      <c r="S14" s="511"/>
      <c r="T14" s="511"/>
      <c r="U14" s="511"/>
      <c r="V14" s="512"/>
      <c r="W14" s="513"/>
      <c r="X14" s="423"/>
      <c r="Y14" s="423"/>
      <c r="Z14" s="423"/>
      <c r="AA14" s="423"/>
      <c r="AB14" s="424"/>
      <c r="AC14" s="503">
        <v>8.3000000000000007</v>
      </c>
      <c r="AD14" s="504"/>
      <c r="AE14" s="504"/>
      <c r="AF14" s="504"/>
      <c r="AG14" s="505"/>
      <c r="AH14" s="503">
        <v>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v>132.80000000000001</v>
      </c>
      <c r="CU14" s="515"/>
      <c r="CV14" s="515"/>
      <c r="CW14" s="515"/>
      <c r="CX14" s="515"/>
      <c r="CY14" s="515"/>
      <c r="CZ14" s="515"/>
      <c r="DA14" s="516"/>
      <c r="DB14" s="514">
        <v>136.69999999999999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130</v>
      </c>
      <c r="N15" s="508"/>
      <c r="O15" s="508"/>
      <c r="P15" s="508"/>
      <c r="Q15" s="509"/>
      <c r="R15" s="510">
        <v>47694</v>
      </c>
      <c r="S15" s="511"/>
      <c r="T15" s="511"/>
      <c r="U15" s="511"/>
      <c r="V15" s="512"/>
      <c r="W15" s="498" t="s">
        <v>137</v>
      </c>
      <c r="X15" s="420"/>
      <c r="Y15" s="420"/>
      <c r="Z15" s="420"/>
      <c r="AA15" s="420"/>
      <c r="AB15" s="421"/>
      <c r="AC15" s="383">
        <v>4806</v>
      </c>
      <c r="AD15" s="384"/>
      <c r="AE15" s="384"/>
      <c r="AF15" s="384"/>
      <c r="AG15" s="385"/>
      <c r="AH15" s="383">
        <v>5067</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5109328</v>
      </c>
      <c r="BO15" s="403"/>
      <c r="BP15" s="403"/>
      <c r="BQ15" s="403"/>
      <c r="BR15" s="403"/>
      <c r="BS15" s="403"/>
      <c r="BT15" s="403"/>
      <c r="BU15" s="404"/>
      <c r="BV15" s="402">
        <v>5088887</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21.3</v>
      </c>
      <c r="AD16" s="504"/>
      <c r="AE16" s="504"/>
      <c r="AF16" s="504"/>
      <c r="AG16" s="505"/>
      <c r="AH16" s="503">
        <v>21.8</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12446325</v>
      </c>
      <c r="BO16" s="408"/>
      <c r="BP16" s="408"/>
      <c r="BQ16" s="408"/>
      <c r="BR16" s="408"/>
      <c r="BS16" s="408"/>
      <c r="BT16" s="408"/>
      <c r="BU16" s="409"/>
      <c r="BV16" s="407">
        <v>12544741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15852</v>
      </c>
      <c r="AD17" s="384"/>
      <c r="AE17" s="384"/>
      <c r="AF17" s="384"/>
      <c r="AG17" s="385"/>
      <c r="AH17" s="383">
        <v>16070</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6472217</v>
      </c>
      <c r="BO17" s="408"/>
      <c r="BP17" s="408"/>
      <c r="BQ17" s="408"/>
      <c r="BR17" s="408"/>
      <c r="BS17" s="408"/>
      <c r="BT17" s="408"/>
      <c r="BU17" s="409"/>
      <c r="BV17" s="407">
        <v>6435086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733.19</v>
      </c>
      <c r="M18" s="472"/>
      <c r="N18" s="472"/>
      <c r="O18" s="472"/>
      <c r="P18" s="472"/>
      <c r="Q18" s="472"/>
      <c r="R18" s="473"/>
      <c r="S18" s="473"/>
      <c r="T18" s="473"/>
      <c r="U18" s="473"/>
      <c r="V18" s="474"/>
      <c r="W18" s="488"/>
      <c r="X18" s="489"/>
      <c r="Y18" s="489"/>
      <c r="Z18" s="489"/>
      <c r="AA18" s="489"/>
      <c r="AB18" s="499"/>
      <c r="AC18" s="371">
        <v>70.400000000000006</v>
      </c>
      <c r="AD18" s="372"/>
      <c r="AE18" s="372"/>
      <c r="AF18" s="372"/>
      <c r="AG18" s="475"/>
      <c r="AH18" s="371">
        <v>69.2</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14507418</v>
      </c>
      <c r="BO18" s="408"/>
      <c r="BP18" s="408"/>
      <c r="BQ18" s="408"/>
      <c r="BR18" s="408"/>
      <c r="BS18" s="408"/>
      <c r="BT18" s="408"/>
      <c r="BU18" s="409"/>
      <c r="BV18" s="407">
        <v>14758655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65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16913321</v>
      </c>
      <c r="BO19" s="408"/>
      <c r="BP19" s="408"/>
      <c r="BQ19" s="408"/>
      <c r="BR19" s="408"/>
      <c r="BS19" s="408"/>
      <c r="BT19" s="408"/>
      <c r="BU19" s="409"/>
      <c r="BV19" s="407">
        <v>17367180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19037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37008675</v>
      </c>
      <c r="BO23" s="408"/>
      <c r="BP23" s="408"/>
      <c r="BQ23" s="408"/>
      <c r="BR23" s="408"/>
      <c r="BS23" s="408"/>
      <c r="BT23" s="408"/>
      <c r="BU23" s="409"/>
      <c r="BV23" s="407">
        <v>38920143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5506</v>
      </c>
      <c r="R24" s="384"/>
      <c r="S24" s="384"/>
      <c r="T24" s="384"/>
      <c r="U24" s="384"/>
      <c r="V24" s="385"/>
      <c r="W24" s="449"/>
      <c r="X24" s="440"/>
      <c r="Y24" s="441"/>
      <c r="Z24" s="380" t="s">
        <v>161</v>
      </c>
      <c r="AA24" s="381"/>
      <c r="AB24" s="381"/>
      <c r="AC24" s="381"/>
      <c r="AD24" s="381"/>
      <c r="AE24" s="381"/>
      <c r="AF24" s="381"/>
      <c r="AG24" s="382"/>
      <c r="AH24" s="383">
        <v>371</v>
      </c>
      <c r="AI24" s="384"/>
      <c r="AJ24" s="384"/>
      <c r="AK24" s="384"/>
      <c r="AL24" s="385"/>
      <c r="AM24" s="383">
        <v>1197588</v>
      </c>
      <c r="AN24" s="384"/>
      <c r="AO24" s="384"/>
      <c r="AP24" s="384"/>
      <c r="AQ24" s="384"/>
      <c r="AR24" s="385"/>
      <c r="AS24" s="383">
        <v>3228</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31066177</v>
      </c>
      <c r="BO24" s="408"/>
      <c r="BP24" s="408"/>
      <c r="BQ24" s="408"/>
      <c r="BR24" s="408"/>
      <c r="BS24" s="408"/>
      <c r="BT24" s="408"/>
      <c r="BU24" s="409"/>
      <c r="BV24" s="407">
        <v>32035837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1</v>
      </c>
      <c r="M25" s="384"/>
      <c r="N25" s="384"/>
      <c r="O25" s="384"/>
      <c r="P25" s="385"/>
      <c r="Q25" s="383">
        <v>5232</v>
      </c>
      <c r="R25" s="384"/>
      <c r="S25" s="384"/>
      <c r="T25" s="384"/>
      <c r="U25" s="384"/>
      <c r="V25" s="385"/>
      <c r="W25" s="449"/>
      <c r="X25" s="440"/>
      <c r="Y25" s="441"/>
      <c r="Z25" s="380" t="s">
        <v>164</v>
      </c>
      <c r="AA25" s="381"/>
      <c r="AB25" s="381"/>
      <c r="AC25" s="381"/>
      <c r="AD25" s="381"/>
      <c r="AE25" s="381"/>
      <c r="AF25" s="381"/>
      <c r="AG25" s="382"/>
      <c r="AH25" s="383" t="s">
        <v>120</v>
      </c>
      <c r="AI25" s="384"/>
      <c r="AJ25" s="384"/>
      <c r="AK25" s="384"/>
      <c r="AL25" s="385"/>
      <c r="AM25" s="383" t="s">
        <v>165</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2306127</v>
      </c>
      <c r="BO25" s="403"/>
      <c r="BP25" s="403"/>
      <c r="BQ25" s="403"/>
      <c r="BR25" s="403"/>
      <c r="BS25" s="403"/>
      <c r="BT25" s="403"/>
      <c r="BU25" s="404"/>
      <c r="BV25" s="402">
        <v>4092708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4616</v>
      </c>
      <c r="R26" s="384"/>
      <c r="S26" s="384"/>
      <c r="T26" s="384"/>
      <c r="U26" s="384"/>
      <c r="V26" s="385"/>
      <c r="W26" s="449"/>
      <c r="X26" s="440"/>
      <c r="Y26" s="441"/>
      <c r="Z26" s="380" t="s">
        <v>169</v>
      </c>
      <c r="AA26" s="462"/>
      <c r="AB26" s="462"/>
      <c r="AC26" s="462"/>
      <c r="AD26" s="462"/>
      <c r="AE26" s="462"/>
      <c r="AF26" s="462"/>
      <c r="AG26" s="463"/>
      <c r="AH26" s="383">
        <v>31</v>
      </c>
      <c r="AI26" s="384"/>
      <c r="AJ26" s="384"/>
      <c r="AK26" s="384"/>
      <c r="AL26" s="385"/>
      <c r="AM26" s="383">
        <v>112654</v>
      </c>
      <c r="AN26" s="384"/>
      <c r="AO26" s="384"/>
      <c r="AP26" s="384"/>
      <c r="AQ26" s="384"/>
      <c r="AR26" s="385"/>
      <c r="AS26" s="383">
        <v>3634</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165</v>
      </c>
      <c r="BO26" s="408"/>
      <c r="BP26" s="408"/>
      <c r="BQ26" s="408"/>
      <c r="BR26" s="408"/>
      <c r="BS26" s="408"/>
      <c r="BT26" s="408"/>
      <c r="BU26" s="409"/>
      <c r="BV26" s="407" t="s">
        <v>165</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3890</v>
      </c>
      <c r="R27" s="384"/>
      <c r="S27" s="384"/>
      <c r="T27" s="384"/>
      <c r="U27" s="384"/>
      <c r="V27" s="385"/>
      <c r="W27" s="449"/>
      <c r="X27" s="440"/>
      <c r="Y27" s="441"/>
      <c r="Z27" s="380" t="s">
        <v>172</v>
      </c>
      <c r="AA27" s="381"/>
      <c r="AB27" s="381"/>
      <c r="AC27" s="381"/>
      <c r="AD27" s="381"/>
      <c r="AE27" s="381"/>
      <c r="AF27" s="381"/>
      <c r="AG27" s="382"/>
      <c r="AH27" s="383">
        <v>3</v>
      </c>
      <c r="AI27" s="384"/>
      <c r="AJ27" s="384"/>
      <c r="AK27" s="384"/>
      <c r="AL27" s="385"/>
      <c r="AM27" s="383">
        <v>11808</v>
      </c>
      <c r="AN27" s="384"/>
      <c r="AO27" s="384"/>
      <c r="AP27" s="384"/>
      <c r="AQ27" s="384"/>
      <c r="AR27" s="385"/>
      <c r="AS27" s="383">
        <v>3936</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1353851</v>
      </c>
      <c r="BO27" s="411"/>
      <c r="BP27" s="411"/>
      <c r="BQ27" s="411"/>
      <c r="BR27" s="411"/>
      <c r="BS27" s="411"/>
      <c r="BT27" s="411"/>
      <c r="BU27" s="412"/>
      <c r="BV27" s="410">
        <v>1352428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3290</v>
      </c>
      <c r="R28" s="384"/>
      <c r="S28" s="384"/>
      <c r="T28" s="384"/>
      <c r="U28" s="384"/>
      <c r="V28" s="385"/>
      <c r="W28" s="449"/>
      <c r="X28" s="440"/>
      <c r="Y28" s="441"/>
      <c r="Z28" s="380" t="s">
        <v>175</v>
      </c>
      <c r="AA28" s="381"/>
      <c r="AB28" s="381"/>
      <c r="AC28" s="381"/>
      <c r="AD28" s="381"/>
      <c r="AE28" s="381"/>
      <c r="AF28" s="381"/>
      <c r="AG28" s="382"/>
      <c r="AH28" s="383" t="s">
        <v>166</v>
      </c>
      <c r="AI28" s="384"/>
      <c r="AJ28" s="384"/>
      <c r="AK28" s="384"/>
      <c r="AL28" s="385"/>
      <c r="AM28" s="383" t="s">
        <v>165</v>
      </c>
      <c r="AN28" s="384"/>
      <c r="AO28" s="384"/>
      <c r="AP28" s="384"/>
      <c r="AQ28" s="384"/>
      <c r="AR28" s="385"/>
      <c r="AS28" s="383" t="s">
        <v>120</v>
      </c>
      <c r="AT28" s="384"/>
      <c r="AU28" s="384"/>
      <c r="AV28" s="384"/>
      <c r="AW28" s="384"/>
      <c r="AX28" s="386"/>
      <c r="AY28" s="390" t="s">
        <v>176</v>
      </c>
      <c r="AZ28" s="391"/>
      <c r="BA28" s="391"/>
      <c r="BB28" s="392"/>
      <c r="BC28" s="399" t="s">
        <v>41</v>
      </c>
      <c r="BD28" s="400"/>
      <c r="BE28" s="400"/>
      <c r="BF28" s="400"/>
      <c r="BG28" s="400"/>
      <c r="BH28" s="400"/>
      <c r="BI28" s="400"/>
      <c r="BJ28" s="400"/>
      <c r="BK28" s="400"/>
      <c r="BL28" s="400"/>
      <c r="BM28" s="401"/>
      <c r="BN28" s="402">
        <v>1057415</v>
      </c>
      <c r="BO28" s="403"/>
      <c r="BP28" s="403"/>
      <c r="BQ28" s="403"/>
      <c r="BR28" s="403"/>
      <c r="BS28" s="403"/>
      <c r="BT28" s="403"/>
      <c r="BU28" s="404"/>
      <c r="BV28" s="402">
        <v>1057190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20</v>
      </c>
      <c r="M29" s="384"/>
      <c r="N29" s="384"/>
      <c r="O29" s="384"/>
      <c r="P29" s="385"/>
      <c r="Q29" s="383">
        <v>3035</v>
      </c>
      <c r="R29" s="384"/>
      <c r="S29" s="384"/>
      <c r="T29" s="384"/>
      <c r="U29" s="384"/>
      <c r="V29" s="385"/>
      <c r="W29" s="450"/>
      <c r="X29" s="451"/>
      <c r="Y29" s="452"/>
      <c r="Z29" s="380" t="s">
        <v>178</v>
      </c>
      <c r="AA29" s="381"/>
      <c r="AB29" s="381"/>
      <c r="AC29" s="381"/>
      <c r="AD29" s="381"/>
      <c r="AE29" s="381"/>
      <c r="AF29" s="381"/>
      <c r="AG29" s="382"/>
      <c r="AH29" s="383">
        <v>374</v>
      </c>
      <c r="AI29" s="384"/>
      <c r="AJ29" s="384"/>
      <c r="AK29" s="384"/>
      <c r="AL29" s="385"/>
      <c r="AM29" s="383">
        <v>1209396</v>
      </c>
      <c r="AN29" s="384"/>
      <c r="AO29" s="384"/>
      <c r="AP29" s="384"/>
      <c r="AQ29" s="384"/>
      <c r="AR29" s="385"/>
      <c r="AS29" s="383">
        <v>3234</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195222</v>
      </c>
      <c r="BO29" s="408"/>
      <c r="BP29" s="408"/>
      <c r="BQ29" s="408"/>
      <c r="BR29" s="408"/>
      <c r="BS29" s="408"/>
      <c r="BT29" s="408"/>
      <c r="BU29" s="409"/>
      <c r="BV29" s="407">
        <v>289583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99.4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2418509</v>
      </c>
      <c r="BO30" s="411"/>
      <c r="BP30" s="411"/>
      <c r="BQ30" s="411"/>
      <c r="BR30" s="411"/>
      <c r="BS30" s="411"/>
      <c r="BT30" s="411"/>
      <c r="BU30" s="412"/>
      <c r="BV30" s="410">
        <v>2469461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188</v>
      </c>
      <c r="X33" s="369"/>
      <c r="Y33" s="369"/>
      <c r="Z33" s="369"/>
      <c r="AA33" s="369"/>
      <c r="AB33" s="369"/>
      <c r="AC33" s="369"/>
      <c r="AD33" s="369"/>
      <c r="AE33" s="369"/>
      <c r="AF33" s="369"/>
      <c r="AG33" s="369"/>
      <c r="AH33" s="369"/>
      <c r="AI33" s="369"/>
      <c r="AJ33" s="369"/>
      <c r="AK33" s="369"/>
      <c r="AL33" s="195"/>
      <c r="AM33" s="370" t="s">
        <v>189</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189</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介護保険特別会計</v>
      </c>
      <c r="X34" s="365"/>
      <c r="Y34" s="365"/>
      <c r="Z34" s="365"/>
      <c r="AA34" s="365"/>
      <c r="AB34" s="365"/>
      <c r="AC34" s="365"/>
      <c r="AD34" s="365"/>
      <c r="AE34" s="365"/>
      <c r="AF34" s="365"/>
      <c r="AG34" s="365"/>
      <c r="AH34" s="365"/>
      <c r="AI34" s="365"/>
      <c r="AJ34" s="365"/>
      <c r="AK34" s="365"/>
      <c r="AL34" s="193"/>
      <c r="AM34" s="366">
        <f>IF(AO34="","",MAX(C34:D43,U34:V43)+1)</f>
        <v>12</v>
      </c>
      <c r="AN34" s="366"/>
      <c r="AO34" s="365" t="str">
        <f>IF('各会計、関係団体の財政状況及び健全化判断比率'!B35="","",'各会計、関係団体の財政状況及び健全化判断比率'!B35)</f>
        <v>水道事業会計</v>
      </c>
      <c r="AP34" s="365"/>
      <c r="AQ34" s="365"/>
      <c r="AR34" s="365"/>
      <c r="AS34" s="365"/>
      <c r="AT34" s="365"/>
      <c r="AU34" s="365"/>
      <c r="AV34" s="365"/>
      <c r="AW34" s="365"/>
      <c r="AX34" s="365"/>
      <c r="AY34" s="365"/>
      <c r="AZ34" s="365"/>
      <c r="BA34" s="365"/>
      <c r="BB34" s="365"/>
      <c r="BC34" s="365"/>
      <c r="BD34" s="193"/>
      <c r="BE34" s="366">
        <f>IF(BG34="","",MAX(C34:D43,U34:V43,AM34:AN43)+1)</f>
        <v>13</v>
      </c>
      <c r="BF34" s="366"/>
      <c r="BG34" s="365" t="str">
        <f>IF('各会計、関係団体の財政状況及び健全化判断比率'!B36="","",'各会計、関係団体の財政状況及び健全化判断比率'!B36)</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18</v>
      </c>
      <c r="BX34" s="366"/>
      <c r="BY34" s="365" t="str">
        <f>IF('各会計、関係団体の財政状況及び健全化判断比率'!B68="","",'各会計、関係団体の財政状況及び健全化判断比率'!B68)</f>
        <v>益田地区広域市町村圏事務組合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益田市総合サービス</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施設貸付事業特別会計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国民健康保険事業特別会計（事業勘定）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14</v>
      </c>
      <c r="BF35" s="366"/>
      <c r="BG35" s="365" t="str">
        <f>IF('各会計、関係団体の財政状況及び健全化判断比率'!B37="","",'各会計、関係団体の財政状況及び健全化判断比率'!B37)</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19</v>
      </c>
      <c r="BX35" s="366"/>
      <c r="BY35" s="365" t="str">
        <f>IF('各会計、関係団体の財政状況及び健全化判断比率'!B69="","",'各会計、関係団体の財政状況及び健全化判断比率'!B69)</f>
        <v>島根県市町村総合事務組合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きのこハウス</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市有林事業特別会計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国民健康保険事業特別会計（美都診療施設勘定）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15</v>
      </c>
      <c r="BF36" s="366"/>
      <c r="BG36" s="365" t="str">
        <f>IF('各会計、関係団体の財政状況及び健全化判断比率'!B38="","",'各会計、関係団体の財政状況及び健全化判断比率'!B38)</f>
        <v>公共下水道事業特別会計</v>
      </c>
      <c r="BH36" s="365"/>
      <c r="BI36" s="365"/>
      <c r="BJ36" s="365"/>
      <c r="BK36" s="365"/>
      <c r="BL36" s="365"/>
      <c r="BM36" s="365"/>
      <c r="BN36" s="365"/>
      <c r="BO36" s="365"/>
      <c r="BP36" s="365"/>
      <c r="BQ36" s="365"/>
      <c r="BR36" s="365"/>
      <c r="BS36" s="365"/>
      <c r="BT36" s="365"/>
      <c r="BU36" s="365"/>
      <c r="BV36" s="193"/>
      <c r="BW36" s="366">
        <f t="shared" si="2"/>
        <v>20</v>
      </c>
      <c r="BX36" s="366"/>
      <c r="BY36" s="365" t="str">
        <f>IF('各会計、関係団体の財政状況及び健全化判断比率'!B70="","",'各会計、関係団体の財政状況及び健全化判断比率'!B70)</f>
        <v>島根県後期高齢者医療広域連合（普）</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ひきみ</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f>IF(E37="","",C36+1)</f>
        <v>4</v>
      </c>
      <c r="D37" s="366"/>
      <c r="E37" s="365" t="str">
        <f>IF('各会計、関係団体の財政状況及び健全化判断比率'!B10="","",'各会計、関係団体の財政状況及び健全化判断比率'!B10)</f>
        <v>造林受託事業特別会計</v>
      </c>
      <c r="F37" s="365"/>
      <c r="G37" s="365"/>
      <c r="H37" s="365"/>
      <c r="I37" s="365"/>
      <c r="J37" s="365"/>
      <c r="K37" s="365"/>
      <c r="L37" s="365"/>
      <c r="M37" s="365"/>
      <c r="N37" s="365"/>
      <c r="O37" s="365"/>
      <c r="P37" s="365"/>
      <c r="Q37" s="365"/>
      <c r="R37" s="365"/>
      <c r="S37" s="365"/>
      <c r="T37" s="193"/>
      <c r="U37" s="366">
        <f t="shared" si="4"/>
        <v>8</v>
      </c>
      <c r="V37" s="366"/>
      <c r="W37" s="365" t="str">
        <f>IF('各会計、関係団体の財政状況及び健全化判断比率'!B31="","",'各会計、関係団体の財政状況及び健全化判断比率'!B31)</f>
        <v>国民健康保険事業特別会計（匹見澄川診療施設勘定）</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16</v>
      </c>
      <c r="BF37" s="366"/>
      <c r="BG37" s="365" t="str">
        <f>IF('各会計、関係団体の財政状況及び健全化判断比率'!B39="","",'各会計、関係団体の財政状況及び健全化判断比率'!B39)</f>
        <v>益田駅前地区市街地再開発事業特別会計</v>
      </c>
      <c r="BH37" s="365"/>
      <c r="BI37" s="365"/>
      <c r="BJ37" s="365"/>
      <c r="BK37" s="365"/>
      <c r="BL37" s="365"/>
      <c r="BM37" s="365"/>
      <c r="BN37" s="365"/>
      <c r="BO37" s="365"/>
      <c r="BP37" s="365"/>
      <c r="BQ37" s="365"/>
      <c r="BR37" s="365"/>
      <c r="BS37" s="365"/>
      <c r="BT37" s="365"/>
      <c r="BU37" s="365"/>
      <c r="BV37" s="193"/>
      <c r="BW37" s="366">
        <f t="shared" si="2"/>
        <v>21</v>
      </c>
      <c r="BX37" s="366"/>
      <c r="BY37" s="365" t="str">
        <f>IF('各会計、関係団体の財政状況及び健全化判断比率'!B71="","",'各会計、関係団体の財政状況及び健全化判断比率'!B71)</f>
        <v>島根県後期高齢者医療広域連合（後期高齢）</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エイト</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9</v>
      </c>
      <c r="V38" s="366"/>
      <c r="W38" s="365" t="str">
        <f>IF('各会計、関係団体の財政状況及び健全化判断比率'!B32="","",'各会計、関係団体の財政状況及び健全化判断比率'!B32)</f>
        <v>国民健康保険事業特別会計（匹見道川診療施設勘定）</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f t="shared" si="1"/>
        <v>17</v>
      </c>
      <c r="BF38" s="366"/>
      <c r="BG38" s="365" t="str">
        <f>IF('各会計、関係団体の財政状況及び健全化判断比率'!B40="","",'各会計、関係団体の財政状況及び健全化判断比率'!B40)</f>
        <v>土地区画整理事業特別会計</v>
      </c>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f t="shared" si="4"/>
        <v>10</v>
      </c>
      <c r="V39" s="366"/>
      <c r="W39" s="365" t="str">
        <f>IF('各会計、関係団体の財政状況及び健全化判断比率'!B33="","",'各会計、関係団体の財政状況及び健全化判断比率'!B33)</f>
        <v>後期高齢者医療特別会計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f t="shared" si="4"/>
        <v>11</v>
      </c>
      <c r="V40" s="366"/>
      <c r="W40" s="365" t="str">
        <f>IF('各会計、関係団体の財政状況及び健全化判断比率'!B34="","",'各会計、関係団体の財政状況及び健全化判断比率'!B34)</f>
        <v>駐車場事業特別会計</v>
      </c>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lZxriu3n2P9M0NqGP+oH37kQD6i1sbG4v4+/Ga/pdOnYx9s8ZJLnGoDTUAvS4owQqmgMxaqlwAKo7Wp35PQQg==" saltValue="nHikRpqnACftviTDRses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H2" sqref="H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5431884</v>
      </c>
      <c r="S5" s="669"/>
      <c r="T5" s="669"/>
      <c r="U5" s="669"/>
      <c r="V5" s="669"/>
      <c r="W5" s="669"/>
      <c r="X5" s="669"/>
      <c r="Y5" s="715"/>
      <c r="Z5" s="733">
        <v>21.8</v>
      </c>
      <c r="AA5" s="733"/>
      <c r="AB5" s="733"/>
      <c r="AC5" s="733"/>
      <c r="AD5" s="734">
        <v>5431884</v>
      </c>
      <c r="AE5" s="734"/>
      <c r="AF5" s="734"/>
      <c r="AG5" s="734"/>
      <c r="AH5" s="734"/>
      <c r="AI5" s="734"/>
      <c r="AJ5" s="734"/>
      <c r="AK5" s="734"/>
      <c r="AL5" s="716">
        <v>38.1</v>
      </c>
      <c r="AM5" s="685"/>
      <c r="AN5" s="685"/>
      <c r="AO5" s="717"/>
      <c r="AP5" s="702" t="s">
        <v>218</v>
      </c>
      <c r="AQ5" s="703"/>
      <c r="AR5" s="703"/>
      <c r="AS5" s="703"/>
      <c r="AT5" s="703"/>
      <c r="AU5" s="703"/>
      <c r="AV5" s="703"/>
      <c r="AW5" s="703"/>
      <c r="AX5" s="703"/>
      <c r="AY5" s="703"/>
      <c r="AZ5" s="703"/>
      <c r="BA5" s="703"/>
      <c r="BB5" s="703"/>
      <c r="BC5" s="703"/>
      <c r="BD5" s="703"/>
      <c r="BE5" s="703"/>
      <c r="BF5" s="704"/>
      <c r="BG5" s="603">
        <v>5429794</v>
      </c>
      <c r="BH5" s="606"/>
      <c r="BI5" s="606"/>
      <c r="BJ5" s="606"/>
      <c r="BK5" s="606"/>
      <c r="BL5" s="606"/>
      <c r="BM5" s="606"/>
      <c r="BN5" s="607"/>
      <c r="BO5" s="665">
        <v>100</v>
      </c>
      <c r="BP5" s="665"/>
      <c r="BQ5" s="665"/>
      <c r="BR5" s="665"/>
      <c r="BS5" s="666">
        <v>266874</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280674</v>
      </c>
      <c r="S6" s="606"/>
      <c r="T6" s="606"/>
      <c r="U6" s="606"/>
      <c r="V6" s="606"/>
      <c r="W6" s="606"/>
      <c r="X6" s="606"/>
      <c r="Y6" s="607"/>
      <c r="Z6" s="665">
        <v>1.1000000000000001</v>
      </c>
      <c r="AA6" s="665"/>
      <c r="AB6" s="665"/>
      <c r="AC6" s="665"/>
      <c r="AD6" s="666">
        <v>280674</v>
      </c>
      <c r="AE6" s="666"/>
      <c r="AF6" s="666"/>
      <c r="AG6" s="666"/>
      <c r="AH6" s="666"/>
      <c r="AI6" s="666"/>
      <c r="AJ6" s="666"/>
      <c r="AK6" s="666"/>
      <c r="AL6" s="608">
        <v>2</v>
      </c>
      <c r="AM6" s="609"/>
      <c r="AN6" s="609"/>
      <c r="AO6" s="667"/>
      <c r="AP6" s="600" t="s">
        <v>223</v>
      </c>
      <c r="AQ6" s="601"/>
      <c r="AR6" s="601"/>
      <c r="AS6" s="601"/>
      <c r="AT6" s="601"/>
      <c r="AU6" s="601"/>
      <c r="AV6" s="601"/>
      <c r="AW6" s="601"/>
      <c r="AX6" s="601"/>
      <c r="AY6" s="601"/>
      <c r="AZ6" s="601"/>
      <c r="BA6" s="601"/>
      <c r="BB6" s="601"/>
      <c r="BC6" s="601"/>
      <c r="BD6" s="601"/>
      <c r="BE6" s="601"/>
      <c r="BF6" s="602"/>
      <c r="BG6" s="603">
        <v>5429794</v>
      </c>
      <c r="BH6" s="606"/>
      <c r="BI6" s="606"/>
      <c r="BJ6" s="606"/>
      <c r="BK6" s="606"/>
      <c r="BL6" s="606"/>
      <c r="BM6" s="606"/>
      <c r="BN6" s="607"/>
      <c r="BO6" s="665">
        <v>100</v>
      </c>
      <c r="BP6" s="665"/>
      <c r="BQ6" s="665"/>
      <c r="BR6" s="665"/>
      <c r="BS6" s="666">
        <v>266874</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184289</v>
      </c>
      <c r="CS6" s="606"/>
      <c r="CT6" s="606"/>
      <c r="CU6" s="606"/>
      <c r="CV6" s="606"/>
      <c r="CW6" s="606"/>
      <c r="CX6" s="606"/>
      <c r="CY6" s="607"/>
      <c r="CZ6" s="716">
        <v>0.8</v>
      </c>
      <c r="DA6" s="685"/>
      <c r="DB6" s="685"/>
      <c r="DC6" s="719"/>
      <c r="DD6" s="611" t="s">
        <v>120</v>
      </c>
      <c r="DE6" s="606"/>
      <c r="DF6" s="606"/>
      <c r="DG6" s="606"/>
      <c r="DH6" s="606"/>
      <c r="DI6" s="606"/>
      <c r="DJ6" s="606"/>
      <c r="DK6" s="606"/>
      <c r="DL6" s="606"/>
      <c r="DM6" s="606"/>
      <c r="DN6" s="606"/>
      <c r="DO6" s="606"/>
      <c r="DP6" s="607"/>
      <c r="DQ6" s="611">
        <v>184289</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13393</v>
      </c>
      <c r="S7" s="606"/>
      <c r="T7" s="606"/>
      <c r="U7" s="606"/>
      <c r="V7" s="606"/>
      <c r="W7" s="606"/>
      <c r="X7" s="606"/>
      <c r="Y7" s="607"/>
      <c r="Z7" s="665">
        <v>0.1</v>
      </c>
      <c r="AA7" s="665"/>
      <c r="AB7" s="665"/>
      <c r="AC7" s="665"/>
      <c r="AD7" s="666">
        <v>13393</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2268665</v>
      </c>
      <c r="BH7" s="606"/>
      <c r="BI7" s="606"/>
      <c r="BJ7" s="606"/>
      <c r="BK7" s="606"/>
      <c r="BL7" s="606"/>
      <c r="BM7" s="606"/>
      <c r="BN7" s="607"/>
      <c r="BO7" s="665">
        <v>41.8</v>
      </c>
      <c r="BP7" s="665"/>
      <c r="BQ7" s="665"/>
      <c r="BR7" s="665"/>
      <c r="BS7" s="666">
        <v>64597</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3019484</v>
      </c>
      <c r="CS7" s="606"/>
      <c r="CT7" s="606"/>
      <c r="CU7" s="606"/>
      <c r="CV7" s="606"/>
      <c r="CW7" s="606"/>
      <c r="CX7" s="606"/>
      <c r="CY7" s="607"/>
      <c r="CZ7" s="665">
        <v>12.4</v>
      </c>
      <c r="DA7" s="665"/>
      <c r="DB7" s="665"/>
      <c r="DC7" s="665"/>
      <c r="DD7" s="611">
        <v>384909</v>
      </c>
      <c r="DE7" s="606"/>
      <c r="DF7" s="606"/>
      <c r="DG7" s="606"/>
      <c r="DH7" s="606"/>
      <c r="DI7" s="606"/>
      <c r="DJ7" s="606"/>
      <c r="DK7" s="606"/>
      <c r="DL7" s="606"/>
      <c r="DM7" s="606"/>
      <c r="DN7" s="606"/>
      <c r="DO7" s="606"/>
      <c r="DP7" s="607"/>
      <c r="DQ7" s="611">
        <v>2031407</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19166</v>
      </c>
      <c r="S8" s="606"/>
      <c r="T8" s="606"/>
      <c r="U8" s="606"/>
      <c r="V8" s="606"/>
      <c r="W8" s="606"/>
      <c r="X8" s="606"/>
      <c r="Y8" s="607"/>
      <c r="Z8" s="665">
        <v>0.1</v>
      </c>
      <c r="AA8" s="665"/>
      <c r="AB8" s="665"/>
      <c r="AC8" s="665"/>
      <c r="AD8" s="666">
        <v>19166</v>
      </c>
      <c r="AE8" s="666"/>
      <c r="AF8" s="666"/>
      <c r="AG8" s="666"/>
      <c r="AH8" s="666"/>
      <c r="AI8" s="666"/>
      <c r="AJ8" s="666"/>
      <c r="AK8" s="666"/>
      <c r="AL8" s="608">
        <v>0.1</v>
      </c>
      <c r="AM8" s="609"/>
      <c r="AN8" s="609"/>
      <c r="AO8" s="667"/>
      <c r="AP8" s="600" t="s">
        <v>229</v>
      </c>
      <c r="AQ8" s="601"/>
      <c r="AR8" s="601"/>
      <c r="AS8" s="601"/>
      <c r="AT8" s="601"/>
      <c r="AU8" s="601"/>
      <c r="AV8" s="601"/>
      <c r="AW8" s="601"/>
      <c r="AX8" s="601"/>
      <c r="AY8" s="601"/>
      <c r="AZ8" s="601"/>
      <c r="BA8" s="601"/>
      <c r="BB8" s="601"/>
      <c r="BC8" s="601"/>
      <c r="BD8" s="601"/>
      <c r="BE8" s="601"/>
      <c r="BF8" s="602"/>
      <c r="BG8" s="603">
        <v>80267</v>
      </c>
      <c r="BH8" s="606"/>
      <c r="BI8" s="606"/>
      <c r="BJ8" s="606"/>
      <c r="BK8" s="606"/>
      <c r="BL8" s="606"/>
      <c r="BM8" s="606"/>
      <c r="BN8" s="607"/>
      <c r="BO8" s="665">
        <v>1.5</v>
      </c>
      <c r="BP8" s="665"/>
      <c r="BQ8" s="665"/>
      <c r="BR8" s="665"/>
      <c r="BS8" s="611" t="s">
        <v>120</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9014322</v>
      </c>
      <c r="CS8" s="606"/>
      <c r="CT8" s="606"/>
      <c r="CU8" s="606"/>
      <c r="CV8" s="606"/>
      <c r="CW8" s="606"/>
      <c r="CX8" s="606"/>
      <c r="CY8" s="607"/>
      <c r="CZ8" s="665">
        <v>37</v>
      </c>
      <c r="DA8" s="665"/>
      <c r="DB8" s="665"/>
      <c r="DC8" s="665"/>
      <c r="DD8" s="611">
        <v>152723</v>
      </c>
      <c r="DE8" s="606"/>
      <c r="DF8" s="606"/>
      <c r="DG8" s="606"/>
      <c r="DH8" s="606"/>
      <c r="DI8" s="606"/>
      <c r="DJ8" s="606"/>
      <c r="DK8" s="606"/>
      <c r="DL8" s="606"/>
      <c r="DM8" s="606"/>
      <c r="DN8" s="606"/>
      <c r="DO8" s="606"/>
      <c r="DP8" s="607"/>
      <c r="DQ8" s="611">
        <v>4389688</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16757</v>
      </c>
      <c r="S9" s="606"/>
      <c r="T9" s="606"/>
      <c r="U9" s="606"/>
      <c r="V9" s="606"/>
      <c r="W9" s="606"/>
      <c r="X9" s="606"/>
      <c r="Y9" s="607"/>
      <c r="Z9" s="665">
        <v>0.1</v>
      </c>
      <c r="AA9" s="665"/>
      <c r="AB9" s="665"/>
      <c r="AC9" s="665"/>
      <c r="AD9" s="666">
        <v>16757</v>
      </c>
      <c r="AE9" s="666"/>
      <c r="AF9" s="666"/>
      <c r="AG9" s="666"/>
      <c r="AH9" s="666"/>
      <c r="AI9" s="666"/>
      <c r="AJ9" s="666"/>
      <c r="AK9" s="666"/>
      <c r="AL9" s="608">
        <v>0.1</v>
      </c>
      <c r="AM9" s="609"/>
      <c r="AN9" s="609"/>
      <c r="AO9" s="667"/>
      <c r="AP9" s="600" t="s">
        <v>232</v>
      </c>
      <c r="AQ9" s="601"/>
      <c r="AR9" s="601"/>
      <c r="AS9" s="601"/>
      <c r="AT9" s="601"/>
      <c r="AU9" s="601"/>
      <c r="AV9" s="601"/>
      <c r="AW9" s="601"/>
      <c r="AX9" s="601"/>
      <c r="AY9" s="601"/>
      <c r="AZ9" s="601"/>
      <c r="BA9" s="601"/>
      <c r="BB9" s="601"/>
      <c r="BC9" s="601"/>
      <c r="BD9" s="601"/>
      <c r="BE9" s="601"/>
      <c r="BF9" s="602"/>
      <c r="BG9" s="603">
        <v>1795867</v>
      </c>
      <c r="BH9" s="606"/>
      <c r="BI9" s="606"/>
      <c r="BJ9" s="606"/>
      <c r="BK9" s="606"/>
      <c r="BL9" s="606"/>
      <c r="BM9" s="606"/>
      <c r="BN9" s="607"/>
      <c r="BO9" s="665">
        <v>33.1</v>
      </c>
      <c r="BP9" s="665"/>
      <c r="BQ9" s="665"/>
      <c r="BR9" s="665"/>
      <c r="BS9" s="611" t="s">
        <v>120</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1958533</v>
      </c>
      <c r="CS9" s="606"/>
      <c r="CT9" s="606"/>
      <c r="CU9" s="606"/>
      <c r="CV9" s="606"/>
      <c r="CW9" s="606"/>
      <c r="CX9" s="606"/>
      <c r="CY9" s="607"/>
      <c r="CZ9" s="665">
        <v>8</v>
      </c>
      <c r="DA9" s="665"/>
      <c r="DB9" s="665"/>
      <c r="DC9" s="665"/>
      <c r="DD9" s="611">
        <v>79395</v>
      </c>
      <c r="DE9" s="606"/>
      <c r="DF9" s="606"/>
      <c r="DG9" s="606"/>
      <c r="DH9" s="606"/>
      <c r="DI9" s="606"/>
      <c r="DJ9" s="606"/>
      <c r="DK9" s="606"/>
      <c r="DL9" s="606"/>
      <c r="DM9" s="606"/>
      <c r="DN9" s="606"/>
      <c r="DO9" s="606"/>
      <c r="DP9" s="607"/>
      <c r="DQ9" s="611">
        <v>1708379</v>
      </c>
      <c r="DR9" s="606"/>
      <c r="DS9" s="606"/>
      <c r="DT9" s="606"/>
      <c r="DU9" s="606"/>
      <c r="DV9" s="606"/>
      <c r="DW9" s="606"/>
      <c r="DX9" s="606"/>
      <c r="DY9" s="606"/>
      <c r="DZ9" s="606"/>
      <c r="EA9" s="606"/>
      <c r="EB9" s="606"/>
      <c r="EC9" s="646"/>
    </row>
    <row r="10" spans="2:143" ht="11.25" customHeight="1" x14ac:dyDescent="0.15">
      <c r="B10" s="600" t="s">
        <v>234</v>
      </c>
      <c r="C10" s="601"/>
      <c r="D10" s="601"/>
      <c r="E10" s="601"/>
      <c r="F10" s="601"/>
      <c r="G10" s="601"/>
      <c r="H10" s="601"/>
      <c r="I10" s="601"/>
      <c r="J10" s="601"/>
      <c r="K10" s="601"/>
      <c r="L10" s="601"/>
      <c r="M10" s="601"/>
      <c r="N10" s="601"/>
      <c r="O10" s="601"/>
      <c r="P10" s="601"/>
      <c r="Q10" s="602"/>
      <c r="R10" s="603" t="s">
        <v>120</v>
      </c>
      <c r="S10" s="606"/>
      <c r="T10" s="606"/>
      <c r="U10" s="606"/>
      <c r="V10" s="606"/>
      <c r="W10" s="606"/>
      <c r="X10" s="606"/>
      <c r="Y10" s="607"/>
      <c r="Z10" s="665" t="s">
        <v>120</v>
      </c>
      <c r="AA10" s="665"/>
      <c r="AB10" s="665"/>
      <c r="AC10" s="665"/>
      <c r="AD10" s="666" t="s">
        <v>120</v>
      </c>
      <c r="AE10" s="666"/>
      <c r="AF10" s="666"/>
      <c r="AG10" s="666"/>
      <c r="AH10" s="666"/>
      <c r="AI10" s="666"/>
      <c r="AJ10" s="666"/>
      <c r="AK10" s="666"/>
      <c r="AL10" s="608" t="s">
        <v>120</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163495</v>
      </c>
      <c r="BH10" s="606"/>
      <c r="BI10" s="606"/>
      <c r="BJ10" s="606"/>
      <c r="BK10" s="606"/>
      <c r="BL10" s="606"/>
      <c r="BM10" s="606"/>
      <c r="BN10" s="607"/>
      <c r="BO10" s="665">
        <v>3</v>
      </c>
      <c r="BP10" s="665"/>
      <c r="BQ10" s="665"/>
      <c r="BR10" s="665"/>
      <c r="BS10" s="611">
        <v>37430</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3472</v>
      </c>
      <c r="CS10" s="606"/>
      <c r="CT10" s="606"/>
      <c r="CU10" s="606"/>
      <c r="CV10" s="606"/>
      <c r="CW10" s="606"/>
      <c r="CX10" s="606"/>
      <c r="CY10" s="607"/>
      <c r="CZ10" s="665">
        <v>0</v>
      </c>
      <c r="DA10" s="665"/>
      <c r="DB10" s="665"/>
      <c r="DC10" s="665"/>
      <c r="DD10" s="611" t="s">
        <v>120</v>
      </c>
      <c r="DE10" s="606"/>
      <c r="DF10" s="606"/>
      <c r="DG10" s="606"/>
      <c r="DH10" s="606"/>
      <c r="DI10" s="606"/>
      <c r="DJ10" s="606"/>
      <c r="DK10" s="606"/>
      <c r="DL10" s="606"/>
      <c r="DM10" s="606"/>
      <c r="DN10" s="606"/>
      <c r="DO10" s="606"/>
      <c r="DP10" s="607"/>
      <c r="DQ10" s="611">
        <v>3472</v>
      </c>
      <c r="DR10" s="606"/>
      <c r="DS10" s="606"/>
      <c r="DT10" s="606"/>
      <c r="DU10" s="606"/>
      <c r="DV10" s="606"/>
      <c r="DW10" s="606"/>
      <c r="DX10" s="606"/>
      <c r="DY10" s="606"/>
      <c r="DZ10" s="606"/>
      <c r="EA10" s="606"/>
      <c r="EB10" s="606"/>
      <c r="EC10" s="646"/>
    </row>
    <row r="11" spans="2:143" ht="11.25" customHeight="1" x14ac:dyDescent="0.15">
      <c r="B11" s="600" t="s">
        <v>237</v>
      </c>
      <c r="C11" s="601"/>
      <c r="D11" s="601"/>
      <c r="E11" s="601"/>
      <c r="F11" s="601"/>
      <c r="G11" s="601"/>
      <c r="H11" s="601"/>
      <c r="I11" s="601"/>
      <c r="J11" s="601"/>
      <c r="K11" s="601"/>
      <c r="L11" s="601"/>
      <c r="M11" s="601"/>
      <c r="N11" s="601"/>
      <c r="O11" s="601"/>
      <c r="P11" s="601"/>
      <c r="Q11" s="602"/>
      <c r="R11" s="603" t="s">
        <v>120</v>
      </c>
      <c r="S11" s="606"/>
      <c r="T11" s="606"/>
      <c r="U11" s="606"/>
      <c r="V11" s="606"/>
      <c r="W11" s="606"/>
      <c r="X11" s="606"/>
      <c r="Y11" s="607"/>
      <c r="Z11" s="665" t="s">
        <v>120</v>
      </c>
      <c r="AA11" s="665"/>
      <c r="AB11" s="665"/>
      <c r="AC11" s="665"/>
      <c r="AD11" s="666" t="s">
        <v>120</v>
      </c>
      <c r="AE11" s="666"/>
      <c r="AF11" s="666"/>
      <c r="AG11" s="666"/>
      <c r="AH11" s="666"/>
      <c r="AI11" s="666"/>
      <c r="AJ11" s="666"/>
      <c r="AK11" s="666"/>
      <c r="AL11" s="608" t="s">
        <v>120</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229036</v>
      </c>
      <c r="BH11" s="606"/>
      <c r="BI11" s="606"/>
      <c r="BJ11" s="606"/>
      <c r="BK11" s="606"/>
      <c r="BL11" s="606"/>
      <c r="BM11" s="606"/>
      <c r="BN11" s="607"/>
      <c r="BO11" s="665">
        <v>4.2</v>
      </c>
      <c r="BP11" s="665"/>
      <c r="BQ11" s="665"/>
      <c r="BR11" s="665"/>
      <c r="BS11" s="611">
        <v>27167</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961421</v>
      </c>
      <c r="CS11" s="606"/>
      <c r="CT11" s="606"/>
      <c r="CU11" s="606"/>
      <c r="CV11" s="606"/>
      <c r="CW11" s="606"/>
      <c r="CX11" s="606"/>
      <c r="CY11" s="607"/>
      <c r="CZ11" s="665">
        <v>4</v>
      </c>
      <c r="DA11" s="665"/>
      <c r="DB11" s="665"/>
      <c r="DC11" s="665"/>
      <c r="DD11" s="611">
        <v>235642</v>
      </c>
      <c r="DE11" s="606"/>
      <c r="DF11" s="606"/>
      <c r="DG11" s="606"/>
      <c r="DH11" s="606"/>
      <c r="DI11" s="606"/>
      <c r="DJ11" s="606"/>
      <c r="DK11" s="606"/>
      <c r="DL11" s="606"/>
      <c r="DM11" s="606"/>
      <c r="DN11" s="606"/>
      <c r="DO11" s="606"/>
      <c r="DP11" s="607"/>
      <c r="DQ11" s="611">
        <v>557284</v>
      </c>
      <c r="DR11" s="606"/>
      <c r="DS11" s="606"/>
      <c r="DT11" s="606"/>
      <c r="DU11" s="606"/>
      <c r="DV11" s="606"/>
      <c r="DW11" s="606"/>
      <c r="DX11" s="606"/>
      <c r="DY11" s="606"/>
      <c r="DZ11" s="606"/>
      <c r="EA11" s="606"/>
      <c r="EB11" s="606"/>
      <c r="EC11" s="646"/>
    </row>
    <row r="12" spans="2:143" ht="11.25" customHeight="1" x14ac:dyDescent="0.15">
      <c r="B12" s="600" t="s">
        <v>240</v>
      </c>
      <c r="C12" s="601"/>
      <c r="D12" s="601"/>
      <c r="E12" s="601"/>
      <c r="F12" s="601"/>
      <c r="G12" s="601"/>
      <c r="H12" s="601"/>
      <c r="I12" s="601"/>
      <c r="J12" s="601"/>
      <c r="K12" s="601"/>
      <c r="L12" s="601"/>
      <c r="M12" s="601"/>
      <c r="N12" s="601"/>
      <c r="O12" s="601"/>
      <c r="P12" s="601"/>
      <c r="Q12" s="602"/>
      <c r="R12" s="603">
        <v>845348</v>
      </c>
      <c r="S12" s="606"/>
      <c r="T12" s="606"/>
      <c r="U12" s="606"/>
      <c r="V12" s="606"/>
      <c r="W12" s="606"/>
      <c r="X12" s="606"/>
      <c r="Y12" s="607"/>
      <c r="Z12" s="665">
        <v>3.4</v>
      </c>
      <c r="AA12" s="665"/>
      <c r="AB12" s="665"/>
      <c r="AC12" s="665"/>
      <c r="AD12" s="666">
        <v>845348</v>
      </c>
      <c r="AE12" s="666"/>
      <c r="AF12" s="666"/>
      <c r="AG12" s="666"/>
      <c r="AH12" s="666"/>
      <c r="AI12" s="666"/>
      <c r="AJ12" s="666"/>
      <c r="AK12" s="666"/>
      <c r="AL12" s="608">
        <v>5.9</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2713888</v>
      </c>
      <c r="BH12" s="606"/>
      <c r="BI12" s="606"/>
      <c r="BJ12" s="606"/>
      <c r="BK12" s="606"/>
      <c r="BL12" s="606"/>
      <c r="BM12" s="606"/>
      <c r="BN12" s="607"/>
      <c r="BO12" s="665">
        <v>50</v>
      </c>
      <c r="BP12" s="665"/>
      <c r="BQ12" s="665"/>
      <c r="BR12" s="665"/>
      <c r="BS12" s="611">
        <v>176338</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566995</v>
      </c>
      <c r="CS12" s="606"/>
      <c r="CT12" s="606"/>
      <c r="CU12" s="606"/>
      <c r="CV12" s="606"/>
      <c r="CW12" s="606"/>
      <c r="CX12" s="606"/>
      <c r="CY12" s="607"/>
      <c r="CZ12" s="665">
        <v>2.2999999999999998</v>
      </c>
      <c r="DA12" s="665"/>
      <c r="DB12" s="665"/>
      <c r="DC12" s="665"/>
      <c r="DD12" s="611">
        <v>27100</v>
      </c>
      <c r="DE12" s="606"/>
      <c r="DF12" s="606"/>
      <c r="DG12" s="606"/>
      <c r="DH12" s="606"/>
      <c r="DI12" s="606"/>
      <c r="DJ12" s="606"/>
      <c r="DK12" s="606"/>
      <c r="DL12" s="606"/>
      <c r="DM12" s="606"/>
      <c r="DN12" s="606"/>
      <c r="DO12" s="606"/>
      <c r="DP12" s="607"/>
      <c r="DQ12" s="611">
        <v>315005</v>
      </c>
      <c r="DR12" s="606"/>
      <c r="DS12" s="606"/>
      <c r="DT12" s="606"/>
      <c r="DU12" s="606"/>
      <c r="DV12" s="606"/>
      <c r="DW12" s="606"/>
      <c r="DX12" s="606"/>
      <c r="DY12" s="606"/>
      <c r="DZ12" s="606"/>
      <c r="EA12" s="606"/>
      <c r="EB12" s="606"/>
      <c r="EC12" s="646"/>
    </row>
    <row r="13" spans="2:143" ht="11.25" customHeight="1" x14ac:dyDescent="0.15">
      <c r="B13" s="600" t="s">
        <v>243</v>
      </c>
      <c r="C13" s="601"/>
      <c r="D13" s="601"/>
      <c r="E13" s="601"/>
      <c r="F13" s="601"/>
      <c r="G13" s="601"/>
      <c r="H13" s="601"/>
      <c r="I13" s="601"/>
      <c r="J13" s="601"/>
      <c r="K13" s="601"/>
      <c r="L13" s="601"/>
      <c r="M13" s="601"/>
      <c r="N13" s="601"/>
      <c r="O13" s="601"/>
      <c r="P13" s="601"/>
      <c r="Q13" s="602"/>
      <c r="R13" s="603" t="s">
        <v>120</v>
      </c>
      <c r="S13" s="606"/>
      <c r="T13" s="606"/>
      <c r="U13" s="606"/>
      <c r="V13" s="606"/>
      <c r="W13" s="606"/>
      <c r="X13" s="606"/>
      <c r="Y13" s="607"/>
      <c r="Z13" s="665" t="s">
        <v>120</v>
      </c>
      <c r="AA13" s="665"/>
      <c r="AB13" s="665"/>
      <c r="AC13" s="665"/>
      <c r="AD13" s="666" t="s">
        <v>120</v>
      </c>
      <c r="AE13" s="666"/>
      <c r="AF13" s="666"/>
      <c r="AG13" s="666"/>
      <c r="AH13" s="666"/>
      <c r="AI13" s="666"/>
      <c r="AJ13" s="666"/>
      <c r="AK13" s="666"/>
      <c r="AL13" s="608" t="s">
        <v>120</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2653105</v>
      </c>
      <c r="BH13" s="606"/>
      <c r="BI13" s="606"/>
      <c r="BJ13" s="606"/>
      <c r="BK13" s="606"/>
      <c r="BL13" s="606"/>
      <c r="BM13" s="606"/>
      <c r="BN13" s="607"/>
      <c r="BO13" s="665">
        <v>48.8</v>
      </c>
      <c r="BP13" s="665"/>
      <c r="BQ13" s="665"/>
      <c r="BR13" s="665"/>
      <c r="BS13" s="611">
        <v>176338</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1620984</v>
      </c>
      <c r="CS13" s="606"/>
      <c r="CT13" s="606"/>
      <c r="CU13" s="606"/>
      <c r="CV13" s="606"/>
      <c r="CW13" s="606"/>
      <c r="CX13" s="606"/>
      <c r="CY13" s="607"/>
      <c r="CZ13" s="665">
        <v>6.7</v>
      </c>
      <c r="DA13" s="665"/>
      <c r="DB13" s="665"/>
      <c r="DC13" s="665"/>
      <c r="DD13" s="611">
        <v>716011</v>
      </c>
      <c r="DE13" s="606"/>
      <c r="DF13" s="606"/>
      <c r="DG13" s="606"/>
      <c r="DH13" s="606"/>
      <c r="DI13" s="606"/>
      <c r="DJ13" s="606"/>
      <c r="DK13" s="606"/>
      <c r="DL13" s="606"/>
      <c r="DM13" s="606"/>
      <c r="DN13" s="606"/>
      <c r="DO13" s="606"/>
      <c r="DP13" s="607"/>
      <c r="DQ13" s="611">
        <v>873537</v>
      </c>
      <c r="DR13" s="606"/>
      <c r="DS13" s="606"/>
      <c r="DT13" s="606"/>
      <c r="DU13" s="606"/>
      <c r="DV13" s="606"/>
      <c r="DW13" s="606"/>
      <c r="DX13" s="606"/>
      <c r="DY13" s="606"/>
      <c r="DZ13" s="606"/>
      <c r="EA13" s="606"/>
      <c r="EB13" s="606"/>
      <c r="EC13" s="646"/>
    </row>
    <row r="14" spans="2:143" ht="11.25" customHeight="1" x14ac:dyDescent="0.15">
      <c r="B14" s="600" t="s">
        <v>246</v>
      </c>
      <c r="C14" s="601"/>
      <c r="D14" s="601"/>
      <c r="E14" s="601"/>
      <c r="F14" s="601"/>
      <c r="G14" s="601"/>
      <c r="H14" s="601"/>
      <c r="I14" s="601"/>
      <c r="J14" s="601"/>
      <c r="K14" s="601"/>
      <c r="L14" s="601"/>
      <c r="M14" s="601"/>
      <c r="N14" s="601"/>
      <c r="O14" s="601"/>
      <c r="P14" s="601"/>
      <c r="Q14" s="602"/>
      <c r="R14" s="603" t="s">
        <v>120</v>
      </c>
      <c r="S14" s="606"/>
      <c r="T14" s="606"/>
      <c r="U14" s="606"/>
      <c r="V14" s="606"/>
      <c r="W14" s="606"/>
      <c r="X14" s="606"/>
      <c r="Y14" s="607"/>
      <c r="Z14" s="665" t="s">
        <v>120</v>
      </c>
      <c r="AA14" s="665"/>
      <c r="AB14" s="665"/>
      <c r="AC14" s="665"/>
      <c r="AD14" s="666" t="s">
        <v>120</v>
      </c>
      <c r="AE14" s="666"/>
      <c r="AF14" s="666"/>
      <c r="AG14" s="666"/>
      <c r="AH14" s="666"/>
      <c r="AI14" s="666"/>
      <c r="AJ14" s="666"/>
      <c r="AK14" s="666"/>
      <c r="AL14" s="608" t="s">
        <v>120</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155526</v>
      </c>
      <c r="BH14" s="606"/>
      <c r="BI14" s="606"/>
      <c r="BJ14" s="606"/>
      <c r="BK14" s="606"/>
      <c r="BL14" s="606"/>
      <c r="BM14" s="606"/>
      <c r="BN14" s="607"/>
      <c r="BO14" s="665">
        <v>2.9</v>
      </c>
      <c r="BP14" s="665"/>
      <c r="BQ14" s="665"/>
      <c r="BR14" s="665"/>
      <c r="BS14" s="611">
        <v>25939</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817609</v>
      </c>
      <c r="CS14" s="606"/>
      <c r="CT14" s="606"/>
      <c r="CU14" s="606"/>
      <c r="CV14" s="606"/>
      <c r="CW14" s="606"/>
      <c r="CX14" s="606"/>
      <c r="CY14" s="607"/>
      <c r="CZ14" s="665">
        <v>3.4</v>
      </c>
      <c r="DA14" s="665"/>
      <c r="DB14" s="665"/>
      <c r="DC14" s="665"/>
      <c r="DD14" s="611">
        <v>12355</v>
      </c>
      <c r="DE14" s="606"/>
      <c r="DF14" s="606"/>
      <c r="DG14" s="606"/>
      <c r="DH14" s="606"/>
      <c r="DI14" s="606"/>
      <c r="DJ14" s="606"/>
      <c r="DK14" s="606"/>
      <c r="DL14" s="606"/>
      <c r="DM14" s="606"/>
      <c r="DN14" s="606"/>
      <c r="DO14" s="606"/>
      <c r="DP14" s="607"/>
      <c r="DQ14" s="611">
        <v>765253</v>
      </c>
      <c r="DR14" s="606"/>
      <c r="DS14" s="606"/>
      <c r="DT14" s="606"/>
      <c r="DU14" s="606"/>
      <c r="DV14" s="606"/>
      <c r="DW14" s="606"/>
      <c r="DX14" s="606"/>
      <c r="DY14" s="606"/>
      <c r="DZ14" s="606"/>
      <c r="EA14" s="606"/>
      <c r="EB14" s="606"/>
      <c r="EC14" s="646"/>
    </row>
    <row r="15" spans="2:143" ht="11.25" customHeight="1" x14ac:dyDescent="0.15">
      <c r="B15" s="600" t="s">
        <v>249</v>
      </c>
      <c r="C15" s="601"/>
      <c r="D15" s="601"/>
      <c r="E15" s="601"/>
      <c r="F15" s="601"/>
      <c r="G15" s="601"/>
      <c r="H15" s="601"/>
      <c r="I15" s="601"/>
      <c r="J15" s="601"/>
      <c r="K15" s="601"/>
      <c r="L15" s="601"/>
      <c r="M15" s="601"/>
      <c r="N15" s="601"/>
      <c r="O15" s="601"/>
      <c r="P15" s="601"/>
      <c r="Q15" s="602"/>
      <c r="R15" s="603">
        <v>51883</v>
      </c>
      <c r="S15" s="606"/>
      <c r="T15" s="606"/>
      <c r="U15" s="606"/>
      <c r="V15" s="606"/>
      <c r="W15" s="606"/>
      <c r="X15" s="606"/>
      <c r="Y15" s="607"/>
      <c r="Z15" s="665">
        <v>0.2</v>
      </c>
      <c r="AA15" s="665"/>
      <c r="AB15" s="665"/>
      <c r="AC15" s="665"/>
      <c r="AD15" s="666">
        <v>51883</v>
      </c>
      <c r="AE15" s="666"/>
      <c r="AF15" s="666"/>
      <c r="AG15" s="666"/>
      <c r="AH15" s="666"/>
      <c r="AI15" s="666"/>
      <c r="AJ15" s="666"/>
      <c r="AK15" s="666"/>
      <c r="AL15" s="608">
        <v>0.4</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291651</v>
      </c>
      <c r="BH15" s="606"/>
      <c r="BI15" s="606"/>
      <c r="BJ15" s="606"/>
      <c r="BK15" s="606"/>
      <c r="BL15" s="606"/>
      <c r="BM15" s="606"/>
      <c r="BN15" s="607"/>
      <c r="BO15" s="665">
        <v>5.4</v>
      </c>
      <c r="BP15" s="665"/>
      <c r="BQ15" s="665"/>
      <c r="BR15" s="665"/>
      <c r="BS15" s="611" t="s">
        <v>120</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1888299</v>
      </c>
      <c r="CS15" s="606"/>
      <c r="CT15" s="606"/>
      <c r="CU15" s="606"/>
      <c r="CV15" s="606"/>
      <c r="CW15" s="606"/>
      <c r="CX15" s="606"/>
      <c r="CY15" s="607"/>
      <c r="CZ15" s="665">
        <v>7.8</v>
      </c>
      <c r="DA15" s="665"/>
      <c r="DB15" s="665"/>
      <c r="DC15" s="665"/>
      <c r="DD15" s="611">
        <v>155667</v>
      </c>
      <c r="DE15" s="606"/>
      <c r="DF15" s="606"/>
      <c r="DG15" s="606"/>
      <c r="DH15" s="606"/>
      <c r="DI15" s="606"/>
      <c r="DJ15" s="606"/>
      <c r="DK15" s="606"/>
      <c r="DL15" s="606"/>
      <c r="DM15" s="606"/>
      <c r="DN15" s="606"/>
      <c r="DO15" s="606"/>
      <c r="DP15" s="607"/>
      <c r="DQ15" s="611">
        <v>1542973</v>
      </c>
      <c r="DR15" s="606"/>
      <c r="DS15" s="606"/>
      <c r="DT15" s="606"/>
      <c r="DU15" s="606"/>
      <c r="DV15" s="606"/>
      <c r="DW15" s="606"/>
      <c r="DX15" s="606"/>
      <c r="DY15" s="606"/>
      <c r="DZ15" s="606"/>
      <c r="EA15" s="606"/>
      <c r="EB15" s="606"/>
      <c r="EC15" s="646"/>
    </row>
    <row r="16" spans="2:143" ht="11.25" customHeight="1" x14ac:dyDescent="0.15">
      <c r="B16" s="600" t="s">
        <v>252</v>
      </c>
      <c r="C16" s="601"/>
      <c r="D16" s="601"/>
      <c r="E16" s="601"/>
      <c r="F16" s="601"/>
      <c r="G16" s="601"/>
      <c r="H16" s="601"/>
      <c r="I16" s="601"/>
      <c r="J16" s="601"/>
      <c r="K16" s="601"/>
      <c r="L16" s="601"/>
      <c r="M16" s="601"/>
      <c r="N16" s="601"/>
      <c r="O16" s="601"/>
      <c r="P16" s="601"/>
      <c r="Q16" s="602"/>
      <c r="R16" s="603" t="s">
        <v>120</v>
      </c>
      <c r="S16" s="606"/>
      <c r="T16" s="606"/>
      <c r="U16" s="606"/>
      <c r="V16" s="606"/>
      <c r="W16" s="606"/>
      <c r="X16" s="606"/>
      <c r="Y16" s="607"/>
      <c r="Z16" s="665" t="s">
        <v>120</v>
      </c>
      <c r="AA16" s="665"/>
      <c r="AB16" s="665"/>
      <c r="AC16" s="665"/>
      <c r="AD16" s="666" t="s">
        <v>120</v>
      </c>
      <c r="AE16" s="666"/>
      <c r="AF16" s="666"/>
      <c r="AG16" s="666"/>
      <c r="AH16" s="666"/>
      <c r="AI16" s="666"/>
      <c r="AJ16" s="666"/>
      <c r="AK16" s="666"/>
      <c r="AL16" s="608" t="s">
        <v>120</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v>64</v>
      </c>
      <c r="BH16" s="606"/>
      <c r="BI16" s="606"/>
      <c r="BJ16" s="606"/>
      <c r="BK16" s="606"/>
      <c r="BL16" s="606"/>
      <c r="BM16" s="606"/>
      <c r="BN16" s="607"/>
      <c r="BO16" s="665">
        <v>0</v>
      </c>
      <c r="BP16" s="665"/>
      <c r="BQ16" s="665"/>
      <c r="BR16" s="665"/>
      <c r="BS16" s="611" t="s">
        <v>120</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v>200715</v>
      </c>
      <c r="CS16" s="606"/>
      <c r="CT16" s="606"/>
      <c r="CU16" s="606"/>
      <c r="CV16" s="606"/>
      <c r="CW16" s="606"/>
      <c r="CX16" s="606"/>
      <c r="CY16" s="607"/>
      <c r="CZ16" s="665">
        <v>0.8</v>
      </c>
      <c r="DA16" s="665"/>
      <c r="DB16" s="665"/>
      <c r="DC16" s="665"/>
      <c r="DD16" s="611" t="s">
        <v>120</v>
      </c>
      <c r="DE16" s="606"/>
      <c r="DF16" s="606"/>
      <c r="DG16" s="606"/>
      <c r="DH16" s="606"/>
      <c r="DI16" s="606"/>
      <c r="DJ16" s="606"/>
      <c r="DK16" s="606"/>
      <c r="DL16" s="606"/>
      <c r="DM16" s="606"/>
      <c r="DN16" s="606"/>
      <c r="DO16" s="606"/>
      <c r="DP16" s="607"/>
      <c r="DQ16" s="611">
        <v>24255</v>
      </c>
      <c r="DR16" s="606"/>
      <c r="DS16" s="606"/>
      <c r="DT16" s="606"/>
      <c r="DU16" s="606"/>
      <c r="DV16" s="606"/>
      <c r="DW16" s="606"/>
      <c r="DX16" s="606"/>
      <c r="DY16" s="606"/>
      <c r="DZ16" s="606"/>
      <c r="EA16" s="606"/>
      <c r="EB16" s="606"/>
      <c r="EC16" s="646"/>
    </row>
    <row r="17" spans="2:133" ht="11.25" customHeight="1" x14ac:dyDescent="0.15">
      <c r="B17" s="600" t="s">
        <v>255</v>
      </c>
      <c r="C17" s="601"/>
      <c r="D17" s="601"/>
      <c r="E17" s="601"/>
      <c r="F17" s="601"/>
      <c r="G17" s="601"/>
      <c r="H17" s="601"/>
      <c r="I17" s="601"/>
      <c r="J17" s="601"/>
      <c r="K17" s="601"/>
      <c r="L17" s="601"/>
      <c r="M17" s="601"/>
      <c r="N17" s="601"/>
      <c r="O17" s="601"/>
      <c r="P17" s="601"/>
      <c r="Q17" s="602"/>
      <c r="R17" s="603">
        <v>19224</v>
      </c>
      <c r="S17" s="606"/>
      <c r="T17" s="606"/>
      <c r="U17" s="606"/>
      <c r="V17" s="606"/>
      <c r="W17" s="606"/>
      <c r="X17" s="606"/>
      <c r="Y17" s="607"/>
      <c r="Z17" s="665">
        <v>0.1</v>
      </c>
      <c r="AA17" s="665"/>
      <c r="AB17" s="665"/>
      <c r="AC17" s="665"/>
      <c r="AD17" s="666">
        <v>19224</v>
      </c>
      <c r="AE17" s="666"/>
      <c r="AF17" s="666"/>
      <c r="AG17" s="666"/>
      <c r="AH17" s="666"/>
      <c r="AI17" s="666"/>
      <c r="AJ17" s="666"/>
      <c r="AK17" s="666"/>
      <c r="AL17" s="608">
        <v>0.1</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t="s">
        <v>120</v>
      </c>
      <c r="BH17" s="606"/>
      <c r="BI17" s="606"/>
      <c r="BJ17" s="606"/>
      <c r="BK17" s="606"/>
      <c r="BL17" s="606"/>
      <c r="BM17" s="606"/>
      <c r="BN17" s="607"/>
      <c r="BO17" s="665" t="s">
        <v>120</v>
      </c>
      <c r="BP17" s="665"/>
      <c r="BQ17" s="665"/>
      <c r="BR17" s="665"/>
      <c r="BS17" s="611" t="s">
        <v>120</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4096075</v>
      </c>
      <c r="CS17" s="606"/>
      <c r="CT17" s="606"/>
      <c r="CU17" s="606"/>
      <c r="CV17" s="606"/>
      <c r="CW17" s="606"/>
      <c r="CX17" s="606"/>
      <c r="CY17" s="607"/>
      <c r="CZ17" s="665">
        <v>16.8</v>
      </c>
      <c r="DA17" s="665"/>
      <c r="DB17" s="665"/>
      <c r="DC17" s="665"/>
      <c r="DD17" s="611" t="s">
        <v>120</v>
      </c>
      <c r="DE17" s="606"/>
      <c r="DF17" s="606"/>
      <c r="DG17" s="606"/>
      <c r="DH17" s="606"/>
      <c r="DI17" s="606"/>
      <c r="DJ17" s="606"/>
      <c r="DK17" s="606"/>
      <c r="DL17" s="606"/>
      <c r="DM17" s="606"/>
      <c r="DN17" s="606"/>
      <c r="DO17" s="606"/>
      <c r="DP17" s="607"/>
      <c r="DQ17" s="611">
        <v>3976013</v>
      </c>
      <c r="DR17" s="606"/>
      <c r="DS17" s="606"/>
      <c r="DT17" s="606"/>
      <c r="DU17" s="606"/>
      <c r="DV17" s="606"/>
      <c r="DW17" s="606"/>
      <c r="DX17" s="606"/>
      <c r="DY17" s="606"/>
      <c r="DZ17" s="606"/>
      <c r="EA17" s="606"/>
      <c r="EB17" s="606"/>
      <c r="EC17" s="646"/>
    </row>
    <row r="18" spans="2:133" ht="11.25" customHeight="1" x14ac:dyDescent="0.15">
      <c r="B18" s="600" t="s">
        <v>258</v>
      </c>
      <c r="C18" s="601"/>
      <c r="D18" s="601"/>
      <c r="E18" s="601"/>
      <c r="F18" s="601"/>
      <c r="G18" s="601"/>
      <c r="H18" s="601"/>
      <c r="I18" s="601"/>
      <c r="J18" s="601"/>
      <c r="K18" s="601"/>
      <c r="L18" s="601"/>
      <c r="M18" s="601"/>
      <c r="N18" s="601"/>
      <c r="O18" s="601"/>
      <c r="P18" s="601"/>
      <c r="Q18" s="602"/>
      <c r="R18" s="603">
        <v>8668453</v>
      </c>
      <c r="S18" s="606"/>
      <c r="T18" s="606"/>
      <c r="U18" s="606"/>
      <c r="V18" s="606"/>
      <c r="W18" s="606"/>
      <c r="X18" s="606"/>
      <c r="Y18" s="607"/>
      <c r="Z18" s="665">
        <v>34.799999999999997</v>
      </c>
      <c r="AA18" s="665"/>
      <c r="AB18" s="665"/>
      <c r="AC18" s="665"/>
      <c r="AD18" s="666">
        <v>7519587</v>
      </c>
      <c r="AE18" s="666"/>
      <c r="AF18" s="666"/>
      <c r="AG18" s="666"/>
      <c r="AH18" s="666"/>
      <c r="AI18" s="666"/>
      <c r="AJ18" s="666"/>
      <c r="AK18" s="666"/>
      <c r="AL18" s="608">
        <v>52.8</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120</v>
      </c>
      <c r="BP18" s="665"/>
      <c r="BQ18" s="665"/>
      <c r="BR18" s="665"/>
      <c r="BS18" s="611" t="s">
        <v>120</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120</v>
      </c>
      <c r="CS18" s="606"/>
      <c r="CT18" s="606"/>
      <c r="CU18" s="606"/>
      <c r="CV18" s="606"/>
      <c r="CW18" s="606"/>
      <c r="CX18" s="606"/>
      <c r="CY18" s="607"/>
      <c r="CZ18" s="665" t="s">
        <v>120</v>
      </c>
      <c r="DA18" s="665"/>
      <c r="DB18" s="665"/>
      <c r="DC18" s="665"/>
      <c r="DD18" s="611" t="s">
        <v>120</v>
      </c>
      <c r="DE18" s="606"/>
      <c r="DF18" s="606"/>
      <c r="DG18" s="606"/>
      <c r="DH18" s="606"/>
      <c r="DI18" s="606"/>
      <c r="DJ18" s="606"/>
      <c r="DK18" s="606"/>
      <c r="DL18" s="606"/>
      <c r="DM18" s="606"/>
      <c r="DN18" s="606"/>
      <c r="DO18" s="606"/>
      <c r="DP18" s="607"/>
      <c r="DQ18" s="611" t="s">
        <v>120</v>
      </c>
      <c r="DR18" s="606"/>
      <c r="DS18" s="606"/>
      <c r="DT18" s="606"/>
      <c r="DU18" s="606"/>
      <c r="DV18" s="606"/>
      <c r="DW18" s="606"/>
      <c r="DX18" s="606"/>
      <c r="DY18" s="606"/>
      <c r="DZ18" s="606"/>
      <c r="EA18" s="606"/>
      <c r="EB18" s="606"/>
      <c r="EC18" s="646"/>
    </row>
    <row r="19" spans="2:133" ht="11.25" customHeight="1" x14ac:dyDescent="0.15">
      <c r="B19" s="600" t="s">
        <v>261</v>
      </c>
      <c r="C19" s="601"/>
      <c r="D19" s="601"/>
      <c r="E19" s="601"/>
      <c r="F19" s="601"/>
      <c r="G19" s="601"/>
      <c r="H19" s="601"/>
      <c r="I19" s="601"/>
      <c r="J19" s="601"/>
      <c r="K19" s="601"/>
      <c r="L19" s="601"/>
      <c r="M19" s="601"/>
      <c r="N19" s="601"/>
      <c r="O19" s="601"/>
      <c r="P19" s="601"/>
      <c r="Q19" s="602"/>
      <c r="R19" s="603">
        <v>7519587</v>
      </c>
      <c r="S19" s="606"/>
      <c r="T19" s="606"/>
      <c r="U19" s="606"/>
      <c r="V19" s="606"/>
      <c r="W19" s="606"/>
      <c r="X19" s="606"/>
      <c r="Y19" s="607"/>
      <c r="Z19" s="665">
        <v>30.2</v>
      </c>
      <c r="AA19" s="665"/>
      <c r="AB19" s="665"/>
      <c r="AC19" s="665"/>
      <c r="AD19" s="666">
        <v>7519587</v>
      </c>
      <c r="AE19" s="666"/>
      <c r="AF19" s="666"/>
      <c r="AG19" s="666"/>
      <c r="AH19" s="666"/>
      <c r="AI19" s="666"/>
      <c r="AJ19" s="666"/>
      <c r="AK19" s="666"/>
      <c r="AL19" s="608">
        <v>52.8</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2090</v>
      </c>
      <c r="BH19" s="606"/>
      <c r="BI19" s="606"/>
      <c r="BJ19" s="606"/>
      <c r="BK19" s="606"/>
      <c r="BL19" s="606"/>
      <c r="BM19" s="606"/>
      <c r="BN19" s="607"/>
      <c r="BO19" s="665">
        <v>0</v>
      </c>
      <c r="BP19" s="665"/>
      <c r="BQ19" s="665"/>
      <c r="BR19" s="665"/>
      <c r="BS19" s="611" t="s">
        <v>120</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120</v>
      </c>
      <c r="CS19" s="606"/>
      <c r="CT19" s="606"/>
      <c r="CU19" s="606"/>
      <c r="CV19" s="606"/>
      <c r="CW19" s="606"/>
      <c r="CX19" s="606"/>
      <c r="CY19" s="607"/>
      <c r="CZ19" s="665" t="s">
        <v>120</v>
      </c>
      <c r="DA19" s="665"/>
      <c r="DB19" s="665"/>
      <c r="DC19" s="665"/>
      <c r="DD19" s="611" t="s">
        <v>120</v>
      </c>
      <c r="DE19" s="606"/>
      <c r="DF19" s="606"/>
      <c r="DG19" s="606"/>
      <c r="DH19" s="606"/>
      <c r="DI19" s="606"/>
      <c r="DJ19" s="606"/>
      <c r="DK19" s="606"/>
      <c r="DL19" s="606"/>
      <c r="DM19" s="606"/>
      <c r="DN19" s="606"/>
      <c r="DO19" s="606"/>
      <c r="DP19" s="607"/>
      <c r="DQ19" s="611" t="s">
        <v>120</v>
      </c>
      <c r="DR19" s="606"/>
      <c r="DS19" s="606"/>
      <c r="DT19" s="606"/>
      <c r="DU19" s="606"/>
      <c r="DV19" s="606"/>
      <c r="DW19" s="606"/>
      <c r="DX19" s="606"/>
      <c r="DY19" s="606"/>
      <c r="DZ19" s="606"/>
      <c r="EA19" s="606"/>
      <c r="EB19" s="606"/>
      <c r="EC19" s="646"/>
    </row>
    <row r="20" spans="2:133" ht="11.25" customHeight="1" x14ac:dyDescent="0.15">
      <c r="B20" s="600" t="s">
        <v>264</v>
      </c>
      <c r="C20" s="601"/>
      <c r="D20" s="601"/>
      <c r="E20" s="601"/>
      <c r="F20" s="601"/>
      <c r="G20" s="601"/>
      <c r="H20" s="601"/>
      <c r="I20" s="601"/>
      <c r="J20" s="601"/>
      <c r="K20" s="601"/>
      <c r="L20" s="601"/>
      <c r="M20" s="601"/>
      <c r="N20" s="601"/>
      <c r="O20" s="601"/>
      <c r="P20" s="601"/>
      <c r="Q20" s="602"/>
      <c r="R20" s="603">
        <v>1148866</v>
      </c>
      <c r="S20" s="606"/>
      <c r="T20" s="606"/>
      <c r="U20" s="606"/>
      <c r="V20" s="606"/>
      <c r="W20" s="606"/>
      <c r="X20" s="606"/>
      <c r="Y20" s="607"/>
      <c r="Z20" s="665">
        <v>4.5999999999999996</v>
      </c>
      <c r="AA20" s="665"/>
      <c r="AB20" s="665"/>
      <c r="AC20" s="665"/>
      <c r="AD20" s="666" t="s">
        <v>120</v>
      </c>
      <c r="AE20" s="666"/>
      <c r="AF20" s="666"/>
      <c r="AG20" s="666"/>
      <c r="AH20" s="666"/>
      <c r="AI20" s="666"/>
      <c r="AJ20" s="666"/>
      <c r="AK20" s="666"/>
      <c r="AL20" s="608" t="s">
        <v>120</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2090</v>
      </c>
      <c r="BH20" s="606"/>
      <c r="BI20" s="606"/>
      <c r="BJ20" s="606"/>
      <c r="BK20" s="606"/>
      <c r="BL20" s="606"/>
      <c r="BM20" s="606"/>
      <c r="BN20" s="607"/>
      <c r="BO20" s="665">
        <v>0</v>
      </c>
      <c r="BP20" s="665"/>
      <c r="BQ20" s="665"/>
      <c r="BR20" s="665"/>
      <c r="BS20" s="611" t="s">
        <v>120</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24332198</v>
      </c>
      <c r="CS20" s="606"/>
      <c r="CT20" s="606"/>
      <c r="CU20" s="606"/>
      <c r="CV20" s="606"/>
      <c r="CW20" s="606"/>
      <c r="CX20" s="606"/>
      <c r="CY20" s="607"/>
      <c r="CZ20" s="665">
        <v>100</v>
      </c>
      <c r="DA20" s="665"/>
      <c r="DB20" s="665"/>
      <c r="DC20" s="665"/>
      <c r="DD20" s="611">
        <v>1763802</v>
      </c>
      <c r="DE20" s="606"/>
      <c r="DF20" s="606"/>
      <c r="DG20" s="606"/>
      <c r="DH20" s="606"/>
      <c r="DI20" s="606"/>
      <c r="DJ20" s="606"/>
      <c r="DK20" s="606"/>
      <c r="DL20" s="606"/>
      <c r="DM20" s="606"/>
      <c r="DN20" s="606"/>
      <c r="DO20" s="606"/>
      <c r="DP20" s="607"/>
      <c r="DQ20" s="611">
        <v>16371555</v>
      </c>
      <c r="DR20" s="606"/>
      <c r="DS20" s="606"/>
      <c r="DT20" s="606"/>
      <c r="DU20" s="606"/>
      <c r="DV20" s="606"/>
      <c r="DW20" s="606"/>
      <c r="DX20" s="606"/>
      <c r="DY20" s="606"/>
      <c r="DZ20" s="606"/>
      <c r="EA20" s="606"/>
      <c r="EB20" s="606"/>
      <c r="EC20" s="646"/>
    </row>
    <row r="21" spans="2:133" ht="11.25" customHeight="1" x14ac:dyDescent="0.15">
      <c r="B21" s="600" t="s">
        <v>267</v>
      </c>
      <c r="C21" s="601"/>
      <c r="D21" s="601"/>
      <c r="E21" s="601"/>
      <c r="F21" s="601"/>
      <c r="G21" s="601"/>
      <c r="H21" s="601"/>
      <c r="I21" s="601"/>
      <c r="J21" s="601"/>
      <c r="K21" s="601"/>
      <c r="L21" s="601"/>
      <c r="M21" s="601"/>
      <c r="N21" s="601"/>
      <c r="O21" s="601"/>
      <c r="P21" s="601"/>
      <c r="Q21" s="602"/>
      <c r="R21" s="603" t="s">
        <v>120</v>
      </c>
      <c r="S21" s="606"/>
      <c r="T21" s="606"/>
      <c r="U21" s="606"/>
      <c r="V21" s="606"/>
      <c r="W21" s="606"/>
      <c r="X21" s="606"/>
      <c r="Y21" s="607"/>
      <c r="Z21" s="665" t="s">
        <v>120</v>
      </c>
      <c r="AA21" s="665"/>
      <c r="AB21" s="665"/>
      <c r="AC21" s="665"/>
      <c r="AD21" s="666" t="s">
        <v>120</v>
      </c>
      <c r="AE21" s="666"/>
      <c r="AF21" s="666"/>
      <c r="AG21" s="666"/>
      <c r="AH21" s="666"/>
      <c r="AI21" s="666"/>
      <c r="AJ21" s="666"/>
      <c r="AK21" s="666"/>
      <c r="AL21" s="608" t="s">
        <v>120</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v>2090</v>
      </c>
      <c r="BH21" s="606"/>
      <c r="BI21" s="606"/>
      <c r="BJ21" s="606"/>
      <c r="BK21" s="606"/>
      <c r="BL21" s="606"/>
      <c r="BM21" s="606"/>
      <c r="BN21" s="607"/>
      <c r="BO21" s="665">
        <v>0</v>
      </c>
      <c r="BP21" s="665"/>
      <c r="BQ21" s="665"/>
      <c r="BR21" s="665"/>
      <c r="BS21" s="611" t="s">
        <v>120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269</v>
      </c>
      <c r="C22" s="601"/>
      <c r="D22" s="601"/>
      <c r="E22" s="601"/>
      <c r="F22" s="601"/>
      <c r="G22" s="601"/>
      <c r="H22" s="601"/>
      <c r="I22" s="601"/>
      <c r="J22" s="601"/>
      <c r="K22" s="601"/>
      <c r="L22" s="601"/>
      <c r="M22" s="601"/>
      <c r="N22" s="601"/>
      <c r="O22" s="601"/>
      <c r="P22" s="601"/>
      <c r="Q22" s="602"/>
      <c r="R22" s="603">
        <v>15346782</v>
      </c>
      <c r="S22" s="606"/>
      <c r="T22" s="606"/>
      <c r="U22" s="606"/>
      <c r="V22" s="606"/>
      <c r="W22" s="606"/>
      <c r="X22" s="606"/>
      <c r="Y22" s="607"/>
      <c r="Z22" s="665">
        <v>61.7</v>
      </c>
      <c r="AA22" s="665"/>
      <c r="AB22" s="665"/>
      <c r="AC22" s="665"/>
      <c r="AD22" s="666">
        <v>14197916</v>
      </c>
      <c r="AE22" s="666"/>
      <c r="AF22" s="666"/>
      <c r="AG22" s="666"/>
      <c r="AH22" s="666"/>
      <c r="AI22" s="666"/>
      <c r="AJ22" s="666"/>
      <c r="AK22" s="666"/>
      <c r="AL22" s="608">
        <v>99.7</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120</v>
      </c>
      <c r="BH22" s="606"/>
      <c r="BI22" s="606"/>
      <c r="BJ22" s="606"/>
      <c r="BK22" s="606"/>
      <c r="BL22" s="606"/>
      <c r="BM22" s="606"/>
      <c r="BN22" s="607"/>
      <c r="BO22" s="665" t="s">
        <v>120</v>
      </c>
      <c r="BP22" s="665"/>
      <c r="BQ22" s="665"/>
      <c r="BR22" s="665"/>
      <c r="BS22" s="611" t="s">
        <v>120</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272</v>
      </c>
      <c r="C23" s="601"/>
      <c r="D23" s="601"/>
      <c r="E23" s="601"/>
      <c r="F23" s="601"/>
      <c r="G23" s="601"/>
      <c r="H23" s="601"/>
      <c r="I23" s="601"/>
      <c r="J23" s="601"/>
      <c r="K23" s="601"/>
      <c r="L23" s="601"/>
      <c r="M23" s="601"/>
      <c r="N23" s="601"/>
      <c r="O23" s="601"/>
      <c r="P23" s="601"/>
      <c r="Q23" s="602"/>
      <c r="R23" s="603">
        <v>6311</v>
      </c>
      <c r="S23" s="606"/>
      <c r="T23" s="606"/>
      <c r="U23" s="606"/>
      <c r="V23" s="606"/>
      <c r="W23" s="606"/>
      <c r="X23" s="606"/>
      <c r="Y23" s="607"/>
      <c r="Z23" s="665">
        <v>0</v>
      </c>
      <c r="AA23" s="665"/>
      <c r="AB23" s="665"/>
      <c r="AC23" s="665"/>
      <c r="AD23" s="666">
        <v>6311</v>
      </c>
      <c r="AE23" s="666"/>
      <c r="AF23" s="666"/>
      <c r="AG23" s="666"/>
      <c r="AH23" s="666"/>
      <c r="AI23" s="666"/>
      <c r="AJ23" s="666"/>
      <c r="AK23" s="666"/>
      <c r="AL23" s="608">
        <v>0</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t="s">
        <v>120</v>
      </c>
      <c r="BH23" s="606"/>
      <c r="BI23" s="606"/>
      <c r="BJ23" s="606"/>
      <c r="BK23" s="606"/>
      <c r="BL23" s="606"/>
      <c r="BM23" s="606"/>
      <c r="BN23" s="607"/>
      <c r="BO23" s="665" t="s">
        <v>120</v>
      </c>
      <c r="BP23" s="665"/>
      <c r="BQ23" s="665"/>
      <c r="BR23" s="665"/>
      <c r="BS23" s="611" t="s">
        <v>120</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x14ac:dyDescent="0.15">
      <c r="B24" s="600" t="s">
        <v>279</v>
      </c>
      <c r="C24" s="601"/>
      <c r="D24" s="601"/>
      <c r="E24" s="601"/>
      <c r="F24" s="601"/>
      <c r="G24" s="601"/>
      <c r="H24" s="601"/>
      <c r="I24" s="601"/>
      <c r="J24" s="601"/>
      <c r="K24" s="601"/>
      <c r="L24" s="601"/>
      <c r="M24" s="601"/>
      <c r="N24" s="601"/>
      <c r="O24" s="601"/>
      <c r="P24" s="601"/>
      <c r="Q24" s="602"/>
      <c r="R24" s="603">
        <v>380223</v>
      </c>
      <c r="S24" s="606"/>
      <c r="T24" s="606"/>
      <c r="U24" s="606"/>
      <c r="V24" s="606"/>
      <c r="W24" s="606"/>
      <c r="X24" s="606"/>
      <c r="Y24" s="607"/>
      <c r="Z24" s="665">
        <v>1.5</v>
      </c>
      <c r="AA24" s="665"/>
      <c r="AB24" s="665"/>
      <c r="AC24" s="665"/>
      <c r="AD24" s="666" t="s">
        <v>120</v>
      </c>
      <c r="AE24" s="666"/>
      <c r="AF24" s="666"/>
      <c r="AG24" s="666"/>
      <c r="AH24" s="666"/>
      <c r="AI24" s="666"/>
      <c r="AJ24" s="666"/>
      <c r="AK24" s="666"/>
      <c r="AL24" s="608" t="s">
        <v>120</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120</v>
      </c>
      <c r="BP24" s="665"/>
      <c r="BQ24" s="665"/>
      <c r="BR24" s="665"/>
      <c r="BS24" s="611" t="s">
        <v>120</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13835367</v>
      </c>
      <c r="CS24" s="669"/>
      <c r="CT24" s="669"/>
      <c r="CU24" s="669"/>
      <c r="CV24" s="669"/>
      <c r="CW24" s="669"/>
      <c r="CX24" s="669"/>
      <c r="CY24" s="715"/>
      <c r="CZ24" s="716">
        <v>56.9</v>
      </c>
      <c r="DA24" s="685"/>
      <c r="DB24" s="685"/>
      <c r="DC24" s="719"/>
      <c r="DD24" s="714">
        <v>9452979</v>
      </c>
      <c r="DE24" s="669"/>
      <c r="DF24" s="669"/>
      <c r="DG24" s="669"/>
      <c r="DH24" s="669"/>
      <c r="DI24" s="669"/>
      <c r="DJ24" s="669"/>
      <c r="DK24" s="715"/>
      <c r="DL24" s="714">
        <v>9219112</v>
      </c>
      <c r="DM24" s="669"/>
      <c r="DN24" s="669"/>
      <c r="DO24" s="669"/>
      <c r="DP24" s="669"/>
      <c r="DQ24" s="669"/>
      <c r="DR24" s="669"/>
      <c r="DS24" s="669"/>
      <c r="DT24" s="669"/>
      <c r="DU24" s="669"/>
      <c r="DV24" s="715"/>
      <c r="DW24" s="716">
        <v>61.5</v>
      </c>
      <c r="DX24" s="685"/>
      <c r="DY24" s="685"/>
      <c r="DZ24" s="685"/>
      <c r="EA24" s="685"/>
      <c r="EB24" s="685"/>
      <c r="EC24" s="717"/>
    </row>
    <row r="25" spans="2:133" ht="11.25" customHeight="1" x14ac:dyDescent="0.15">
      <c r="B25" s="600" t="s">
        <v>282</v>
      </c>
      <c r="C25" s="601"/>
      <c r="D25" s="601"/>
      <c r="E25" s="601"/>
      <c r="F25" s="601"/>
      <c r="G25" s="601"/>
      <c r="H25" s="601"/>
      <c r="I25" s="601"/>
      <c r="J25" s="601"/>
      <c r="K25" s="601"/>
      <c r="L25" s="601"/>
      <c r="M25" s="601"/>
      <c r="N25" s="601"/>
      <c r="O25" s="601"/>
      <c r="P25" s="601"/>
      <c r="Q25" s="602"/>
      <c r="R25" s="603">
        <v>200971</v>
      </c>
      <c r="S25" s="606"/>
      <c r="T25" s="606"/>
      <c r="U25" s="606"/>
      <c r="V25" s="606"/>
      <c r="W25" s="606"/>
      <c r="X25" s="606"/>
      <c r="Y25" s="607"/>
      <c r="Z25" s="665">
        <v>0.8</v>
      </c>
      <c r="AA25" s="665"/>
      <c r="AB25" s="665"/>
      <c r="AC25" s="665"/>
      <c r="AD25" s="666">
        <v>30485</v>
      </c>
      <c r="AE25" s="666"/>
      <c r="AF25" s="666"/>
      <c r="AG25" s="666"/>
      <c r="AH25" s="666"/>
      <c r="AI25" s="666"/>
      <c r="AJ25" s="666"/>
      <c r="AK25" s="666"/>
      <c r="AL25" s="608">
        <v>0.2</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120</v>
      </c>
      <c r="BP25" s="665"/>
      <c r="BQ25" s="665"/>
      <c r="BR25" s="665"/>
      <c r="BS25" s="611" t="s">
        <v>120</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3690514</v>
      </c>
      <c r="CS25" s="604"/>
      <c r="CT25" s="604"/>
      <c r="CU25" s="604"/>
      <c r="CV25" s="604"/>
      <c r="CW25" s="604"/>
      <c r="CX25" s="604"/>
      <c r="CY25" s="605"/>
      <c r="CZ25" s="608">
        <v>15.2</v>
      </c>
      <c r="DA25" s="637"/>
      <c r="DB25" s="637"/>
      <c r="DC25" s="638"/>
      <c r="DD25" s="611">
        <v>3510186</v>
      </c>
      <c r="DE25" s="604"/>
      <c r="DF25" s="604"/>
      <c r="DG25" s="604"/>
      <c r="DH25" s="604"/>
      <c r="DI25" s="604"/>
      <c r="DJ25" s="604"/>
      <c r="DK25" s="605"/>
      <c r="DL25" s="611">
        <v>3358881</v>
      </c>
      <c r="DM25" s="604"/>
      <c r="DN25" s="604"/>
      <c r="DO25" s="604"/>
      <c r="DP25" s="604"/>
      <c r="DQ25" s="604"/>
      <c r="DR25" s="604"/>
      <c r="DS25" s="604"/>
      <c r="DT25" s="604"/>
      <c r="DU25" s="604"/>
      <c r="DV25" s="605"/>
      <c r="DW25" s="608">
        <v>22.4</v>
      </c>
      <c r="DX25" s="637"/>
      <c r="DY25" s="637"/>
      <c r="DZ25" s="637"/>
      <c r="EA25" s="637"/>
      <c r="EB25" s="637"/>
      <c r="EC25" s="639"/>
    </row>
    <row r="26" spans="2:133" ht="11.25" customHeight="1" x14ac:dyDescent="0.15">
      <c r="B26" s="600" t="s">
        <v>285</v>
      </c>
      <c r="C26" s="601"/>
      <c r="D26" s="601"/>
      <c r="E26" s="601"/>
      <c r="F26" s="601"/>
      <c r="G26" s="601"/>
      <c r="H26" s="601"/>
      <c r="I26" s="601"/>
      <c r="J26" s="601"/>
      <c r="K26" s="601"/>
      <c r="L26" s="601"/>
      <c r="M26" s="601"/>
      <c r="N26" s="601"/>
      <c r="O26" s="601"/>
      <c r="P26" s="601"/>
      <c r="Q26" s="602"/>
      <c r="R26" s="603">
        <v>131144</v>
      </c>
      <c r="S26" s="606"/>
      <c r="T26" s="606"/>
      <c r="U26" s="606"/>
      <c r="V26" s="606"/>
      <c r="W26" s="606"/>
      <c r="X26" s="606"/>
      <c r="Y26" s="607"/>
      <c r="Z26" s="665">
        <v>0.5</v>
      </c>
      <c r="AA26" s="665"/>
      <c r="AB26" s="665"/>
      <c r="AC26" s="665"/>
      <c r="AD26" s="666" t="s">
        <v>120</v>
      </c>
      <c r="AE26" s="666"/>
      <c r="AF26" s="666"/>
      <c r="AG26" s="666"/>
      <c r="AH26" s="666"/>
      <c r="AI26" s="666"/>
      <c r="AJ26" s="666"/>
      <c r="AK26" s="666"/>
      <c r="AL26" s="608" t="s">
        <v>120</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120</v>
      </c>
      <c r="BH26" s="606"/>
      <c r="BI26" s="606"/>
      <c r="BJ26" s="606"/>
      <c r="BK26" s="606"/>
      <c r="BL26" s="606"/>
      <c r="BM26" s="606"/>
      <c r="BN26" s="607"/>
      <c r="BO26" s="665" t="s">
        <v>120</v>
      </c>
      <c r="BP26" s="665"/>
      <c r="BQ26" s="665"/>
      <c r="BR26" s="665"/>
      <c r="BS26" s="611" t="s">
        <v>120</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2227438</v>
      </c>
      <c r="CS26" s="606"/>
      <c r="CT26" s="606"/>
      <c r="CU26" s="606"/>
      <c r="CV26" s="606"/>
      <c r="CW26" s="606"/>
      <c r="CX26" s="606"/>
      <c r="CY26" s="607"/>
      <c r="CZ26" s="608">
        <v>9.1999999999999993</v>
      </c>
      <c r="DA26" s="637"/>
      <c r="DB26" s="637"/>
      <c r="DC26" s="638"/>
      <c r="DD26" s="611">
        <v>2118895</v>
      </c>
      <c r="DE26" s="606"/>
      <c r="DF26" s="606"/>
      <c r="DG26" s="606"/>
      <c r="DH26" s="606"/>
      <c r="DI26" s="606"/>
      <c r="DJ26" s="606"/>
      <c r="DK26" s="607"/>
      <c r="DL26" s="611" t="s">
        <v>120</v>
      </c>
      <c r="DM26" s="606"/>
      <c r="DN26" s="606"/>
      <c r="DO26" s="606"/>
      <c r="DP26" s="606"/>
      <c r="DQ26" s="606"/>
      <c r="DR26" s="606"/>
      <c r="DS26" s="606"/>
      <c r="DT26" s="606"/>
      <c r="DU26" s="606"/>
      <c r="DV26" s="607"/>
      <c r="DW26" s="608" t="s">
        <v>120</v>
      </c>
      <c r="DX26" s="637"/>
      <c r="DY26" s="637"/>
      <c r="DZ26" s="637"/>
      <c r="EA26" s="637"/>
      <c r="EB26" s="637"/>
      <c r="EC26" s="639"/>
    </row>
    <row r="27" spans="2:133" ht="11.25" customHeight="1" x14ac:dyDescent="0.15">
      <c r="B27" s="600" t="s">
        <v>288</v>
      </c>
      <c r="C27" s="601"/>
      <c r="D27" s="601"/>
      <c r="E27" s="601"/>
      <c r="F27" s="601"/>
      <c r="G27" s="601"/>
      <c r="H27" s="601"/>
      <c r="I27" s="601"/>
      <c r="J27" s="601"/>
      <c r="K27" s="601"/>
      <c r="L27" s="601"/>
      <c r="M27" s="601"/>
      <c r="N27" s="601"/>
      <c r="O27" s="601"/>
      <c r="P27" s="601"/>
      <c r="Q27" s="602"/>
      <c r="R27" s="603">
        <v>3426099</v>
      </c>
      <c r="S27" s="606"/>
      <c r="T27" s="606"/>
      <c r="U27" s="606"/>
      <c r="V27" s="606"/>
      <c r="W27" s="606"/>
      <c r="X27" s="606"/>
      <c r="Y27" s="607"/>
      <c r="Z27" s="665">
        <v>13.8</v>
      </c>
      <c r="AA27" s="665"/>
      <c r="AB27" s="665"/>
      <c r="AC27" s="665"/>
      <c r="AD27" s="666" t="s">
        <v>120</v>
      </c>
      <c r="AE27" s="666"/>
      <c r="AF27" s="666"/>
      <c r="AG27" s="666"/>
      <c r="AH27" s="666"/>
      <c r="AI27" s="666"/>
      <c r="AJ27" s="666"/>
      <c r="AK27" s="666"/>
      <c r="AL27" s="608" t="s">
        <v>120</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5431884</v>
      </c>
      <c r="BH27" s="606"/>
      <c r="BI27" s="606"/>
      <c r="BJ27" s="606"/>
      <c r="BK27" s="606"/>
      <c r="BL27" s="606"/>
      <c r="BM27" s="606"/>
      <c r="BN27" s="607"/>
      <c r="BO27" s="665">
        <v>100</v>
      </c>
      <c r="BP27" s="665"/>
      <c r="BQ27" s="665"/>
      <c r="BR27" s="665"/>
      <c r="BS27" s="611">
        <v>266874</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6048778</v>
      </c>
      <c r="CS27" s="604"/>
      <c r="CT27" s="604"/>
      <c r="CU27" s="604"/>
      <c r="CV27" s="604"/>
      <c r="CW27" s="604"/>
      <c r="CX27" s="604"/>
      <c r="CY27" s="605"/>
      <c r="CZ27" s="608">
        <v>24.9</v>
      </c>
      <c r="DA27" s="637"/>
      <c r="DB27" s="637"/>
      <c r="DC27" s="638"/>
      <c r="DD27" s="611">
        <v>1966780</v>
      </c>
      <c r="DE27" s="604"/>
      <c r="DF27" s="604"/>
      <c r="DG27" s="604"/>
      <c r="DH27" s="604"/>
      <c r="DI27" s="604"/>
      <c r="DJ27" s="604"/>
      <c r="DK27" s="605"/>
      <c r="DL27" s="611">
        <v>1884218</v>
      </c>
      <c r="DM27" s="604"/>
      <c r="DN27" s="604"/>
      <c r="DO27" s="604"/>
      <c r="DP27" s="604"/>
      <c r="DQ27" s="604"/>
      <c r="DR27" s="604"/>
      <c r="DS27" s="604"/>
      <c r="DT27" s="604"/>
      <c r="DU27" s="604"/>
      <c r="DV27" s="605"/>
      <c r="DW27" s="608">
        <v>12.6</v>
      </c>
      <c r="DX27" s="637"/>
      <c r="DY27" s="637"/>
      <c r="DZ27" s="637"/>
      <c r="EA27" s="637"/>
      <c r="EB27" s="637"/>
      <c r="EC27" s="639"/>
    </row>
    <row r="28" spans="2:133" ht="11.25" customHeight="1" x14ac:dyDescent="0.15">
      <c r="B28" s="708" t="s">
        <v>291</v>
      </c>
      <c r="C28" s="709"/>
      <c r="D28" s="709"/>
      <c r="E28" s="709"/>
      <c r="F28" s="709"/>
      <c r="G28" s="709"/>
      <c r="H28" s="709"/>
      <c r="I28" s="709"/>
      <c r="J28" s="709"/>
      <c r="K28" s="709"/>
      <c r="L28" s="709"/>
      <c r="M28" s="709"/>
      <c r="N28" s="709"/>
      <c r="O28" s="709"/>
      <c r="P28" s="709"/>
      <c r="Q28" s="710"/>
      <c r="R28" s="603" t="s">
        <v>120</v>
      </c>
      <c r="S28" s="606"/>
      <c r="T28" s="606"/>
      <c r="U28" s="606"/>
      <c r="V28" s="606"/>
      <c r="W28" s="606"/>
      <c r="X28" s="606"/>
      <c r="Y28" s="607"/>
      <c r="Z28" s="665" t="s">
        <v>120</v>
      </c>
      <c r="AA28" s="665"/>
      <c r="AB28" s="665"/>
      <c r="AC28" s="665"/>
      <c r="AD28" s="666" t="s">
        <v>120</v>
      </c>
      <c r="AE28" s="666"/>
      <c r="AF28" s="666"/>
      <c r="AG28" s="666"/>
      <c r="AH28" s="666"/>
      <c r="AI28" s="666"/>
      <c r="AJ28" s="666"/>
      <c r="AK28" s="666"/>
      <c r="AL28" s="608" t="s">
        <v>120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4096075</v>
      </c>
      <c r="CS28" s="606"/>
      <c r="CT28" s="606"/>
      <c r="CU28" s="606"/>
      <c r="CV28" s="606"/>
      <c r="CW28" s="606"/>
      <c r="CX28" s="606"/>
      <c r="CY28" s="607"/>
      <c r="CZ28" s="608">
        <v>16.8</v>
      </c>
      <c r="DA28" s="637"/>
      <c r="DB28" s="637"/>
      <c r="DC28" s="638"/>
      <c r="DD28" s="611">
        <v>3976013</v>
      </c>
      <c r="DE28" s="606"/>
      <c r="DF28" s="606"/>
      <c r="DG28" s="606"/>
      <c r="DH28" s="606"/>
      <c r="DI28" s="606"/>
      <c r="DJ28" s="606"/>
      <c r="DK28" s="607"/>
      <c r="DL28" s="611">
        <v>3976013</v>
      </c>
      <c r="DM28" s="606"/>
      <c r="DN28" s="606"/>
      <c r="DO28" s="606"/>
      <c r="DP28" s="606"/>
      <c r="DQ28" s="606"/>
      <c r="DR28" s="606"/>
      <c r="DS28" s="606"/>
      <c r="DT28" s="606"/>
      <c r="DU28" s="606"/>
      <c r="DV28" s="607"/>
      <c r="DW28" s="608">
        <v>26.5</v>
      </c>
      <c r="DX28" s="637"/>
      <c r="DY28" s="637"/>
      <c r="DZ28" s="637"/>
      <c r="EA28" s="637"/>
      <c r="EB28" s="637"/>
      <c r="EC28" s="639"/>
    </row>
    <row r="29" spans="2:133" ht="11.25" customHeight="1" x14ac:dyDescent="0.15">
      <c r="B29" s="600" t="s">
        <v>293</v>
      </c>
      <c r="C29" s="601"/>
      <c r="D29" s="601"/>
      <c r="E29" s="601"/>
      <c r="F29" s="601"/>
      <c r="G29" s="601"/>
      <c r="H29" s="601"/>
      <c r="I29" s="601"/>
      <c r="J29" s="601"/>
      <c r="K29" s="601"/>
      <c r="L29" s="601"/>
      <c r="M29" s="601"/>
      <c r="N29" s="601"/>
      <c r="O29" s="601"/>
      <c r="P29" s="601"/>
      <c r="Q29" s="602"/>
      <c r="R29" s="603">
        <v>2082790</v>
      </c>
      <c r="S29" s="606"/>
      <c r="T29" s="606"/>
      <c r="U29" s="606"/>
      <c r="V29" s="606"/>
      <c r="W29" s="606"/>
      <c r="X29" s="606"/>
      <c r="Y29" s="607"/>
      <c r="Z29" s="665">
        <v>8.4</v>
      </c>
      <c r="AA29" s="665"/>
      <c r="AB29" s="665"/>
      <c r="AC29" s="665"/>
      <c r="AD29" s="666" t="s">
        <v>120</v>
      </c>
      <c r="AE29" s="666"/>
      <c r="AF29" s="666"/>
      <c r="AG29" s="666"/>
      <c r="AH29" s="666"/>
      <c r="AI29" s="666"/>
      <c r="AJ29" s="666"/>
      <c r="AK29" s="666"/>
      <c r="AL29" s="608" t="s">
        <v>120</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297</v>
      </c>
      <c r="CG29" s="644"/>
      <c r="CH29" s="644"/>
      <c r="CI29" s="644"/>
      <c r="CJ29" s="644"/>
      <c r="CK29" s="644"/>
      <c r="CL29" s="644"/>
      <c r="CM29" s="644"/>
      <c r="CN29" s="644"/>
      <c r="CO29" s="644"/>
      <c r="CP29" s="644"/>
      <c r="CQ29" s="645"/>
      <c r="CR29" s="603">
        <v>4095382</v>
      </c>
      <c r="CS29" s="604"/>
      <c r="CT29" s="604"/>
      <c r="CU29" s="604"/>
      <c r="CV29" s="604"/>
      <c r="CW29" s="604"/>
      <c r="CX29" s="604"/>
      <c r="CY29" s="605"/>
      <c r="CZ29" s="608">
        <v>16.8</v>
      </c>
      <c r="DA29" s="637"/>
      <c r="DB29" s="637"/>
      <c r="DC29" s="638"/>
      <c r="DD29" s="611">
        <v>3975320</v>
      </c>
      <c r="DE29" s="604"/>
      <c r="DF29" s="604"/>
      <c r="DG29" s="604"/>
      <c r="DH29" s="604"/>
      <c r="DI29" s="604"/>
      <c r="DJ29" s="604"/>
      <c r="DK29" s="605"/>
      <c r="DL29" s="611">
        <v>3975320</v>
      </c>
      <c r="DM29" s="604"/>
      <c r="DN29" s="604"/>
      <c r="DO29" s="604"/>
      <c r="DP29" s="604"/>
      <c r="DQ29" s="604"/>
      <c r="DR29" s="604"/>
      <c r="DS29" s="604"/>
      <c r="DT29" s="604"/>
      <c r="DU29" s="604"/>
      <c r="DV29" s="605"/>
      <c r="DW29" s="608">
        <v>26.5</v>
      </c>
      <c r="DX29" s="637"/>
      <c r="DY29" s="637"/>
      <c r="DZ29" s="637"/>
      <c r="EA29" s="637"/>
      <c r="EB29" s="637"/>
      <c r="EC29" s="639"/>
    </row>
    <row r="30" spans="2:133" ht="11.25" customHeight="1" x14ac:dyDescent="0.15">
      <c r="B30" s="600" t="s">
        <v>298</v>
      </c>
      <c r="C30" s="601"/>
      <c r="D30" s="601"/>
      <c r="E30" s="601"/>
      <c r="F30" s="601"/>
      <c r="G30" s="601"/>
      <c r="H30" s="601"/>
      <c r="I30" s="601"/>
      <c r="J30" s="601"/>
      <c r="K30" s="601"/>
      <c r="L30" s="601"/>
      <c r="M30" s="601"/>
      <c r="N30" s="601"/>
      <c r="O30" s="601"/>
      <c r="P30" s="601"/>
      <c r="Q30" s="602"/>
      <c r="R30" s="603">
        <v>105553</v>
      </c>
      <c r="S30" s="606"/>
      <c r="T30" s="606"/>
      <c r="U30" s="606"/>
      <c r="V30" s="606"/>
      <c r="W30" s="606"/>
      <c r="X30" s="606"/>
      <c r="Y30" s="607"/>
      <c r="Z30" s="665">
        <v>0.4</v>
      </c>
      <c r="AA30" s="665"/>
      <c r="AB30" s="665"/>
      <c r="AC30" s="665"/>
      <c r="AD30" s="666">
        <v>8140</v>
      </c>
      <c r="AE30" s="666"/>
      <c r="AF30" s="666"/>
      <c r="AG30" s="666"/>
      <c r="AH30" s="666"/>
      <c r="AI30" s="666"/>
      <c r="AJ30" s="666"/>
      <c r="AK30" s="666"/>
      <c r="AL30" s="608">
        <v>0.1</v>
      </c>
      <c r="AM30" s="609"/>
      <c r="AN30" s="609"/>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99.6</v>
      </c>
      <c r="BH30" s="684"/>
      <c r="BI30" s="684"/>
      <c r="BJ30" s="684"/>
      <c r="BK30" s="684"/>
      <c r="BL30" s="684"/>
      <c r="BM30" s="685">
        <v>98.4</v>
      </c>
      <c r="BN30" s="684"/>
      <c r="BO30" s="684"/>
      <c r="BP30" s="684"/>
      <c r="BQ30" s="686"/>
      <c r="BR30" s="683">
        <v>99.5</v>
      </c>
      <c r="BS30" s="684"/>
      <c r="BT30" s="684"/>
      <c r="BU30" s="684"/>
      <c r="BV30" s="684"/>
      <c r="BW30" s="684"/>
      <c r="BX30" s="685">
        <v>98</v>
      </c>
      <c r="BY30" s="684"/>
      <c r="BZ30" s="684"/>
      <c r="CA30" s="684"/>
      <c r="CB30" s="686"/>
      <c r="CD30" s="689"/>
      <c r="CE30" s="690"/>
      <c r="CF30" s="647" t="s">
        <v>301</v>
      </c>
      <c r="CG30" s="644"/>
      <c r="CH30" s="644"/>
      <c r="CI30" s="644"/>
      <c r="CJ30" s="644"/>
      <c r="CK30" s="644"/>
      <c r="CL30" s="644"/>
      <c r="CM30" s="644"/>
      <c r="CN30" s="644"/>
      <c r="CO30" s="644"/>
      <c r="CP30" s="644"/>
      <c r="CQ30" s="645"/>
      <c r="CR30" s="603">
        <v>3786941</v>
      </c>
      <c r="CS30" s="606"/>
      <c r="CT30" s="606"/>
      <c r="CU30" s="606"/>
      <c r="CV30" s="606"/>
      <c r="CW30" s="606"/>
      <c r="CX30" s="606"/>
      <c r="CY30" s="607"/>
      <c r="CZ30" s="608">
        <v>15.6</v>
      </c>
      <c r="DA30" s="637"/>
      <c r="DB30" s="637"/>
      <c r="DC30" s="638"/>
      <c r="DD30" s="611">
        <v>3669936</v>
      </c>
      <c r="DE30" s="606"/>
      <c r="DF30" s="606"/>
      <c r="DG30" s="606"/>
      <c r="DH30" s="606"/>
      <c r="DI30" s="606"/>
      <c r="DJ30" s="606"/>
      <c r="DK30" s="607"/>
      <c r="DL30" s="611">
        <v>3669936</v>
      </c>
      <c r="DM30" s="606"/>
      <c r="DN30" s="606"/>
      <c r="DO30" s="606"/>
      <c r="DP30" s="606"/>
      <c r="DQ30" s="606"/>
      <c r="DR30" s="606"/>
      <c r="DS30" s="606"/>
      <c r="DT30" s="606"/>
      <c r="DU30" s="606"/>
      <c r="DV30" s="607"/>
      <c r="DW30" s="608">
        <v>24.5</v>
      </c>
      <c r="DX30" s="637"/>
      <c r="DY30" s="637"/>
      <c r="DZ30" s="637"/>
      <c r="EA30" s="637"/>
      <c r="EB30" s="637"/>
      <c r="EC30" s="639"/>
    </row>
    <row r="31" spans="2:133" ht="11.25" customHeight="1" x14ac:dyDescent="0.15">
      <c r="B31" s="600" t="s">
        <v>302</v>
      </c>
      <c r="C31" s="601"/>
      <c r="D31" s="601"/>
      <c r="E31" s="601"/>
      <c r="F31" s="601"/>
      <c r="G31" s="601"/>
      <c r="H31" s="601"/>
      <c r="I31" s="601"/>
      <c r="J31" s="601"/>
      <c r="K31" s="601"/>
      <c r="L31" s="601"/>
      <c r="M31" s="601"/>
      <c r="N31" s="601"/>
      <c r="O31" s="601"/>
      <c r="P31" s="601"/>
      <c r="Q31" s="602"/>
      <c r="R31" s="603">
        <v>199378</v>
      </c>
      <c r="S31" s="606"/>
      <c r="T31" s="606"/>
      <c r="U31" s="606"/>
      <c r="V31" s="606"/>
      <c r="W31" s="606"/>
      <c r="X31" s="606"/>
      <c r="Y31" s="607"/>
      <c r="Z31" s="665">
        <v>0.8</v>
      </c>
      <c r="AA31" s="665"/>
      <c r="AB31" s="665"/>
      <c r="AC31" s="665"/>
      <c r="AD31" s="666" t="s">
        <v>120</v>
      </c>
      <c r="AE31" s="666"/>
      <c r="AF31" s="666"/>
      <c r="AG31" s="666"/>
      <c r="AH31" s="666"/>
      <c r="AI31" s="666"/>
      <c r="AJ31" s="666"/>
      <c r="AK31" s="666"/>
      <c r="AL31" s="608" t="s">
        <v>120</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99.8</v>
      </c>
      <c r="BH31" s="604"/>
      <c r="BI31" s="604"/>
      <c r="BJ31" s="604"/>
      <c r="BK31" s="604"/>
      <c r="BL31" s="604"/>
      <c r="BM31" s="609">
        <v>99.3</v>
      </c>
      <c r="BN31" s="682"/>
      <c r="BO31" s="682"/>
      <c r="BP31" s="682"/>
      <c r="BQ31" s="643"/>
      <c r="BR31" s="681">
        <v>99.7</v>
      </c>
      <c r="BS31" s="604"/>
      <c r="BT31" s="604"/>
      <c r="BU31" s="604"/>
      <c r="BV31" s="604"/>
      <c r="BW31" s="604"/>
      <c r="BX31" s="609">
        <v>99</v>
      </c>
      <c r="BY31" s="682"/>
      <c r="BZ31" s="682"/>
      <c r="CA31" s="682"/>
      <c r="CB31" s="643"/>
      <c r="CD31" s="689"/>
      <c r="CE31" s="690"/>
      <c r="CF31" s="647" t="s">
        <v>305</v>
      </c>
      <c r="CG31" s="644"/>
      <c r="CH31" s="644"/>
      <c r="CI31" s="644"/>
      <c r="CJ31" s="644"/>
      <c r="CK31" s="644"/>
      <c r="CL31" s="644"/>
      <c r="CM31" s="644"/>
      <c r="CN31" s="644"/>
      <c r="CO31" s="644"/>
      <c r="CP31" s="644"/>
      <c r="CQ31" s="645"/>
      <c r="CR31" s="603">
        <v>308441</v>
      </c>
      <c r="CS31" s="604"/>
      <c r="CT31" s="604"/>
      <c r="CU31" s="604"/>
      <c r="CV31" s="604"/>
      <c r="CW31" s="604"/>
      <c r="CX31" s="604"/>
      <c r="CY31" s="605"/>
      <c r="CZ31" s="608">
        <v>1.3</v>
      </c>
      <c r="DA31" s="637"/>
      <c r="DB31" s="637"/>
      <c r="DC31" s="638"/>
      <c r="DD31" s="611">
        <v>305384</v>
      </c>
      <c r="DE31" s="604"/>
      <c r="DF31" s="604"/>
      <c r="DG31" s="604"/>
      <c r="DH31" s="604"/>
      <c r="DI31" s="604"/>
      <c r="DJ31" s="604"/>
      <c r="DK31" s="605"/>
      <c r="DL31" s="611">
        <v>305384</v>
      </c>
      <c r="DM31" s="604"/>
      <c r="DN31" s="604"/>
      <c r="DO31" s="604"/>
      <c r="DP31" s="604"/>
      <c r="DQ31" s="604"/>
      <c r="DR31" s="604"/>
      <c r="DS31" s="604"/>
      <c r="DT31" s="604"/>
      <c r="DU31" s="604"/>
      <c r="DV31" s="605"/>
      <c r="DW31" s="608">
        <v>2</v>
      </c>
      <c r="DX31" s="637"/>
      <c r="DY31" s="637"/>
      <c r="DZ31" s="637"/>
      <c r="EA31" s="637"/>
      <c r="EB31" s="637"/>
      <c r="EC31" s="639"/>
    </row>
    <row r="32" spans="2:133" ht="11.25" customHeight="1" x14ac:dyDescent="0.15">
      <c r="B32" s="600" t="s">
        <v>306</v>
      </c>
      <c r="C32" s="601"/>
      <c r="D32" s="601"/>
      <c r="E32" s="601"/>
      <c r="F32" s="601"/>
      <c r="G32" s="601"/>
      <c r="H32" s="601"/>
      <c r="I32" s="601"/>
      <c r="J32" s="601"/>
      <c r="K32" s="601"/>
      <c r="L32" s="601"/>
      <c r="M32" s="601"/>
      <c r="N32" s="601"/>
      <c r="O32" s="601"/>
      <c r="P32" s="601"/>
      <c r="Q32" s="602"/>
      <c r="R32" s="603">
        <v>251273</v>
      </c>
      <c r="S32" s="606"/>
      <c r="T32" s="606"/>
      <c r="U32" s="606"/>
      <c r="V32" s="606"/>
      <c r="W32" s="606"/>
      <c r="X32" s="606"/>
      <c r="Y32" s="607"/>
      <c r="Z32" s="665">
        <v>1</v>
      </c>
      <c r="AA32" s="665"/>
      <c r="AB32" s="665"/>
      <c r="AC32" s="665"/>
      <c r="AD32" s="666" t="s">
        <v>120</v>
      </c>
      <c r="AE32" s="666"/>
      <c r="AF32" s="666"/>
      <c r="AG32" s="666"/>
      <c r="AH32" s="666"/>
      <c r="AI32" s="666"/>
      <c r="AJ32" s="666"/>
      <c r="AK32" s="666"/>
      <c r="AL32" s="608" t="s">
        <v>120</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99.4</v>
      </c>
      <c r="BH32" s="619"/>
      <c r="BI32" s="619"/>
      <c r="BJ32" s="619"/>
      <c r="BK32" s="619"/>
      <c r="BL32" s="619"/>
      <c r="BM32" s="663">
        <v>97.4</v>
      </c>
      <c r="BN32" s="619"/>
      <c r="BO32" s="619"/>
      <c r="BP32" s="619"/>
      <c r="BQ32" s="656"/>
      <c r="BR32" s="680">
        <v>99.2</v>
      </c>
      <c r="BS32" s="619"/>
      <c r="BT32" s="619"/>
      <c r="BU32" s="619"/>
      <c r="BV32" s="619"/>
      <c r="BW32" s="619"/>
      <c r="BX32" s="663">
        <v>96.8</v>
      </c>
      <c r="BY32" s="619"/>
      <c r="BZ32" s="619"/>
      <c r="CA32" s="619"/>
      <c r="CB32" s="656"/>
      <c r="CD32" s="691"/>
      <c r="CE32" s="692"/>
      <c r="CF32" s="647" t="s">
        <v>308</v>
      </c>
      <c r="CG32" s="644"/>
      <c r="CH32" s="644"/>
      <c r="CI32" s="644"/>
      <c r="CJ32" s="644"/>
      <c r="CK32" s="644"/>
      <c r="CL32" s="644"/>
      <c r="CM32" s="644"/>
      <c r="CN32" s="644"/>
      <c r="CO32" s="644"/>
      <c r="CP32" s="644"/>
      <c r="CQ32" s="645"/>
      <c r="CR32" s="603">
        <v>693</v>
      </c>
      <c r="CS32" s="606"/>
      <c r="CT32" s="606"/>
      <c r="CU32" s="606"/>
      <c r="CV32" s="606"/>
      <c r="CW32" s="606"/>
      <c r="CX32" s="606"/>
      <c r="CY32" s="607"/>
      <c r="CZ32" s="608">
        <v>0</v>
      </c>
      <c r="DA32" s="637"/>
      <c r="DB32" s="637"/>
      <c r="DC32" s="638"/>
      <c r="DD32" s="611">
        <v>693</v>
      </c>
      <c r="DE32" s="606"/>
      <c r="DF32" s="606"/>
      <c r="DG32" s="606"/>
      <c r="DH32" s="606"/>
      <c r="DI32" s="606"/>
      <c r="DJ32" s="606"/>
      <c r="DK32" s="607"/>
      <c r="DL32" s="611">
        <v>693</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309</v>
      </c>
      <c r="C33" s="601"/>
      <c r="D33" s="601"/>
      <c r="E33" s="601"/>
      <c r="F33" s="601"/>
      <c r="G33" s="601"/>
      <c r="H33" s="601"/>
      <c r="I33" s="601"/>
      <c r="J33" s="601"/>
      <c r="K33" s="601"/>
      <c r="L33" s="601"/>
      <c r="M33" s="601"/>
      <c r="N33" s="601"/>
      <c r="O33" s="601"/>
      <c r="P33" s="601"/>
      <c r="Q33" s="602"/>
      <c r="R33" s="603">
        <v>414025</v>
      </c>
      <c r="S33" s="606"/>
      <c r="T33" s="606"/>
      <c r="U33" s="606"/>
      <c r="V33" s="606"/>
      <c r="W33" s="606"/>
      <c r="X33" s="606"/>
      <c r="Y33" s="607"/>
      <c r="Z33" s="665">
        <v>1.7</v>
      </c>
      <c r="AA33" s="665"/>
      <c r="AB33" s="665"/>
      <c r="AC33" s="665"/>
      <c r="AD33" s="666" t="s">
        <v>120</v>
      </c>
      <c r="AE33" s="666"/>
      <c r="AF33" s="666"/>
      <c r="AG33" s="666"/>
      <c r="AH33" s="666"/>
      <c r="AI33" s="666"/>
      <c r="AJ33" s="666"/>
      <c r="AK33" s="666"/>
      <c r="AL33" s="608" t="s">
        <v>120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8532314</v>
      </c>
      <c r="CS33" s="604"/>
      <c r="CT33" s="604"/>
      <c r="CU33" s="604"/>
      <c r="CV33" s="604"/>
      <c r="CW33" s="604"/>
      <c r="CX33" s="604"/>
      <c r="CY33" s="605"/>
      <c r="CZ33" s="608">
        <v>35.1</v>
      </c>
      <c r="DA33" s="637"/>
      <c r="DB33" s="637"/>
      <c r="DC33" s="638"/>
      <c r="DD33" s="611">
        <v>6632866</v>
      </c>
      <c r="DE33" s="604"/>
      <c r="DF33" s="604"/>
      <c r="DG33" s="604"/>
      <c r="DH33" s="604"/>
      <c r="DI33" s="604"/>
      <c r="DJ33" s="604"/>
      <c r="DK33" s="605"/>
      <c r="DL33" s="611">
        <v>5288306</v>
      </c>
      <c r="DM33" s="604"/>
      <c r="DN33" s="604"/>
      <c r="DO33" s="604"/>
      <c r="DP33" s="604"/>
      <c r="DQ33" s="604"/>
      <c r="DR33" s="604"/>
      <c r="DS33" s="604"/>
      <c r="DT33" s="604"/>
      <c r="DU33" s="604"/>
      <c r="DV33" s="605"/>
      <c r="DW33" s="608">
        <v>35.299999999999997</v>
      </c>
      <c r="DX33" s="637"/>
      <c r="DY33" s="637"/>
      <c r="DZ33" s="637"/>
      <c r="EA33" s="637"/>
      <c r="EB33" s="637"/>
      <c r="EC33" s="639"/>
    </row>
    <row r="34" spans="2:133" ht="11.25" customHeight="1" x14ac:dyDescent="0.15">
      <c r="B34" s="600" t="s">
        <v>311</v>
      </c>
      <c r="C34" s="601"/>
      <c r="D34" s="601"/>
      <c r="E34" s="601"/>
      <c r="F34" s="601"/>
      <c r="G34" s="601"/>
      <c r="H34" s="601"/>
      <c r="I34" s="601"/>
      <c r="J34" s="601"/>
      <c r="K34" s="601"/>
      <c r="L34" s="601"/>
      <c r="M34" s="601"/>
      <c r="N34" s="601"/>
      <c r="O34" s="601"/>
      <c r="P34" s="601"/>
      <c r="Q34" s="602"/>
      <c r="R34" s="603">
        <v>454017</v>
      </c>
      <c r="S34" s="606"/>
      <c r="T34" s="606"/>
      <c r="U34" s="606"/>
      <c r="V34" s="606"/>
      <c r="W34" s="606"/>
      <c r="X34" s="606"/>
      <c r="Y34" s="607"/>
      <c r="Z34" s="665">
        <v>1.8</v>
      </c>
      <c r="AA34" s="665"/>
      <c r="AB34" s="665"/>
      <c r="AC34" s="665"/>
      <c r="AD34" s="666">
        <v>1781</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2974416</v>
      </c>
      <c r="CS34" s="606"/>
      <c r="CT34" s="606"/>
      <c r="CU34" s="606"/>
      <c r="CV34" s="606"/>
      <c r="CW34" s="606"/>
      <c r="CX34" s="606"/>
      <c r="CY34" s="607"/>
      <c r="CZ34" s="608">
        <v>12.2</v>
      </c>
      <c r="DA34" s="637"/>
      <c r="DB34" s="637"/>
      <c r="DC34" s="638"/>
      <c r="DD34" s="611">
        <v>2158586</v>
      </c>
      <c r="DE34" s="606"/>
      <c r="DF34" s="606"/>
      <c r="DG34" s="606"/>
      <c r="DH34" s="606"/>
      <c r="DI34" s="606"/>
      <c r="DJ34" s="606"/>
      <c r="DK34" s="607"/>
      <c r="DL34" s="611">
        <v>1788693</v>
      </c>
      <c r="DM34" s="606"/>
      <c r="DN34" s="606"/>
      <c r="DO34" s="606"/>
      <c r="DP34" s="606"/>
      <c r="DQ34" s="606"/>
      <c r="DR34" s="606"/>
      <c r="DS34" s="606"/>
      <c r="DT34" s="606"/>
      <c r="DU34" s="606"/>
      <c r="DV34" s="607"/>
      <c r="DW34" s="608">
        <v>11.9</v>
      </c>
      <c r="DX34" s="637"/>
      <c r="DY34" s="637"/>
      <c r="DZ34" s="637"/>
      <c r="EA34" s="637"/>
      <c r="EB34" s="637"/>
      <c r="EC34" s="639"/>
    </row>
    <row r="35" spans="2:133" ht="11.25" customHeight="1" x14ac:dyDescent="0.15">
      <c r="B35" s="600" t="s">
        <v>315</v>
      </c>
      <c r="C35" s="601"/>
      <c r="D35" s="601"/>
      <c r="E35" s="601"/>
      <c r="F35" s="601"/>
      <c r="G35" s="601"/>
      <c r="H35" s="601"/>
      <c r="I35" s="601"/>
      <c r="J35" s="601"/>
      <c r="K35" s="601"/>
      <c r="L35" s="601"/>
      <c r="M35" s="601"/>
      <c r="N35" s="601"/>
      <c r="O35" s="601"/>
      <c r="P35" s="601"/>
      <c r="Q35" s="602"/>
      <c r="R35" s="603">
        <v>1875473</v>
      </c>
      <c r="S35" s="606"/>
      <c r="T35" s="606"/>
      <c r="U35" s="606"/>
      <c r="V35" s="606"/>
      <c r="W35" s="606"/>
      <c r="X35" s="606"/>
      <c r="Y35" s="607"/>
      <c r="Z35" s="665">
        <v>7.5</v>
      </c>
      <c r="AA35" s="665"/>
      <c r="AB35" s="665"/>
      <c r="AC35" s="665"/>
      <c r="AD35" s="666" t="s">
        <v>120</v>
      </c>
      <c r="AE35" s="666"/>
      <c r="AF35" s="666"/>
      <c r="AG35" s="666"/>
      <c r="AH35" s="666"/>
      <c r="AI35" s="666"/>
      <c r="AJ35" s="666"/>
      <c r="AK35" s="666"/>
      <c r="AL35" s="608" t="s">
        <v>120</v>
      </c>
      <c r="AM35" s="609"/>
      <c r="AN35" s="609"/>
      <c r="AO35" s="667"/>
      <c r="AP35" s="214"/>
      <c r="AQ35" s="671" t="s">
        <v>316</v>
      </c>
      <c r="AR35" s="672"/>
      <c r="AS35" s="672"/>
      <c r="AT35" s="672"/>
      <c r="AU35" s="672"/>
      <c r="AV35" s="672"/>
      <c r="AW35" s="672"/>
      <c r="AX35" s="672"/>
      <c r="AY35" s="673"/>
      <c r="AZ35" s="668">
        <v>2706454</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54541</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170679</v>
      </c>
      <c r="CS35" s="604"/>
      <c r="CT35" s="604"/>
      <c r="CU35" s="604"/>
      <c r="CV35" s="604"/>
      <c r="CW35" s="604"/>
      <c r="CX35" s="604"/>
      <c r="CY35" s="605"/>
      <c r="CZ35" s="608">
        <v>0.7</v>
      </c>
      <c r="DA35" s="637"/>
      <c r="DB35" s="637"/>
      <c r="DC35" s="638"/>
      <c r="DD35" s="611">
        <v>144564</v>
      </c>
      <c r="DE35" s="604"/>
      <c r="DF35" s="604"/>
      <c r="DG35" s="604"/>
      <c r="DH35" s="604"/>
      <c r="DI35" s="604"/>
      <c r="DJ35" s="604"/>
      <c r="DK35" s="605"/>
      <c r="DL35" s="611">
        <v>138292</v>
      </c>
      <c r="DM35" s="604"/>
      <c r="DN35" s="604"/>
      <c r="DO35" s="604"/>
      <c r="DP35" s="604"/>
      <c r="DQ35" s="604"/>
      <c r="DR35" s="604"/>
      <c r="DS35" s="604"/>
      <c r="DT35" s="604"/>
      <c r="DU35" s="604"/>
      <c r="DV35" s="605"/>
      <c r="DW35" s="608">
        <v>0.9</v>
      </c>
      <c r="DX35" s="637"/>
      <c r="DY35" s="637"/>
      <c r="DZ35" s="637"/>
      <c r="EA35" s="637"/>
      <c r="EB35" s="637"/>
      <c r="EC35" s="639"/>
    </row>
    <row r="36" spans="2:133" ht="11.25" customHeight="1" x14ac:dyDescent="0.15">
      <c r="B36" s="600" t="s">
        <v>319</v>
      </c>
      <c r="C36" s="601"/>
      <c r="D36" s="601"/>
      <c r="E36" s="601"/>
      <c r="F36" s="601"/>
      <c r="G36" s="601"/>
      <c r="H36" s="601"/>
      <c r="I36" s="601"/>
      <c r="J36" s="601"/>
      <c r="K36" s="601"/>
      <c r="L36" s="601"/>
      <c r="M36" s="601"/>
      <c r="N36" s="601"/>
      <c r="O36" s="601"/>
      <c r="P36" s="601"/>
      <c r="Q36" s="602"/>
      <c r="R36" s="603" t="s">
        <v>120</v>
      </c>
      <c r="S36" s="606"/>
      <c r="T36" s="606"/>
      <c r="U36" s="606"/>
      <c r="V36" s="606"/>
      <c r="W36" s="606"/>
      <c r="X36" s="606"/>
      <c r="Y36" s="607"/>
      <c r="Z36" s="665" t="s">
        <v>120</v>
      </c>
      <c r="AA36" s="665"/>
      <c r="AB36" s="665"/>
      <c r="AC36" s="665"/>
      <c r="AD36" s="666" t="s">
        <v>120</v>
      </c>
      <c r="AE36" s="666"/>
      <c r="AF36" s="666"/>
      <c r="AG36" s="666"/>
      <c r="AH36" s="666"/>
      <c r="AI36" s="666"/>
      <c r="AJ36" s="666"/>
      <c r="AK36" s="666"/>
      <c r="AL36" s="608" t="s">
        <v>120</v>
      </c>
      <c r="AM36" s="609"/>
      <c r="AN36" s="609"/>
      <c r="AO36" s="667"/>
      <c r="AQ36" s="640" t="s">
        <v>320</v>
      </c>
      <c r="AR36" s="641"/>
      <c r="AS36" s="641"/>
      <c r="AT36" s="641"/>
      <c r="AU36" s="641"/>
      <c r="AV36" s="641"/>
      <c r="AW36" s="641"/>
      <c r="AX36" s="641"/>
      <c r="AY36" s="642"/>
      <c r="AZ36" s="603">
        <v>272909</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6500</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2582636</v>
      </c>
      <c r="CS36" s="606"/>
      <c r="CT36" s="606"/>
      <c r="CU36" s="606"/>
      <c r="CV36" s="606"/>
      <c r="CW36" s="606"/>
      <c r="CX36" s="606"/>
      <c r="CY36" s="607"/>
      <c r="CZ36" s="608">
        <v>10.6</v>
      </c>
      <c r="DA36" s="637"/>
      <c r="DB36" s="637"/>
      <c r="DC36" s="638"/>
      <c r="DD36" s="611">
        <v>2027146</v>
      </c>
      <c r="DE36" s="606"/>
      <c r="DF36" s="606"/>
      <c r="DG36" s="606"/>
      <c r="DH36" s="606"/>
      <c r="DI36" s="606"/>
      <c r="DJ36" s="606"/>
      <c r="DK36" s="607"/>
      <c r="DL36" s="611">
        <v>1199787</v>
      </c>
      <c r="DM36" s="606"/>
      <c r="DN36" s="606"/>
      <c r="DO36" s="606"/>
      <c r="DP36" s="606"/>
      <c r="DQ36" s="606"/>
      <c r="DR36" s="606"/>
      <c r="DS36" s="606"/>
      <c r="DT36" s="606"/>
      <c r="DU36" s="606"/>
      <c r="DV36" s="607"/>
      <c r="DW36" s="608">
        <v>8</v>
      </c>
      <c r="DX36" s="637"/>
      <c r="DY36" s="637"/>
      <c r="DZ36" s="637"/>
      <c r="EA36" s="637"/>
      <c r="EB36" s="637"/>
      <c r="EC36" s="639"/>
    </row>
    <row r="37" spans="2:133" ht="11.25" customHeight="1" x14ac:dyDescent="0.15">
      <c r="B37" s="600" t="s">
        <v>323</v>
      </c>
      <c r="C37" s="601"/>
      <c r="D37" s="601"/>
      <c r="E37" s="601"/>
      <c r="F37" s="601"/>
      <c r="G37" s="601"/>
      <c r="H37" s="601"/>
      <c r="I37" s="601"/>
      <c r="J37" s="601"/>
      <c r="K37" s="601"/>
      <c r="L37" s="601"/>
      <c r="M37" s="601"/>
      <c r="N37" s="601"/>
      <c r="O37" s="601"/>
      <c r="P37" s="601"/>
      <c r="Q37" s="602"/>
      <c r="R37" s="603">
        <v>749473</v>
      </c>
      <c r="S37" s="606"/>
      <c r="T37" s="606"/>
      <c r="U37" s="606"/>
      <c r="V37" s="606"/>
      <c r="W37" s="606"/>
      <c r="X37" s="606"/>
      <c r="Y37" s="607"/>
      <c r="Z37" s="665">
        <v>3</v>
      </c>
      <c r="AA37" s="665"/>
      <c r="AB37" s="665"/>
      <c r="AC37" s="665"/>
      <c r="AD37" s="666" t="s">
        <v>120</v>
      </c>
      <c r="AE37" s="666"/>
      <c r="AF37" s="666"/>
      <c r="AG37" s="666"/>
      <c r="AH37" s="666"/>
      <c r="AI37" s="666"/>
      <c r="AJ37" s="666"/>
      <c r="AK37" s="666"/>
      <c r="AL37" s="608" t="s">
        <v>120</v>
      </c>
      <c r="AM37" s="609"/>
      <c r="AN37" s="609"/>
      <c r="AO37" s="667"/>
      <c r="AQ37" s="640" t="s">
        <v>324</v>
      </c>
      <c r="AR37" s="641"/>
      <c r="AS37" s="641"/>
      <c r="AT37" s="641"/>
      <c r="AU37" s="641"/>
      <c r="AV37" s="641"/>
      <c r="AW37" s="641"/>
      <c r="AX37" s="641"/>
      <c r="AY37" s="642"/>
      <c r="AZ37" s="603">
        <v>111541</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6770</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1241139</v>
      </c>
      <c r="CS37" s="604"/>
      <c r="CT37" s="604"/>
      <c r="CU37" s="604"/>
      <c r="CV37" s="604"/>
      <c r="CW37" s="604"/>
      <c r="CX37" s="604"/>
      <c r="CY37" s="605"/>
      <c r="CZ37" s="608">
        <v>5.0999999999999996</v>
      </c>
      <c r="DA37" s="637"/>
      <c r="DB37" s="637"/>
      <c r="DC37" s="638"/>
      <c r="DD37" s="611">
        <v>1187864</v>
      </c>
      <c r="DE37" s="604"/>
      <c r="DF37" s="604"/>
      <c r="DG37" s="604"/>
      <c r="DH37" s="604"/>
      <c r="DI37" s="604"/>
      <c r="DJ37" s="604"/>
      <c r="DK37" s="605"/>
      <c r="DL37" s="611">
        <v>890875</v>
      </c>
      <c r="DM37" s="604"/>
      <c r="DN37" s="604"/>
      <c r="DO37" s="604"/>
      <c r="DP37" s="604"/>
      <c r="DQ37" s="604"/>
      <c r="DR37" s="604"/>
      <c r="DS37" s="604"/>
      <c r="DT37" s="604"/>
      <c r="DU37" s="604"/>
      <c r="DV37" s="605"/>
      <c r="DW37" s="608">
        <v>5.9</v>
      </c>
      <c r="DX37" s="637"/>
      <c r="DY37" s="637"/>
      <c r="DZ37" s="637"/>
      <c r="EA37" s="637"/>
      <c r="EB37" s="637"/>
      <c r="EC37" s="639"/>
    </row>
    <row r="38" spans="2:133" ht="11.25" customHeight="1" x14ac:dyDescent="0.15">
      <c r="B38" s="615" t="s">
        <v>327</v>
      </c>
      <c r="C38" s="616"/>
      <c r="D38" s="616"/>
      <c r="E38" s="616"/>
      <c r="F38" s="616"/>
      <c r="G38" s="616"/>
      <c r="H38" s="616"/>
      <c r="I38" s="616"/>
      <c r="J38" s="616"/>
      <c r="K38" s="616"/>
      <c r="L38" s="616"/>
      <c r="M38" s="616"/>
      <c r="N38" s="616"/>
      <c r="O38" s="616"/>
      <c r="P38" s="616"/>
      <c r="Q38" s="617"/>
      <c r="R38" s="618">
        <v>24874039</v>
      </c>
      <c r="S38" s="655"/>
      <c r="T38" s="655"/>
      <c r="U38" s="655"/>
      <c r="V38" s="655"/>
      <c r="W38" s="655"/>
      <c r="X38" s="655"/>
      <c r="Y38" s="660"/>
      <c r="Z38" s="661">
        <v>100</v>
      </c>
      <c r="AA38" s="661"/>
      <c r="AB38" s="661"/>
      <c r="AC38" s="661"/>
      <c r="AD38" s="662">
        <v>14244633</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107866</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10216</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2598588</v>
      </c>
      <c r="CS38" s="606"/>
      <c r="CT38" s="606"/>
      <c r="CU38" s="606"/>
      <c r="CV38" s="606"/>
      <c r="CW38" s="606"/>
      <c r="CX38" s="606"/>
      <c r="CY38" s="607"/>
      <c r="CZ38" s="608">
        <v>10.7</v>
      </c>
      <c r="DA38" s="637"/>
      <c r="DB38" s="637"/>
      <c r="DC38" s="638"/>
      <c r="DD38" s="611">
        <v>2244644</v>
      </c>
      <c r="DE38" s="606"/>
      <c r="DF38" s="606"/>
      <c r="DG38" s="606"/>
      <c r="DH38" s="606"/>
      <c r="DI38" s="606"/>
      <c r="DJ38" s="606"/>
      <c r="DK38" s="607"/>
      <c r="DL38" s="611">
        <v>2123147</v>
      </c>
      <c r="DM38" s="606"/>
      <c r="DN38" s="606"/>
      <c r="DO38" s="606"/>
      <c r="DP38" s="606"/>
      <c r="DQ38" s="606"/>
      <c r="DR38" s="606"/>
      <c r="DS38" s="606"/>
      <c r="DT38" s="606"/>
      <c r="DU38" s="606"/>
      <c r="DV38" s="607"/>
      <c r="DW38" s="608">
        <v>14.2</v>
      </c>
      <c r="DX38" s="637"/>
      <c r="DY38" s="637"/>
      <c r="DZ38" s="637"/>
      <c r="EA38" s="637"/>
      <c r="EB38" s="637"/>
      <c r="EC38" s="639"/>
    </row>
    <row r="39" spans="2:133" ht="11.25" customHeight="1" x14ac:dyDescent="0.15">
      <c r="AQ39" s="640" t="s">
        <v>331</v>
      </c>
      <c r="AR39" s="641"/>
      <c r="AS39" s="641"/>
      <c r="AT39" s="641"/>
      <c r="AU39" s="641"/>
      <c r="AV39" s="641"/>
      <c r="AW39" s="641"/>
      <c r="AX39" s="641"/>
      <c r="AY39" s="642"/>
      <c r="AZ39" s="603">
        <v>15072</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87</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103131</v>
      </c>
      <c r="CS39" s="604"/>
      <c r="CT39" s="604"/>
      <c r="CU39" s="604"/>
      <c r="CV39" s="604"/>
      <c r="CW39" s="604"/>
      <c r="CX39" s="604"/>
      <c r="CY39" s="605"/>
      <c r="CZ39" s="608">
        <v>0.4</v>
      </c>
      <c r="DA39" s="637"/>
      <c r="DB39" s="637"/>
      <c r="DC39" s="638"/>
      <c r="DD39" s="611">
        <v>5915</v>
      </c>
      <c r="DE39" s="604"/>
      <c r="DF39" s="604"/>
      <c r="DG39" s="604"/>
      <c r="DH39" s="604"/>
      <c r="DI39" s="604"/>
      <c r="DJ39" s="604"/>
      <c r="DK39" s="605"/>
      <c r="DL39" s="611" t="s">
        <v>120</v>
      </c>
      <c r="DM39" s="604"/>
      <c r="DN39" s="604"/>
      <c r="DO39" s="604"/>
      <c r="DP39" s="604"/>
      <c r="DQ39" s="604"/>
      <c r="DR39" s="604"/>
      <c r="DS39" s="604"/>
      <c r="DT39" s="604"/>
      <c r="DU39" s="604"/>
      <c r="DV39" s="605"/>
      <c r="DW39" s="608" t="s">
        <v>120</v>
      </c>
      <c r="DX39" s="637"/>
      <c r="DY39" s="637"/>
      <c r="DZ39" s="637"/>
      <c r="EA39" s="637"/>
      <c r="EB39" s="637"/>
      <c r="EC39" s="639"/>
    </row>
    <row r="40" spans="2:133" ht="11.25" customHeight="1" x14ac:dyDescent="0.15">
      <c r="AQ40" s="640" t="s">
        <v>335</v>
      </c>
      <c r="AR40" s="641"/>
      <c r="AS40" s="641"/>
      <c r="AT40" s="641"/>
      <c r="AU40" s="641"/>
      <c r="AV40" s="641"/>
      <c r="AW40" s="641"/>
      <c r="AX40" s="641"/>
      <c r="AY40" s="642"/>
      <c r="AZ40" s="603">
        <v>451215</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105</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102864</v>
      </c>
      <c r="CS40" s="606"/>
      <c r="CT40" s="606"/>
      <c r="CU40" s="606"/>
      <c r="CV40" s="606"/>
      <c r="CW40" s="606"/>
      <c r="CX40" s="606"/>
      <c r="CY40" s="607"/>
      <c r="CZ40" s="608">
        <v>0.4</v>
      </c>
      <c r="DA40" s="637"/>
      <c r="DB40" s="637"/>
      <c r="DC40" s="638"/>
      <c r="DD40" s="611">
        <v>52011</v>
      </c>
      <c r="DE40" s="606"/>
      <c r="DF40" s="606"/>
      <c r="DG40" s="606"/>
      <c r="DH40" s="606"/>
      <c r="DI40" s="606"/>
      <c r="DJ40" s="606"/>
      <c r="DK40" s="607"/>
      <c r="DL40" s="611">
        <v>38387</v>
      </c>
      <c r="DM40" s="606"/>
      <c r="DN40" s="606"/>
      <c r="DO40" s="606"/>
      <c r="DP40" s="606"/>
      <c r="DQ40" s="606"/>
      <c r="DR40" s="606"/>
      <c r="DS40" s="606"/>
      <c r="DT40" s="606"/>
      <c r="DU40" s="606"/>
      <c r="DV40" s="607"/>
      <c r="DW40" s="608">
        <v>0.3</v>
      </c>
      <c r="DX40" s="637"/>
      <c r="DY40" s="637"/>
      <c r="DZ40" s="637"/>
      <c r="EA40" s="637"/>
      <c r="EB40" s="637"/>
      <c r="EC40" s="639"/>
    </row>
    <row r="41" spans="2:133" ht="11.25" customHeight="1" x14ac:dyDescent="0.15">
      <c r="AQ41" s="652" t="s">
        <v>338</v>
      </c>
      <c r="AR41" s="653"/>
      <c r="AS41" s="653"/>
      <c r="AT41" s="653"/>
      <c r="AU41" s="653"/>
      <c r="AV41" s="653"/>
      <c r="AW41" s="653"/>
      <c r="AX41" s="653"/>
      <c r="AY41" s="654"/>
      <c r="AZ41" s="618">
        <v>1747851</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352</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120</v>
      </c>
      <c r="CS41" s="604"/>
      <c r="CT41" s="604"/>
      <c r="CU41" s="604"/>
      <c r="CV41" s="604"/>
      <c r="CW41" s="604"/>
      <c r="CX41" s="604"/>
      <c r="CY41" s="605"/>
      <c r="CZ41" s="608" t="s">
        <v>120</v>
      </c>
      <c r="DA41" s="637"/>
      <c r="DB41" s="637"/>
      <c r="DC41" s="638"/>
      <c r="DD41" s="611" t="s">
        <v>120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1964517</v>
      </c>
      <c r="CS42" s="606"/>
      <c r="CT42" s="606"/>
      <c r="CU42" s="606"/>
      <c r="CV42" s="606"/>
      <c r="CW42" s="606"/>
      <c r="CX42" s="606"/>
      <c r="CY42" s="607"/>
      <c r="CZ42" s="608">
        <v>8.1</v>
      </c>
      <c r="DA42" s="609"/>
      <c r="DB42" s="609"/>
      <c r="DC42" s="610"/>
      <c r="DD42" s="611">
        <v>285710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v>50934</v>
      </c>
      <c r="CS43" s="604"/>
      <c r="CT43" s="604"/>
      <c r="CU43" s="604"/>
      <c r="CV43" s="604"/>
      <c r="CW43" s="604"/>
      <c r="CX43" s="604"/>
      <c r="CY43" s="605"/>
      <c r="CZ43" s="608">
        <v>0.2</v>
      </c>
      <c r="DA43" s="637"/>
      <c r="DB43" s="637"/>
      <c r="DC43" s="638"/>
      <c r="DD43" s="611">
        <v>5473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345</v>
      </c>
      <c r="CD44" s="631" t="s">
        <v>296</v>
      </c>
      <c r="CE44" s="632"/>
      <c r="CF44" s="600" t="s">
        <v>346</v>
      </c>
      <c r="CG44" s="601"/>
      <c r="CH44" s="601"/>
      <c r="CI44" s="601"/>
      <c r="CJ44" s="601"/>
      <c r="CK44" s="601"/>
      <c r="CL44" s="601"/>
      <c r="CM44" s="601"/>
      <c r="CN44" s="601"/>
      <c r="CO44" s="601"/>
      <c r="CP44" s="601"/>
      <c r="CQ44" s="602"/>
      <c r="CR44" s="603">
        <v>1763802</v>
      </c>
      <c r="CS44" s="606"/>
      <c r="CT44" s="606"/>
      <c r="CU44" s="606"/>
      <c r="CV44" s="606"/>
      <c r="CW44" s="606"/>
      <c r="CX44" s="606"/>
      <c r="CY44" s="607"/>
      <c r="CZ44" s="608">
        <v>7.2</v>
      </c>
      <c r="DA44" s="609"/>
      <c r="DB44" s="609"/>
      <c r="DC44" s="610"/>
      <c r="DD44" s="611">
        <v>261455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347</v>
      </c>
      <c r="CG45" s="601"/>
      <c r="CH45" s="601"/>
      <c r="CI45" s="601"/>
      <c r="CJ45" s="601"/>
      <c r="CK45" s="601"/>
      <c r="CL45" s="601"/>
      <c r="CM45" s="601"/>
      <c r="CN45" s="601"/>
      <c r="CO45" s="601"/>
      <c r="CP45" s="601"/>
      <c r="CQ45" s="602"/>
      <c r="CR45" s="603">
        <v>886824</v>
      </c>
      <c r="CS45" s="604"/>
      <c r="CT45" s="604"/>
      <c r="CU45" s="604"/>
      <c r="CV45" s="604"/>
      <c r="CW45" s="604"/>
      <c r="CX45" s="604"/>
      <c r="CY45" s="605"/>
      <c r="CZ45" s="608">
        <v>3.6</v>
      </c>
      <c r="DA45" s="637"/>
      <c r="DB45" s="637"/>
      <c r="DC45" s="638"/>
      <c r="DD45" s="611">
        <v>78712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348</v>
      </c>
      <c r="CG46" s="601"/>
      <c r="CH46" s="601"/>
      <c r="CI46" s="601"/>
      <c r="CJ46" s="601"/>
      <c r="CK46" s="601"/>
      <c r="CL46" s="601"/>
      <c r="CM46" s="601"/>
      <c r="CN46" s="601"/>
      <c r="CO46" s="601"/>
      <c r="CP46" s="601"/>
      <c r="CQ46" s="602"/>
      <c r="CR46" s="603">
        <v>751376</v>
      </c>
      <c r="CS46" s="606"/>
      <c r="CT46" s="606"/>
      <c r="CU46" s="606"/>
      <c r="CV46" s="606"/>
      <c r="CW46" s="606"/>
      <c r="CX46" s="606"/>
      <c r="CY46" s="607"/>
      <c r="CZ46" s="608">
        <v>3.1</v>
      </c>
      <c r="DA46" s="609"/>
      <c r="DB46" s="609"/>
      <c r="DC46" s="610"/>
      <c r="DD46" s="611">
        <v>174062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349</v>
      </c>
      <c r="CG47" s="601"/>
      <c r="CH47" s="601"/>
      <c r="CI47" s="601"/>
      <c r="CJ47" s="601"/>
      <c r="CK47" s="601"/>
      <c r="CL47" s="601"/>
      <c r="CM47" s="601"/>
      <c r="CN47" s="601"/>
      <c r="CO47" s="601"/>
      <c r="CP47" s="601"/>
      <c r="CQ47" s="602"/>
      <c r="CR47" s="603">
        <v>200715</v>
      </c>
      <c r="CS47" s="604"/>
      <c r="CT47" s="604"/>
      <c r="CU47" s="604"/>
      <c r="CV47" s="604"/>
      <c r="CW47" s="604"/>
      <c r="CX47" s="604"/>
      <c r="CY47" s="605"/>
      <c r="CZ47" s="608">
        <v>0.8</v>
      </c>
      <c r="DA47" s="637"/>
      <c r="DB47" s="637"/>
      <c r="DC47" s="638"/>
      <c r="DD47" s="611">
        <v>24255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350</v>
      </c>
      <c r="CG48" s="601"/>
      <c r="CH48" s="601"/>
      <c r="CI48" s="601"/>
      <c r="CJ48" s="601"/>
      <c r="CK48" s="601"/>
      <c r="CL48" s="601"/>
      <c r="CM48" s="601"/>
      <c r="CN48" s="601"/>
      <c r="CO48" s="601"/>
      <c r="CP48" s="601"/>
      <c r="CQ48" s="602"/>
      <c r="CR48" s="603" t="s">
        <v>120</v>
      </c>
      <c r="CS48" s="606"/>
      <c r="CT48" s="606"/>
      <c r="CU48" s="606"/>
      <c r="CV48" s="606"/>
      <c r="CW48" s="606"/>
      <c r="CX48" s="606"/>
      <c r="CY48" s="607"/>
      <c r="CZ48" s="608" t="s">
        <v>120</v>
      </c>
      <c r="DA48" s="609"/>
      <c r="DB48" s="609"/>
      <c r="DC48" s="610"/>
      <c r="DD48" s="611" t="s">
        <v>120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351</v>
      </c>
      <c r="CE49" s="616"/>
      <c r="CF49" s="616"/>
      <c r="CG49" s="616"/>
      <c r="CH49" s="616"/>
      <c r="CI49" s="616"/>
      <c r="CJ49" s="616"/>
      <c r="CK49" s="616"/>
      <c r="CL49" s="616"/>
      <c r="CM49" s="616"/>
      <c r="CN49" s="616"/>
      <c r="CO49" s="616"/>
      <c r="CP49" s="616"/>
      <c r="CQ49" s="617"/>
      <c r="CR49" s="618">
        <v>24332198</v>
      </c>
      <c r="CS49" s="619"/>
      <c r="CT49" s="619"/>
      <c r="CU49" s="619"/>
      <c r="CV49" s="619"/>
      <c r="CW49" s="619"/>
      <c r="CX49" s="619"/>
      <c r="CY49" s="620"/>
      <c r="CZ49" s="621">
        <v>100</v>
      </c>
      <c r="DA49" s="622"/>
      <c r="DB49" s="622"/>
      <c r="DC49" s="623"/>
      <c r="DD49" s="624">
        <v>16371555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xb/gtqLeMHh975Q4Q2FTuQ7PW8wY1HRiMKBxTcFCZU79UiBK3fLvNFxJbDwY8RMt1YrPupXdwPujhezMp5TCyg==" saltValue="T85JVkrPExG+hZJc+oKw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7" sqref="B7:P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374</v>
      </c>
      <c r="C7" s="1082"/>
      <c r="D7" s="1082"/>
      <c r="E7" s="1082"/>
      <c r="F7" s="1082"/>
      <c r="G7" s="1082"/>
      <c r="H7" s="1082"/>
      <c r="I7" s="1082"/>
      <c r="J7" s="1082"/>
      <c r="K7" s="1082"/>
      <c r="L7" s="1082"/>
      <c r="M7" s="1082"/>
      <c r="N7" s="1082"/>
      <c r="O7" s="1082"/>
      <c r="P7" s="1083"/>
      <c r="Q7" s="1135">
        <v>24750</v>
      </c>
      <c r="R7" s="1136"/>
      <c r="S7" s="1136"/>
      <c r="T7" s="1136"/>
      <c r="U7" s="1136"/>
      <c r="V7" s="1136">
        <v>24216</v>
      </c>
      <c r="W7" s="1136"/>
      <c r="X7" s="1136"/>
      <c r="Y7" s="1136"/>
      <c r="Z7" s="1136"/>
      <c r="AA7" s="1136">
        <v>533</v>
      </c>
      <c r="AB7" s="1136"/>
      <c r="AC7" s="1136"/>
      <c r="AD7" s="1136"/>
      <c r="AE7" s="1137"/>
      <c r="AF7" s="1138">
        <v>418</v>
      </c>
      <c r="AG7" s="1139"/>
      <c r="AH7" s="1139"/>
      <c r="AI7" s="1139"/>
      <c r="AJ7" s="1140"/>
      <c r="AK7" s="1122">
        <v>252</v>
      </c>
      <c r="AL7" s="1123"/>
      <c r="AM7" s="1123"/>
      <c r="AN7" s="1123"/>
      <c r="AO7" s="1123"/>
      <c r="AP7" s="1123">
        <v>36667</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587</v>
      </c>
      <c r="BT7" s="1127"/>
      <c r="BU7" s="1127"/>
      <c r="BV7" s="1127"/>
      <c r="BW7" s="1127"/>
      <c r="BX7" s="1127"/>
      <c r="BY7" s="1127"/>
      <c r="BZ7" s="1127"/>
      <c r="CA7" s="1127"/>
      <c r="CB7" s="1127"/>
      <c r="CC7" s="1127"/>
      <c r="CD7" s="1127"/>
      <c r="CE7" s="1127"/>
      <c r="CF7" s="1127"/>
      <c r="CG7" s="1128"/>
      <c r="CH7" s="1119">
        <v>3</v>
      </c>
      <c r="CI7" s="1120"/>
      <c r="CJ7" s="1120"/>
      <c r="CK7" s="1120"/>
      <c r="CL7" s="1121"/>
      <c r="CM7" s="1119">
        <v>121</v>
      </c>
      <c r="CN7" s="1120"/>
      <c r="CO7" s="1120"/>
      <c r="CP7" s="1120"/>
      <c r="CQ7" s="1121"/>
      <c r="CR7" s="1119">
        <v>49</v>
      </c>
      <c r="CS7" s="1120"/>
      <c r="CT7" s="1120"/>
      <c r="CU7" s="1120"/>
      <c r="CV7" s="1121"/>
      <c r="CW7" s="1119" t="s">
        <v>596</v>
      </c>
      <c r="CX7" s="1120"/>
      <c r="CY7" s="1120"/>
      <c r="CZ7" s="1120"/>
      <c r="DA7" s="1121"/>
      <c r="DB7" s="1119" t="s">
        <v>596</v>
      </c>
      <c r="DC7" s="1120"/>
      <c r="DD7" s="1120"/>
      <c r="DE7" s="1120"/>
      <c r="DF7" s="1121"/>
      <c r="DG7" s="1119" t="s">
        <v>596</v>
      </c>
      <c r="DH7" s="1120"/>
      <c r="DI7" s="1120"/>
      <c r="DJ7" s="1120"/>
      <c r="DK7" s="1121"/>
      <c r="DL7" s="1119" t="s">
        <v>596</v>
      </c>
      <c r="DM7" s="1120"/>
      <c r="DN7" s="1120"/>
      <c r="DO7" s="1120"/>
      <c r="DP7" s="1121"/>
      <c r="DQ7" s="1119" t="s">
        <v>596</v>
      </c>
      <c r="DR7" s="1120"/>
      <c r="DS7" s="1120"/>
      <c r="DT7" s="1120"/>
      <c r="DU7" s="1121"/>
      <c r="DV7" s="1146"/>
      <c r="DW7" s="1147"/>
      <c r="DX7" s="1147"/>
      <c r="DY7" s="1147"/>
      <c r="DZ7" s="1148"/>
      <c r="EA7" s="234"/>
    </row>
    <row r="8" spans="1:131" s="235" customFormat="1" ht="26.25" customHeight="1" x14ac:dyDescent="0.15">
      <c r="A8" s="241">
        <v>2</v>
      </c>
      <c r="B8" s="1068" t="s">
        <v>375</v>
      </c>
      <c r="C8" s="1069"/>
      <c r="D8" s="1069"/>
      <c r="E8" s="1069"/>
      <c r="F8" s="1069"/>
      <c r="G8" s="1069"/>
      <c r="H8" s="1069"/>
      <c r="I8" s="1069"/>
      <c r="J8" s="1069"/>
      <c r="K8" s="1069"/>
      <c r="L8" s="1069"/>
      <c r="M8" s="1069"/>
      <c r="N8" s="1069"/>
      <c r="O8" s="1069"/>
      <c r="P8" s="1070"/>
      <c r="Q8" s="1074">
        <v>42</v>
      </c>
      <c r="R8" s="1075"/>
      <c r="S8" s="1075"/>
      <c r="T8" s="1075"/>
      <c r="U8" s="1075"/>
      <c r="V8" s="1075">
        <v>35</v>
      </c>
      <c r="W8" s="1075"/>
      <c r="X8" s="1075"/>
      <c r="Y8" s="1075"/>
      <c r="Z8" s="1075"/>
      <c r="AA8" s="1075">
        <v>6</v>
      </c>
      <c r="AB8" s="1075"/>
      <c r="AC8" s="1075"/>
      <c r="AD8" s="1075"/>
      <c r="AE8" s="1076"/>
      <c r="AF8" s="1050">
        <v>6</v>
      </c>
      <c r="AG8" s="1051"/>
      <c r="AH8" s="1051"/>
      <c r="AI8" s="1051"/>
      <c r="AJ8" s="1052"/>
      <c r="AK8" s="1117" t="s">
        <v>580</v>
      </c>
      <c r="AL8" s="1118"/>
      <c r="AM8" s="1118"/>
      <c r="AN8" s="1118"/>
      <c r="AO8" s="1118"/>
      <c r="AP8" s="1118" t="s">
        <v>580</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588</v>
      </c>
      <c r="BT8" s="1046"/>
      <c r="BU8" s="1046"/>
      <c r="BV8" s="1046"/>
      <c r="BW8" s="1046"/>
      <c r="BX8" s="1046"/>
      <c r="BY8" s="1046"/>
      <c r="BZ8" s="1046"/>
      <c r="CA8" s="1046"/>
      <c r="CB8" s="1046"/>
      <c r="CC8" s="1046"/>
      <c r="CD8" s="1046"/>
      <c r="CE8" s="1046"/>
      <c r="CF8" s="1046"/>
      <c r="CG8" s="1047"/>
      <c r="CH8" s="1020">
        <v>-6</v>
      </c>
      <c r="CI8" s="1021"/>
      <c r="CJ8" s="1021"/>
      <c r="CK8" s="1021"/>
      <c r="CL8" s="1022"/>
      <c r="CM8" s="1020">
        <v>5</v>
      </c>
      <c r="CN8" s="1021"/>
      <c r="CO8" s="1021"/>
      <c r="CP8" s="1021"/>
      <c r="CQ8" s="1022"/>
      <c r="CR8" s="1020">
        <v>43</v>
      </c>
      <c r="CS8" s="1021"/>
      <c r="CT8" s="1021"/>
      <c r="CU8" s="1021"/>
      <c r="CV8" s="1022"/>
      <c r="CW8" s="1020" t="s">
        <v>596</v>
      </c>
      <c r="CX8" s="1021"/>
      <c r="CY8" s="1021"/>
      <c r="CZ8" s="1021"/>
      <c r="DA8" s="1022"/>
      <c r="DB8" s="1020" t="s">
        <v>597</v>
      </c>
      <c r="DC8" s="1021"/>
      <c r="DD8" s="1021"/>
      <c r="DE8" s="1021"/>
      <c r="DF8" s="1022"/>
      <c r="DG8" s="1020" t="s">
        <v>596</v>
      </c>
      <c r="DH8" s="1021"/>
      <c r="DI8" s="1021"/>
      <c r="DJ8" s="1021"/>
      <c r="DK8" s="1022"/>
      <c r="DL8" s="1020" t="s">
        <v>596</v>
      </c>
      <c r="DM8" s="1021"/>
      <c r="DN8" s="1021"/>
      <c r="DO8" s="1021"/>
      <c r="DP8" s="1022"/>
      <c r="DQ8" s="1020" t="s">
        <v>596</v>
      </c>
      <c r="DR8" s="1021"/>
      <c r="DS8" s="1021"/>
      <c r="DT8" s="1021"/>
      <c r="DU8" s="1022"/>
      <c r="DV8" s="1023"/>
      <c r="DW8" s="1024"/>
      <c r="DX8" s="1024"/>
      <c r="DY8" s="1024"/>
      <c r="DZ8" s="1025"/>
      <c r="EA8" s="234"/>
    </row>
    <row r="9" spans="1:131" s="235" customFormat="1" ht="26.25" customHeight="1" x14ac:dyDescent="0.15">
      <c r="A9" s="241">
        <v>3</v>
      </c>
      <c r="B9" s="1068" t="s">
        <v>376</v>
      </c>
      <c r="C9" s="1069"/>
      <c r="D9" s="1069"/>
      <c r="E9" s="1069"/>
      <c r="F9" s="1069"/>
      <c r="G9" s="1069"/>
      <c r="H9" s="1069"/>
      <c r="I9" s="1069"/>
      <c r="J9" s="1069"/>
      <c r="K9" s="1069"/>
      <c r="L9" s="1069"/>
      <c r="M9" s="1069"/>
      <c r="N9" s="1069"/>
      <c r="O9" s="1069"/>
      <c r="P9" s="1070"/>
      <c r="Q9" s="1074">
        <v>59</v>
      </c>
      <c r="R9" s="1075"/>
      <c r="S9" s="1075"/>
      <c r="T9" s="1075"/>
      <c r="U9" s="1075"/>
      <c r="V9" s="1075">
        <v>57</v>
      </c>
      <c r="W9" s="1075"/>
      <c r="X9" s="1075"/>
      <c r="Y9" s="1075"/>
      <c r="Z9" s="1075"/>
      <c r="AA9" s="1075">
        <v>1</v>
      </c>
      <c r="AB9" s="1075"/>
      <c r="AC9" s="1075"/>
      <c r="AD9" s="1075"/>
      <c r="AE9" s="1076"/>
      <c r="AF9" s="1050">
        <v>1</v>
      </c>
      <c r="AG9" s="1051"/>
      <c r="AH9" s="1051"/>
      <c r="AI9" s="1051"/>
      <c r="AJ9" s="1052"/>
      <c r="AK9" s="1117">
        <v>19</v>
      </c>
      <c r="AL9" s="1118"/>
      <c r="AM9" s="1118"/>
      <c r="AN9" s="1118"/>
      <c r="AO9" s="1118"/>
      <c r="AP9" s="1118">
        <v>229</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589</v>
      </c>
      <c r="BT9" s="1046"/>
      <c r="BU9" s="1046"/>
      <c r="BV9" s="1046"/>
      <c r="BW9" s="1046"/>
      <c r="BX9" s="1046"/>
      <c r="BY9" s="1046"/>
      <c r="BZ9" s="1046"/>
      <c r="CA9" s="1046"/>
      <c r="CB9" s="1046"/>
      <c r="CC9" s="1046"/>
      <c r="CD9" s="1046"/>
      <c r="CE9" s="1046"/>
      <c r="CF9" s="1046"/>
      <c r="CG9" s="1047"/>
      <c r="CH9" s="1020">
        <v>-18</v>
      </c>
      <c r="CI9" s="1021"/>
      <c r="CJ9" s="1021"/>
      <c r="CK9" s="1021"/>
      <c r="CL9" s="1022"/>
      <c r="CM9" s="1020">
        <v>-7</v>
      </c>
      <c r="CN9" s="1021"/>
      <c r="CO9" s="1021"/>
      <c r="CP9" s="1021"/>
      <c r="CQ9" s="1022"/>
      <c r="CR9" s="1020">
        <v>57</v>
      </c>
      <c r="CS9" s="1021"/>
      <c r="CT9" s="1021"/>
      <c r="CU9" s="1021"/>
      <c r="CV9" s="1022"/>
      <c r="CW9" s="1020" t="s">
        <v>596</v>
      </c>
      <c r="CX9" s="1021"/>
      <c r="CY9" s="1021"/>
      <c r="CZ9" s="1021"/>
      <c r="DA9" s="1022"/>
      <c r="DB9" s="1020" t="s">
        <v>597</v>
      </c>
      <c r="DC9" s="1021"/>
      <c r="DD9" s="1021"/>
      <c r="DE9" s="1021"/>
      <c r="DF9" s="1022"/>
      <c r="DG9" s="1020" t="s">
        <v>596</v>
      </c>
      <c r="DH9" s="1021"/>
      <c r="DI9" s="1021"/>
      <c r="DJ9" s="1021"/>
      <c r="DK9" s="1022"/>
      <c r="DL9" s="1020" t="s">
        <v>596</v>
      </c>
      <c r="DM9" s="1021"/>
      <c r="DN9" s="1021"/>
      <c r="DO9" s="1021"/>
      <c r="DP9" s="1022"/>
      <c r="DQ9" s="1020" t="s">
        <v>596</v>
      </c>
      <c r="DR9" s="1021"/>
      <c r="DS9" s="1021"/>
      <c r="DT9" s="1021"/>
      <c r="DU9" s="1022"/>
      <c r="DV9" s="1023"/>
      <c r="DW9" s="1024"/>
      <c r="DX9" s="1024"/>
      <c r="DY9" s="1024"/>
      <c r="DZ9" s="1025"/>
      <c r="EA9" s="234"/>
    </row>
    <row r="10" spans="1:131" s="235" customFormat="1" ht="26.25" customHeight="1" x14ac:dyDescent="0.15">
      <c r="A10" s="241">
        <v>4</v>
      </c>
      <c r="B10" s="1068" t="s">
        <v>377</v>
      </c>
      <c r="C10" s="1069"/>
      <c r="D10" s="1069"/>
      <c r="E10" s="1069"/>
      <c r="F10" s="1069"/>
      <c r="G10" s="1069"/>
      <c r="H10" s="1069"/>
      <c r="I10" s="1069"/>
      <c r="J10" s="1069"/>
      <c r="K10" s="1069"/>
      <c r="L10" s="1069"/>
      <c r="M10" s="1069"/>
      <c r="N10" s="1069"/>
      <c r="O10" s="1069"/>
      <c r="P10" s="1070"/>
      <c r="Q10" s="1074">
        <v>64</v>
      </c>
      <c r="R10" s="1075"/>
      <c r="S10" s="1075"/>
      <c r="T10" s="1075"/>
      <c r="U10" s="1075"/>
      <c r="V10" s="1075">
        <v>62</v>
      </c>
      <c r="W10" s="1075"/>
      <c r="X10" s="1075"/>
      <c r="Y10" s="1075"/>
      <c r="Z10" s="1075"/>
      <c r="AA10" s="1075">
        <v>1</v>
      </c>
      <c r="AB10" s="1075"/>
      <c r="AC10" s="1075"/>
      <c r="AD10" s="1075"/>
      <c r="AE10" s="1076"/>
      <c r="AF10" s="1050">
        <v>1</v>
      </c>
      <c r="AG10" s="1051"/>
      <c r="AH10" s="1051"/>
      <c r="AI10" s="1051"/>
      <c r="AJ10" s="1052"/>
      <c r="AK10" s="1117">
        <v>20</v>
      </c>
      <c r="AL10" s="1118"/>
      <c r="AM10" s="1118"/>
      <c r="AN10" s="1118"/>
      <c r="AO10" s="1118"/>
      <c r="AP10" s="1118" t="s">
        <v>580</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590</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4</v>
      </c>
      <c r="CN10" s="1021"/>
      <c r="CO10" s="1021"/>
      <c r="CP10" s="1021"/>
      <c r="CQ10" s="1022"/>
      <c r="CR10" s="1020">
        <v>20</v>
      </c>
      <c r="CS10" s="1021"/>
      <c r="CT10" s="1021"/>
      <c r="CU10" s="1021"/>
      <c r="CV10" s="1022"/>
      <c r="CW10" s="1020" t="s">
        <v>596</v>
      </c>
      <c r="CX10" s="1021"/>
      <c r="CY10" s="1021"/>
      <c r="CZ10" s="1021"/>
      <c r="DA10" s="1022"/>
      <c r="DB10" s="1020" t="s">
        <v>596</v>
      </c>
      <c r="DC10" s="1021"/>
      <c r="DD10" s="1021"/>
      <c r="DE10" s="1021"/>
      <c r="DF10" s="1022"/>
      <c r="DG10" s="1020" t="s">
        <v>598</v>
      </c>
      <c r="DH10" s="1021"/>
      <c r="DI10" s="1021"/>
      <c r="DJ10" s="1021"/>
      <c r="DK10" s="1022"/>
      <c r="DL10" s="1020" t="s">
        <v>596</v>
      </c>
      <c r="DM10" s="1021"/>
      <c r="DN10" s="1021"/>
      <c r="DO10" s="1021"/>
      <c r="DP10" s="1022"/>
      <c r="DQ10" s="1020" t="s">
        <v>596</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379</v>
      </c>
      <c r="B23" s="975" t="s">
        <v>380</v>
      </c>
      <c r="C23" s="976"/>
      <c r="D23" s="976"/>
      <c r="E23" s="976"/>
      <c r="F23" s="976"/>
      <c r="G23" s="976"/>
      <c r="H23" s="976"/>
      <c r="I23" s="976"/>
      <c r="J23" s="976"/>
      <c r="K23" s="976"/>
      <c r="L23" s="976"/>
      <c r="M23" s="976"/>
      <c r="N23" s="976"/>
      <c r="O23" s="976"/>
      <c r="P23" s="977"/>
      <c r="Q23" s="1099">
        <v>24877</v>
      </c>
      <c r="R23" s="1100"/>
      <c r="S23" s="1100"/>
      <c r="T23" s="1100"/>
      <c r="U23" s="1100"/>
      <c r="V23" s="1100">
        <v>24335</v>
      </c>
      <c r="W23" s="1100"/>
      <c r="X23" s="1100"/>
      <c r="Y23" s="1100"/>
      <c r="Z23" s="1100"/>
      <c r="AA23" s="1100">
        <v>542</v>
      </c>
      <c r="AB23" s="1100"/>
      <c r="AC23" s="1100"/>
      <c r="AD23" s="1100"/>
      <c r="AE23" s="1101"/>
      <c r="AF23" s="1102">
        <v>427</v>
      </c>
      <c r="AG23" s="1100"/>
      <c r="AH23" s="1100"/>
      <c r="AI23" s="1100"/>
      <c r="AJ23" s="1103"/>
      <c r="AK23" s="1104"/>
      <c r="AL23" s="1105"/>
      <c r="AM23" s="1105"/>
      <c r="AN23" s="1105"/>
      <c r="AO23" s="1105"/>
      <c r="AP23" s="1100">
        <v>36895</v>
      </c>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357</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6039</v>
      </c>
      <c r="R28" s="1085"/>
      <c r="S28" s="1085"/>
      <c r="T28" s="1085"/>
      <c r="U28" s="1085"/>
      <c r="V28" s="1085">
        <v>5868</v>
      </c>
      <c r="W28" s="1085"/>
      <c r="X28" s="1085"/>
      <c r="Y28" s="1085"/>
      <c r="Z28" s="1085"/>
      <c r="AA28" s="1085">
        <v>171</v>
      </c>
      <c r="AB28" s="1085"/>
      <c r="AC28" s="1085"/>
      <c r="AD28" s="1085"/>
      <c r="AE28" s="1086"/>
      <c r="AF28" s="1087">
        <v>171</v>
      </c>
      <c r="AG28" s="1085"/>
      <c r="AH28" s="1085"/>
      <c r="AI28" s="1085"/>
      <c r="AJ28" s="1088"/>
      <c r="AK28" s="1089">
        <v>895</v>
      </c>
      <c r="AL28" s="1077"/>
      <c r="AM28" s="1077"/>
      <c r="AN28" s="1077"/>
      <c r="AO28" s="1077"/>
      <c r="AP28" s="1077" t="s">
        <v>580</v>
      </c>
      <c r="AQ28" s="1077"/>
      <c r="AR28" s="1077"/>
      <c r="AS28" s="1077"/>
      <c r="AT28" s="1077"/>
      <c r="AU28" s="1077" t="s">
        <v>580</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393</v>
      </c>
      <c r="C29" s="1069"/>
      <c r="D29" s="1069"/>
      <c r="E29" s="1069"/>
      <c r="F29" s="1069"/>
      <c r="G29" s="1069"/>
      <c r="H29" s="1069"/>
      <c r="I29" s="1069"/>
      <c r="J29" s="1069"/>
      <c r="K29" s="1069"/>
      <c r="L29" s="1069"/>
      <c r="M29" s="1069"/>
      <c r="N29" s="1069"/>
      <c r="O29" s="1069"/>
      <c r="P29" s="1070"/>
      <c r="Q29" s="1074">
        <v>5965</v>
      </c>
      <c r="R29" s="1075"/>
      <c r="S29" s="1075"/>
      <c r="T29" s="1075"/>
      <c r="U29" s="1075"/>
      <c r="V29" s="1075">
        <v>5910</v>
      </c>
      <c r="W29" s="1075"/>
      <c r="X29" s="1075"/>
      <c r="Y29" s="1075"/>
      <c r="Z29" s="1075"/>
      <c r="AA29" s="1075">
        <v>55</v>
      </c>
      <c r="AB29" s="1075"/>
      <c r="AC29" s="1075"/>
      <c r="AD29" s="1075"/>
      <c r="AE29" s="1076"/>
      <c r="AF29" s="1050">
        <v>55</v>
      </c>
      <c r="AG29" s="1051"/>
      <c r="AH29" s="1051"/>
      <c r="AI29" s="1051"/>
      <c r="AJ29" s="1052"/>
      <c r="AK29" s="1011">
        <v>434</v>
      </c>
      <c r="AL29" s="1002"/>
      <c r="AM29" s="1002"/>
      <c r="AN29" s="1002"/>
      <c r="AO29" s="1002"/>
      <c r="AP29" s="1002">
        <v>128</v>
      </c>
      <c r="AQ29" s="1002"/>
      <c r="AR29" s="1002"/>
      <c r="AS29" s="1002"/>
      <c r="AT29" s="1002"/>
      <c r="AU29" s="1002" t="s">
        <v>580</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394</v>
      </c>
      <c r="C30" s="1069"/>
      <c r="D30" s="1069"/>
      <c r="E30" s="1069"/>
      <c r="F30" s="1069"/>
      <c r="G30" s="1069"/>
      <c r="H30" s="1069"/>
      <c r="I30" s="1069"/>
      <c r="J30" s="1069"/>
      <c r="K30" s="1069"/>
      <c r="L30" s="1069"/>
      <c r="M30" s="1069"/>
      <c r="N30" s="1069"/>
      <c r="O30" s="1069"/>
      <c r="P30" s="1070"/>
      <c r="Q30" s="1074">
        <v>11</v>
      </c>
      <c r="R30" s="1075"/>
      <c r="S30" s="1075"/>
      <c r="T30" s="1075"/>
      <c r="U30" s="1075"/>
      <c r="V30" s="1075">
        <v>11</v>
      </c>
      <c r="W30" s="1075"/>
      <c r="X30" s="1075"/>
      <c r="Y30" s="1075"/>
      <c r="Z30" s="1075"/>
      <c r="AA30" s="1075" t="s">
        <v>580</v>
      </c>
      <c r="AB30" s="1075"/>
      <c r="AC30" s="1075"/>
      <c r="AD30" s="1075"/>
      <c r="AE30" s="1076"/>
      <c r="AF30" s="1050" t="s">
        <v>381</v>
      </c>
      <c r="AG30" s="1051"/>
      <c r="AH30" s="1051"/>
      <c r="AI30" s="1051"/>
      <c r="AJ30" s="1052"/>
      <c r="AK30" s="1011">
        <v>11</v>
      </c>
      <c r="AL30" s="1002"/>
      <c r="AM30" s="1002"/>
      <c r="AN30" s="1002"/>
      <c r="AO30" s="1002"/>
      <c r="AP30" s="1002" t="s">
        <v>580</v>
      </c>
      <c r="AQ30" s="1002"/>
      <c r="AR30" s="1002"/>
      <c r="AS30" s="1002"/>
      <c r="AT30" s="1002"/>
      <c r="AU30" s="1002" t="s">
        <v>580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395</v>
      </c>
      <c r="C31" s="1069"/>
      <c r="D31" s="1069"/>
      <c r="E31" s="1069"/>
      <c r="F31" s="1069"/>
      <c r="G31" s="1069"/>
      <c r="H31" s="1069"/>
      <c r="I31" s="1069"/>
      <c r="J31" s="1069"/>
      <c r="K31" s="1069"/>
      <c r="L31" s="1069"/>
      <c r="M31" s="1069"/>
      <c r="N31" s="1069"/>
      <c r="O31" s="1069"/>
      <c r="P31" s="1070"/>
      <c r="Q31" s="1074">
        <v>17</v>
      </c>
      <c r="R31" s="1075"/>
      <c r="S31" s="1075"/>
      <c r="T31" s="1075"/>
      <c r="U31" s="1075"/>
      <c r="V31" s="1075">
        <v>17</v>
      </c>
      <c r="W31" s="1075"/>
      <c r="X31" s="1075"/>
      <c r="Y31" s="1075"/>
      <c r="Z31" s="1075"/>
      <c r="AA31" s="1075">
        <v>0</v>
      </c>
      <c r="AB31" s="1075"/>
      <c r="AC31" s="1075"/>
      <c r="AD31" s="1075"/>
      <c r="AE31" s="1076"/>
      <c r="AF31" s="1050">
        <v>0</v>
      </c>
      <c r="AG31" s="1051"/>
      <c r="AH31" s="1051"/>
      <c r="AI31" s="1051"/>
      <c r="AJ31" s="1052"/>
      <c r="AK31" s="1011">
        <v>6</v>
      </c>
      <c r="AL31" s="1002"/>
      <c r="AM31" s="1002"/>
      <c r="AN31" s="1002"/>
      <c r="AO31" s="1002"/>
      <c r="AP31" s="1002" t="s">
        <v>580</v>
      </c>
      <c r="AQ31" s="1002"/>
      <c r="AR31" s="1002"/>
      <c r="AS31" s="1002"/>
      <c r="AT31" s="1002"/>
      <c r="AU31" s="1002" t="s">
        <v>580</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396</v>
      </c>
      <c r="C32" s="1069"/>
      <c r="D32" s="1069"/>
      <c r="E32" s="1069"/>
      <c r="F32" s="1069"/>
      <c r="G32" s="1069"/>
      <c r="H32" s="1069"/>
      <c r="I32" s="1069"/>
      <c r="J32" s="1069"/>
      <c r="K32" s="1069"/>
      <c r="L32" s="1069"/>
      <c r="M32" s="1069"/>
      <c r="N32" s="1069"/>
      <c r="O32" s="1069"/>
      <c r="P32" s="1070"/>
      <c r="Q32" s="1074">
        <v>11</v>
      </c>
      <c r="R32" s="1075"/>
      <c r="S32" s="1075"/>
      <c r="T32" s="1075"/>
      <c r="U32" s="1075"/>
      <c r="V32" s="1075">
        <v>11</v>
      </c>
      <c r="W32" s="1075"/>
      <c r="X32" s="1075"/>
      <c r="Y32" s="1075"/>
      <c r="Z32" s="1075"/>
      <c r="AA32" s="1075">
        <v>0</v>
      </c>
      <c r="AB32" s="1075"/>
      <c r="AC32" s="1075"/>
      <c r="AD32" s="1075"/>
      <c r="AE32" s="1076"/>
      <c r="AF32" s="1050">
        <v>0</v>
      </c>
      <c r="AG32" s="1051"/>
      <c r="AH32" s="1051"/>
      <c r="AI32" s="1051"/>
      <c r="AJ32" s="1052"/>
      <c r="AK32" s="1011">
        <v>8</v>
      </c>
      <c r="AL32" s="1002"/>
      <c r="AM32" s="1002"/>
      <c r="AN32" s="1002"/>
      <c r="AO32" s="1002"/>
      <c r="AP32" s="1002" t="s">
        <v>580</v>
      </c>
      <c r="AQ32" s="1002"/>
      <c r="AR32" s="1002"/>
      <c r="AS32" s="1002"/>
      <c r="AT32" s="1002"/>
      <c r="AU32" s="1002" t="s">
        <v>580</v>
      </c>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397</v>
      </c>
      <c r="C33" s="1069"/>
      <c r="D33" s="1069"/>
      <c r="E33" s="1069"/>
      <c r="F33" s="1069"/>
      <c r="G33" s="1069"/>
      <c r="H33" s="1069"/>
      <c r="I33" s="1069"/>
      <c r="J33" s="1069"/>
      <c r="K33" s="1069"/>
      <c r="L33" s="1069"/>
      <c r="M33" s="1069"/>
      <c r="N33" s="1069"/>
      <c r="O33" s="1069"/>
      <c r="P33" s="1070"/>
      <c r="Q33" s="1074">
        <v>1409</v>
      </c>
      <c r="R33" s="1075"/>
      <c r="S33" s="1075"/>
      <c r="T33" s="1075"/>
      <c r="U33" s="1075"/>
      <c r="V33" s="1075">
        <v>1397</v>
      </c>
      <c r="W33" s="1075"/>
      <c r="X33" s="1075"/>
      <c r="Y33" s="1075"/>
      <c r="Z33" s="1075"/>
      <c r="AA33" s="1075">
        <v>12</v>
      </c>
      <c r="AB33" s="1075"/>
      <c r="AC33" s="1075"/>
      <c r="AD33" s="1075"/>
      <c r="AE33" s="1076"/>
      <c r="AF33" s="1050">
        <v>12</v>
      </c>
      <c r="AG33" s="1051"/>
      <c r="AH33" s="1051"/>
      <c r="AI33" s="1051"/>
      <c r="AJ33" s="1052"/>
      <c r="AK33" s="1011">
        <v>907</v>
      </c>
      <c r="AL33" s="1002"/>
      <c r="AM33" s="1002"/>
      <c r="AN33" s="1002"/>
      <c r="AO33" s="1002"/>
      <c r="AP33" s="1002" t="s">
        <v>580</v>
      </c>
      <c r="AQ33" s="1002"/>
      <c r="AR33" s="1002"/>
      <c r="AS33" s="1002"/>
      <c r="AT33" s="1002"/>
      <c r="AU33" s="1002" t="s">
        <v>580</v>
      </c>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398</v>
      </c>
      <c r="C34" s="1069"/>
      <c r="D34" s="1069"/>
      <c r="E34" s="1069"/>
      <c r="F34" s="1069"/>
      <c r="G34" s="1069"/>
      <c r="H34" s="1069"/>
      <c r="I34" s="1069"/>
      <c r="J34" s="1069"/>
      <c r="K34" s="1069"/>
      <c r="L34" s="1069"/>
      <c r="M34" s="1069"/>
      <c r="N34" s="1069"/>
      <c r="O34" s="1069"/>
      <c r="P34" s="1070"/>
      <c r="Q34" s="1074">
        <v>25</v>
      </c>
      <c r="R34" s="1075"/>
      <c r="S34" s="1075"/>
      <c r="T34" s="1075"/>
      <c r="U34" s="1075"/>
      <c r="V34" s="1075">
        <v>19</v>
      </c>
      <c r="W34" s="1075"/>
      <c r="X34" s="1075"/>
      <c r="Y34" s="1075"/>
      <c r="Z34" s="1075"/>
      <c r="AA34" s="1075">
        <v>6</v>
      </c>
      <c r="AB34" s="1075"/>
      <c r="AC34" s="1075"/>
      <c r="AD34" s="1075"/>
      <c r="AE34" s="1076"/>
      <c r="AF34" s="1050">
        <v>6</v>
      </c>
      <c r="AG34" s="1051"/>
      <c r="AH34" s="1051"/>
      <c r="AI34" s="1051"/>
      <c r="AJ34" s="1052"/>
      <c r="AK34" s="1011" t="s">
        <v>580</v>
      </c>
      <c r="AL34" s="1002"/>
      <c r="AM34" s="1002"/>
      <c r="AN34" s="1002"/>
      <c r="AO34" s="1002"/>
      <c r="AP34" s="1002" t="s">
        <v>580</v>
      </c>
      <c r="AQ34" s="1002"/>
      <c r="AR34" s="1002"/>
      <c r="AS34" s="1002"/>
      <c r="AT34" s="1002"/>
      <c r="AU34" s="1002" t="s">
        <v>580</v>
      </c>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399</v>
      </c>
      <c r="C35" s="1069"/>
      <c r="D35" s="1069"/>
      <c r="E35" s="1069"/>
      <c r="F35" s="1069"/>
      <c r="G35" s="1069"/>
      <c r="H35" s="1069"/>
      <c r="I35" s="1069"/>
      <c r="J35" s="1069"/>
      <c r="K35" s="1069"/>
      <c r="L35" s="1069"/>
      <c r="M35" s="1069"/>
      <c r="N35" s="1069"/>
      <c r="O35" s="1069"/>
      <c r="P35" s="1070"/>
      <c r="Q35" s="1074">
        <v>978</v>
      </c>
      <c r="R35" s="1075"/>
      <c r="S35" s="1075"/>
      <c r="T35" s="1075"/>
      <c r="U35" s="1075"/>
      <c r="V35" s="1075">
        <v>889</v>
      </c>
      <c r="W35" s="1075"/>
      <c r="X35" s="1075"/>
      <c r="Y35" s="1075"/>
      <c r="Z35" s="1075"/>
      <c r="AA35" s="1075">
        <v>89</v>
      </c>
      <c r="AB35" s="1075"/>
      <c r="AC35" s="1075"/>
      <c r="AD35" s="1075"/>
      <c r="AE35" s="1076"/>
      <c r="AF35" s="1050">
        <v>1544</v>
      </c>
      <c r="AG35" s="1051"/>
      <c r="AH35" s="1051"/>
      <c r="AI35" s="1051"/>
      <c r="AJ35" s="1052"/>
      <c r="AK35" s="1011">
        <v>128</v>
      </c>
      <c r="AL35" s="1002"/>
      <c r="AM35" s="1002"/>
      <c r="AN35" s="1002"/>
      <c r="AO35" s="1002"/>
      <c r="AP35" s="1002">
        <v>2919</v>
      </c>
      <c r="AQ35" s="1002"/>
      <c r="AR35" s="1002"/>
      <c r="AS35" s="1002"/>
      <c r="AT35" s="1002"/>
      <c r="AU35" s="1002">
        <v>671</v>
      </c>
      <c r="AV35" s="1002"/>
      <c r="AW35" s="1002"/>
      <c r="AX35" s="1002"/>
      <c r="AY35" s="1002"/>
      <c r="AZ35" s="1073"/>
      <c r="BA35" s="1073"/>
      <c r="BB35" s="1073"/>
      <c r="BC35" s="1073"/>
      <c r="BD35" s="1073"/>
      <c r="BE35" s="1063" t="s">
        <v>400</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401</v>
      </c>
      <c r="C36" s="1069"/>
      <c r="D36" s="1069"/>
      <c r="E36" s="1069"/>
      <c r="F36" s="1069"/>
      <c r="G36" s="1069"/>
      <c r="H36" s="1069"/>
      <c r="I36" s="1069"/>
      <c r="J36" s="1069"/>
      <c r="K36" s="1069"/>
      <c r="L36" s="1069"/>
      <c r="M36" s="1069"/>
      <c r="N36" s="1069"/>
      <c r="O36" s="1069"/>
      <c r="P36" s="1070"/>
      <c r="Q36" s="1074">
        <v>269</v>
      </c>
      <c r="R36" s="1075"/>
      <c r="S36" s="1075"/>
      <c r="T36" s="1075"/>
      <c r="U36" s="1075"/>
      <c r="V36" s="1075">
        <v>197</v>
      </c>
      <c r="W36" s="1075"/>
      <c r="X36" s="1075"/>
      <c r="Y36" s="1075"/>
      <c r="Z36" s="1075"/>
      <c r="AA36" s="1075">
        <v>72</v>
      </c>
      <c r="AB36" s="1075"/>
      <c r="AC36" s="1075"/>
      <c r="AD36" s="1075"/>
      <c r="AE36" s="1076"/>
      <c r="AF36" s="1050">
        <v>72</v>
      </c>
      <c r="AG36" s="1051"/>
      <c r="AH36" s="1051"/>
      <c r="AI36" s="1051"/>
      <c r="AJ36" s="1052"/>
      <c r="AK36" s="1011">
        <v>112</v>
      </c>
      <c r="AL36" s="1002"/>
      <c r="AM36" s="1002"/>
      <c r="AN36" s="1002"/>
      <c r="AO36" s="1002"/>
      <c r="AP36" s="1002">
        <v>1168</v>
      </c>
      <c r="AQ36" s="1002"/>
      <c r="AR36" s="1002"/>
      <c r="AS36" s="1002"/>
      <c r="AT36" s="1002"/>
      <c r="AU36" s="1002">
        <v>986</v>
      </c>
      <c r="AV36" s="1002"/>
      <c r="AW36" s="1002"/>
      <c r="AX36" s="1002"/>
      <c r="AY36" s="1002"/>
      <c r="AZ36" s="1073"/>
      <c r="BA36" s="1073"/>
      <c r="BB36" s="1073"/>
      <c r="BC36" s="1073"/>
      <c r="BD36" s="1073"/>
      <c r="BE36" s="1063" t="s">
        <v>402</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t="s">
        <v>403</v>
      </c>
      <c r="C37" s="1069"/>
      <c r="D37" s="1069"/>
      <c r="E37" s="1069"/>
      <c r="F37" s="1069"/>
      <c r="G37" s="1069"/>
      <c r="H37" s="1069"/>
      <c r="I37" s="1069"/>
      <c r="J37" s="1069"/>
      <c r="K37" s="1069"/>
      <c r="L37" s="1069"/>
      <c r="M37" s="1069"/>
      <c r="N37" s="1069"/>
      <c r="O37" s="1069"/>
      <c r="P37" s="1070"/>
      <c r="Q37" s="1074">
        <v>221</v>
      </c>
      <c r="R37" s="1075"/>
      <c r="S37" s="1075"/>
      <c r="T37" s="1075"/>
      <c r="U37" s="1075"/>
      <c r="V37" s="1075">
        <v>221</v>
      </c>
      <c r="W37" s="1075"/>
      <c r="X37" s="1075"/>
      <c r="Y37" s="1075"/>
      <c r="Z37" s="1075"/>
      <c r="AA37" s="1075">
        <v>0</v>
      </c>
      <c r="AB37" s="1075"/>
      <c r="AC37" s="1075"/>
      <c r="AD37" s="1075"/>
      <c r="AE37" s="1076"/>
      <c r="AF37" s="1050">
        <v>0</v>
      </c>
      <c r="AG37" s="1051"/>
      <c r="AH37" s="1051"/>
      <c r="AI37" s="1051"/>
      <c r="AJ37" s="1052"/>
      <c r="AK37" s="1011">
        <v>113</v>
      </c>
      <c r="AL37" s="1002"/>
      <c r="AM37" s="1002"/>
      <c r="AN37" s="1002"/>
      <c r="AO37" s="1002"/>
      <c r="AP37" s="1002">
        <v>1239</v>
      </c>
      <c r="AQ37" s="1002"/>
      <c r="AR37" s="1002"/>
      <c r="AS37" s="1002"/>
      <c r="AT37" s="1002"/>
      <c r="AU37" s="1002">
        <v>1227</v>
      </c>
      <c r="AV37" s="1002"/>
      <c r="AW37" s="1002"/>
      <c r="AX37" s="1002"/>
      <c r="AY37" s="1002"/>
      <c r="AZ37" s="1073"/>
      <c r="BA37" s="1073"/>
      <c r="BB37" s="1073"/>
      <c r="BC37" s="1073"/>
      <c r="BD37" s="1073"/>
      <c r="BE37" s="1063" t="s">
        <v>402</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t="s">
        <v>404</v>
      </c>
      <c r="C38" s="1069"/>
      <c r="D38" s="1069"/>
      <c r="E38" s="1069"/>
      <c r="F38" s="1069"/>
      <c r="G38" s="1069"/>
      <c r="H38" s="1069"/>
      <c r="I38" s="1069"/>
      <c r="J38" s="1069"/>
      <c r="K38" s="1069"/>
      <c r="L38" s="1069"/>
      <c r="M38" s="1069"/>
      <c r="N38" s="1069"/>
      <c r="O38" s="1069"/>
      <c r="P38" s="1070"/>
      <c r="Q38" s="1074">
        <v>542</v>
      </c>
      <c r="R38" s="1075"/>
      <c r="S38" s="1075"/>
      <c r="T38" s="1075"/>
      <c r="U38" s="1075"/>
      <c r="V38" s="1075">
        <v>531</v>
      </c>
      <c r="W38" s="1075"/>
      <c r="X38" s="1075"/>
      <c r="Y38" s="1075"/>
      <c r="Z38" s="1075"/>
      <c r="AA38" s="1075">
        <v>11</v>
      </c>
      <c r="AB38" s="1075"/>
      <c r="AC38" s="1075"/>
      <c r="AD38" s="1075"/>
      <c r="AE38" s="1076"/>
      <c r="AF38" s="1050">
        <v>2</v>
      </c>
      <c r="AG38" s="1051"/>
      <c r="AH38" s="1051"/>
      <c r="AI38" s="1051"/>
      <c r="AJ38" s="1052"/>
      <c r="AK38" s="1011">
        <v>160</v>
      </c>
      <c r="AL38" s="1002"/>
      <c r="AM38" s="1002"/>
      <c r="AN38" s="1002"/>
      <c r="AO38" s="1002"/>
      <c r="AP38" s="1002">
        <v>4016</v>
      </c>
      <c r="AQ38" s="1002"/>
      <c r="AR38" s="1002"/>
      <c r="AS38" s="1002"/>
      <c r="AT38" s="1002"/>
      <c r="AU38" s="1002">
        <v>2667</v>
      </c>
      <c r="AV38" s="1002"/>
      <c r="AW38" s="1002"/>
      <c r="AX38" s="1002"/>
      <c r="AY38" s="1002"/>
      <c r="AZ38" s="1073"/>
      <c r="BA38" s="1073"/>
      <c r="BB38" s="1073"/>
      <c r="BC38" s="1073"/>
      <c r="BD38" s="1073"/>
      <c r="BE38" s="1063" t="s">
        <v>405</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t="s">
        <v>406</v>
      </c>
      <c r="C39" s="1069"/>
      <c r="D39" s="1069"/>
      <c r="E39" s="1069"/>
      <c r="F39" s="1069"/>
      <c r="G39" s="1069"/>
      <c r="H39" s="1069"/>
      <c r="I39" s="1069"/>
      <c r="J39" s="1069"/>
      <c r="K39" s="1069"/>
      <c r="L39" s="1069"/>
      <c r="M39" s="1069"/>
      <c r="N39" s="1069"/>
      <c r="O39" s="1069"/>
      <c r="P39" s="1070"/>
      <c r="Q39" s="1074">
        <v>32</v>
      </c>
      <c r="R39" s="1075"/>
      <c r="S39" s="1075"/>
      <c r="T39" s="1075"/>
      <c r="U39" s="1075"/>
      <c r="V39" s="1075">
        <v>32</v>
      </c>
      <c r="W39" s="1075"/>
      <c r="X39" s="1075"/>
      <c r="Y39" s="1075"/>
      <c r="Z39" s="1075"/>
      <c r="AA39" s="1075" t="s">
        <v>580</v>
      </c>
      <c r="AB39" s="1075"/>
      <c r="AC39" s="1075"/>
      <c r="AD39" s="1075"/>
      <c r="AE39" s="1076"/>
      <c r="AF39" s="1050" t="s">
        <v>381</v>
      </c>
      <c r="AG39" s="1051"/>
      <c r="AH39" s="1051"/>
      <c r="AI39" s="1051"/>
      <c r="AJ39" s="1052"/>
      <c r="AK39" s="1011" t="s">
        <v>580</v>
      </c>
      <c r="AL39" s="1002"/>
      <c r="AM39" s="1002"/>
      <c r="AN39" s="1002"/>
      <c r="AO39" s="1002"/>
      <c r="AP39" s="1002" t="s">
        <v>580</v>
      </c>
      <c r="AQ39" s="1002"/>
      <c r="AR39" s="1002"/>
      <c r="AS39" s="1002"/>
      <c r="AT39" s="1002"/>
      <c r="AU39" s="1002" t="s">
        <v>581</v>
      </c>
      <c r="AV39" s="1002"/>
      <c r="AW39" s="1002"/>
      <c r="AX39" s="1002"/>
      <c r="AY39" s="1002"/>
      <c r="AZ39" s="1073"/>
      <c r="BA39" s="1073"/>
      <c r="BB39" s="1073"/>
      <c r="BC39" s="1073"/>
      <c r="BD39" s="1073"/>
      <c r="BE39" s="1063" t="s">
        <v>402</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t="s">
        <v>407</v>
      </c>
      <c r="C40" s="1069"/>
      <c r="D40" s="1069"/>
      <c r="E40" s="1069"/>
      <c r="F40" s="1069"/>
      <c r="G40" s="1069"/>
      <c r="H40" s="1069"/>
      <c r="I40" s="1069"/>
      <c r="J40" s="1069"/>
      <c r="K40" s="1069"/>
      <c r="L40" s="1069"/>
      <c r="M40" s="1069"/>
      <c r="N40" s="1069"/>
      <c r="O40" s="1069"/>
      <c r="P40" s="1070"/>
      <c r="Q40" s="1074">
        <v>66</v>
      </c>
      <c r="R40" s="1075"/>
      <c r="S40" s="1075"/>
      <c r="T40" s="1075"/>
      <c r="U40" s="1075"/>
      <c r="V40" s="1075">
        <v>66</v>
      </c>
      <c r="W40" s="1075"/>
      <c r="X40" s="1075"/>
      <c r="Y40" s="1075"/>
      <c r="Z40" s="1075"/>
      <c r="AA40" s="1075" t="s">
        <v>580</v>
      </c>
      <c r="AB40" s="1075"/>
      <c r="AC40" s="1075"/>
      <c r="AD40" s="1075"/>
      <c r="AE40" s="1076"/>
      <c r="AF40" s="1050" t="s">
        <v>381</v>
      </c>
      <c r="AG40" s="1051"/>
      <c r="AH40" s="1051"/>
      <c r="AI40" s="1051"/>
      <c r="AJ40" s="1052"/>
      <c r="AK40" s="1011">
        <v>51</v>
      </c>
      <c r="AL40" s="1002"/>
      <c r="AM40" s="1002"/>
      <c r="AN40" s="1002"/>
      <c r="AO40" s="1002"/>
      <c r="AP40" s="1002">
        <v>113</v>
      </c>
      <c r="AQ40" s="1002"/>
      <c r="AR40" s="1002"/>
      <c r="AS40" s="1002"/>
      <c r="AT40" s="1002"/>
      <c r="AU40" s="1002">
        <v>90</v>
      </c>
      <c r="AV40" s="1002"/>
      <c r="AW40" s="1002"/>
      <c r="AX40" s="1002"/>
      <c r="AY40" s="1002"/>
      <c r="AZ40" s="1073"/>
      <c r="BA40" s="1073"/>
      <c r="BB40" s="1073"/>
      <c r="BC40" s="1073"/>
      <c r="BD40" s="1073"/>
      <c r="BE40" s="1063" t="s">
        <v>408</v>
      </c>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379</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1862</v>
      </c>
      <c r="AG63" s="990"/>
      <c r="AH63" s="990"/>
      <c r="AI63" s="990"/>
      <c r="AJ63" s="1061"/>
      <c r="AK63" s="1062"/>
      <c r="AL63" s="994"/>
      <c r="AM63" s="994"/>
      <c r="AN63" s="994"/>
      <c r="AO63" s="994"/>
      <c r="AP63" s="990">
        <v>9583</v>
      </c>
      <c r="AQ63" s="990"/>
      <c r="AR63" s="990"/>
      <c r="AS63" s="990"/>
      <c r="AT63" s="990"/>
      <c r="AU63" s="990">
        <v>5641</v>
      </c>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416</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582</v>
      </c>
      <c r="C68" s="1017"/>
      <c r="D68" s="1017"/>
      <c r="E68" s="1017"/>
      <c r="F68" s="1017"/>
      <c r="G68" s="1017"/>
      <c r="H68" s="1017"/>
      <c r="I68" s="1017"/>
      <c r="J68" s="1017"/>
      <c r="K68" s="1017"/>
      <c r="L68" s="1017"/>
      <c r="M68" s="1017"/>
      <c r="N68" s="1017"/>
      <c r="O68" s="1017"/>
      <c r="P68" s="1018"/>
      <c r="Q68" s="1019">
        <v>1956</v>
      </c>
      <c r="R68" s="1013"/>
      <c r="S68" s="1013"/>
      <c r="T68" s="1013"/>
      <c r="U68" s="1013"/>
      <c r="V68" s="1013">
        <v>1933</v>
      </c>
      <c r="W68" s="1013"/>
      <c r="X68" s="1013"/>
      <c r="Y68" s="1013"/>
      <c r="Z68" s="1013"/>
      <c r="AA68" s="1013">
        <v>24</v>
      </c>
      <c r="AB68" s="1013"/>
      <c r="AC68" s="1013"/>
      <c r="AD68" s="1013"/>
      <c r="AE68" s="1013"/>
      <c r="AF68" s="1013">
        <v>24</v>
      </c>
      <c r="AG68" s="1013"/>
      <c r="AH68" s="1013"/>
      <c r="AI68" s="1013"/>
      <c r="AJ68" s="1013"/>
      <c r="AK68" s="1013">
        <v>20</v>
      </c>
      <c r="AL68" s="1013"/>
      <c r="AM68" s="1013"/>
      <c r="AN68" s="1013"/>
      <c r="AO68" s="1013"/>
      <c r="AP68" s="1013">
        <v>177</v>
      </c>
      <c r="AQ68" s="1013"/>
      <c r="AR68" s="1013"/>
      <c r="AS68" s="1013"/>
      <c r="AT68" s="1013"/>
      <c r="AU68" s="1013">
        <v>138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583</v>
      </c>
      <c r="C69" s="1006"/>
      <c r="D69" s="1006"/>
      <c r="E69" s="1006"/>
      <c r="F69" s="1006"/>
      <c r="G69" s="1006"/>
      <c r="H69" s="1006"/>
      <c r="I69" s="1006"/>
      <c r="J69" s="1006"/>
      <c r="K69" s="1006"/>
      <c r="L69" s="1006"/>
      <c r="M69" s="1006"/>
      <c r="N69" s="1006"/>
      <c r="O69" s="1006"/>
      <c r="P69" s="1007"/>
      <c r="Q69" s="1008">
        <v>6009</v>
      </c>
      <c r="R69" s="1002"/>
      <c r="S69" s="1002"/>
      <c r="T69" s="1002"/>
      <c r="U69" s="1002"/>
      <c r="V69" s="1002">
        <v>5997</v>
      </c>
      <c r="W69" s="1002"/>
      <c r="X69" s="1002"/>
      <c r="Y69" s="1002"/>
      <c r="Z69" s="1002"/>
      <c r="AA69" s="1002">
        <v>12</v>
      </c>
      <c r="AB69" s="1002"/>
      <c r="AC69" s="1002"/>
      <c r="AD69" s="1002"/>
      <c r="AE69" s="1002"/>
      <c r="AF69" s="1002">
        <v>12</v>
      </c>
      <c r="AG69" s="1002"/>
      <c r="AH69" s="1002"/>
      <c r="AI69" s="1002"/>
      <c r="AJ69" s="1002"/>
      <c r="AK69" s="1002">
        <v>4</v>
      </c>
      <c r="AL69" s="1002"/>
      <c r="AM69" s="1002"/>
      <c r="AN69" s="1002"/>
      <c r="AO69" s="1002"/>
      <c r="AP69" s="1002" t="s">
        <v>581</v>
      </c>
      <c r="AQ69" s="1002"/>
      <c r="AR69" s="1002"/>
      <c r="AS69" s="1002"/>
      <c r="AT69" s="1002"/>
      <c r="AU69" s="1002" t="s">
        <v>581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584</v>
      </c>
      <c r="C70" s="1006"/>
      <c r="D70" s="1006"/>
      <c r="E70" s="1006"/>
      <c r="F70" s="1006"/>
      <c r="G70" s="1006"/>
      <c r="H70" s="1006"/>
      <c r="I70" s="1006"/>
      <c r="J70" s="1006"/>
      <c r="K70" s="1006"/>
      <c r="L70" s="1006"/>
      <c r="M70" s="1006"/>
      <c r="N70" s="1006"/>
      <c r="O70" s="1006"/>
      <c r="P70" s="1007"/>
      <c r="Q70" s="1008">
        <v>234</v>
      </c>
      <c r="R70" s="1002"/>
      <c r="S70" s="1002"/>
      <c r="T70" s="1002"/>
      <c r="U70" s="1002"/>
      <c r="V70" s="1002">
        <v>203</v>
      </c>
      <c r="W70" s="1002"/>
      <c r="X70" s="1002"/>
      <c r="Y70" s="1002"/>
      <c r="Z70" s="1002"/>
      <c r="AA70" s="1002">
        <v>30</v>
      </c>
      <c r="AB70" s="1002"/>
      <c r="AC70" s="1002"/>
      <c r="AD70" s="1002"/>
      <c r="AE70" s="1002"/>
      <c r="AF70" s="1002">
        <v>30</v>
      </c>
      <c r="AG70" s="1002"/>
      <c r="AH70" s="1002"/>
      <c r="AI70" s="1002"/>
      <c r="AJ70" s="1002"/>
      <c r="AK70" s="1002">
        <v>24</v>
      </c>
      <c r="AL70" s="1002"/>
      <c r="AM70" s="1002"/>
      <c r="AN70" s="1002"/>
      <c r="AO70" s="1002"/>
      <c r="AP70" s="1002" t="s">
        <v>581</v>
      </c>
      <c r="AQ70" s="1002"/>
      <c r="AR70" s="1002"/>
      <c r="AS70" s="1002"/>
      <c r="AT70" s="1002"/>
      <c r="AU70" s="1002" t="s">
        <v>581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585</v>
      </c>
      <c r="C71" s="1006"/>
      <c r="D71" s="1006"/>
      <c r="E71" s="1006"/>
      <c r="F71" s="1006"/>
      <c r="G71" s="1006"/>
      <c r="H71" s="1006"/>
      <c r="I71" s="1006"/>
      <c r="J71" s="1006"/>
      <c r="K71" s="1006"/>
      <c r="L71" s="1006"/>
      <c r="M71" s="1006"/>
      <c r="N71" s="1006"/>
      <c r="O71" s="1006"/>
      <c r="P71" s="1007"/>
      <c r="Q71" s="1008">
        <v>112628</v>
      </c>
      <c r="R71" s="1002"/>
      <c r="S71" s="1002"/>
      <c r="T71" s="1002"/>
      <c r="U71" s="1002"/>
      <c r="V71" s="1002">
        <v>110221</v>
      </c>
      <c r="W71" s="1002"/>
      <c r="X71" s="1002"/>
      <c r="Y71" s="1002"/>
      <c r="Z71" s="1002"/>
      <c r="AA71" s="1002">
        <v>2408</v>
      </c>
      <c r="AB71" s="1002"/>
      <c r="AC71" s="1002"/>
      <c r="AD71" s="1002"/>
      <c r="AE71" s="1002"/>
      <c r="AF71" s="1002">
        <v>2408</v>
      </c>
      <c r="AG71" s="1002"/>
      <c r="AH71" s="1002"/>
      <c r="AI71" s="1002"/>
      <c r="AJ71" s="1002"/>
      <c r="AK71" s="1002">
        <v>1</v>
      </c>
      <c r="AL71" s="1002"/>
      <c r="AM71" s="1002"/>
      <c r="AN71" s="1002"/>
      <c r="AO71" s="1002"/>
      <c r="AP71" s="1002" t="s">
        <v>586</v>
      </c>
      <c r="AQ71" s="1002"/>
      <c r="AR71" s="1002"/>
      <c r="AS71" s="1002"/>
      <c r="AT71" s="1002"/>
      <c r="AU71" s="1002" t="s">
        <v>581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379</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2474</v>
      </c>
      <c r="AG88" s="990"/>
      <c r="AH88" s="990"/>
      <c r="AI88" s="990"/>
      <c r="AJ88" s="990"/>
      <c r="AK88" s="994"/>
      <c r="AL88" s="994"/>
      <c r="AM88" s="994"/>
      <c r="AN88" s="994"/>
      <c r="AO88" s="994"/>
      <c r="AP88" s="990">
        <v>177</v>
      </c>
      <c r="AQ88" s="990"/>
      <c r="AR88" s="990"/>
      <c r="AS88" s="990"/>
      <c r="AT88" s="990"/>
      <c r="AU88" s="990">
        <v>138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169</v>
      </c>
      <c r="CS102" s="982"/>
      <c r="CT102" s="982"/>
      <c r="CU102" s="982"/>
      <c r="CV102" s="983"/>
      <c r="CW102" s="981" t="s">
        <v>596</v>
      </c>
      <c r="CX102" s="982"/>
      <c r="CY102" s="982"/>
      <c r="CZ102" s="982"/>
      <c r="DA102" s="983"/>
      <c r="DB102" s="981" t="s">
        <v>596</v>
      </c>
      <c r="DC102" s="982"/>
      <c r="DD102" s="982"/>
      <c r="DE102" s="982"/>
      <c r="DF102" s="983"/>
      <c r="DG102" s="981" t="s">
        <v>596</v>
      </c>
      <c r="DH102" s="982"/>
      <c r="DI102" s="982"/>
      <c r="DJ102" s="982"/>
      <c r="DK102" s="983"/>
      <c r="DL102" s="981" t="s">
        <v>596</v>
      </c>
      <c r="DM102" s="982"/>
      <c r="DN102" s="982"/>
      <c r="DO102" s="982"/>
      <c r="DP102" s="983"/>
      <c r="DQ102" s="981" t="s">
        <v>596</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295</v>
      </c>
      <c r="AG109" s="925"/>
      <c r="AH109" s="925"/>
      <c r="AI109" s="925"/>
      <c r="AJ109" s="926"/>
      <c r="AK109" s="927" t="s">
        <v>294</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295</v>
      </c>
      <c r="BW109" s="925"/>
      <c r="BX109" s="925"/>
      <c r="BY109" s="925"/>
      <c r="BZ109" s="926"/>
      <c r="CA109" s="927" t="s">
        <v>294</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295</v>
      </c>
      <c r="DM109" s="925"/>
      <c r="DN109" s="925"/>
      <c r="DO109" s="925"/>
      <c r="DP109" s="926"/>
      <c r="DQ109" s="927" t="s">
        <v>294</v>
      </c>
      <c r="DR109" s="925"/>
      <c r="DS109" s="925"/>
      <c r="DT109" s="925"/>
      <c r="DU109" s="926"/>
      <c r="DV109" s="927" t="s">
        <v>431</v>
      </c>
      <c r="DW109" s="925"/>
      <c r="DX109" s="925"/>
      <c r="DY109" s="925"/>
      <c r="DZ109" s="956"/>
    </row>
    <row r="110" spans="1:131" s="226" customFormat="1" ht="26.25" customHeight="1" x14ac:dyDescent="0.15">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4270716</v>
      </c>
      <c r="AB110" s="918"/>
      <c r="AC110" s="918"/>
      <c r="AD110" s="918"/>
      <c r="AE110" s="919"/>
      <c r="AF110" s="920">
        <v>4222535</v>
      </c>
      <c r="AG110" s="918"/>
      <c r="AH110" s="918"/>
      <c r="AI110" s="918"/>
      <c r="AJ110" s="919"/>
      <c r="AK110" s="920">
        <v>4030287</v>
      </c>
      <c r="AL110" s="918"/>
      <c r="AM110" s="918"/>
      <c r="AN110" s="918"/>
      <c r="AO110" s="919"/>
      <c r="AP110" s="921">
        <v>33.6</v>
      </c>
      <c r="AQ110" s="922"/>
      <c r="AR110" s="922"/>
      <c r="AS110" s="922"/>
      <c r="AT110" s="923"/>
      <c r="AU110" s="957" t="s">
        <v>65</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39506448</v>
      </c>
      <c r="BR110" s="865"/>
      <c r="BS110" s="865"/>
      <c r="BT110" s="865"/>
      <c r="BU110" s="865"/>
      <c r="BV110" s="865">
        <v>38778532</v>
      </c>
      <c r="BW110" s="865"/>
      <c r="BX110" s="865"/>
      <c r="BY110" s="865"/>
      <c r="BZ110" s="865"/>
      <c r="CA110" s="865">
        <v>36895401</v>
      </c>
      <c r="CB110" s="865"/>
      <c r="CC110" s="865"/>
      <c r="CD110" s="865"/>
      <c r="CE110" s="865"/>
      <c r="CF110" s="889">
        <v>307.8</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437</v>
      </c>
      <c r="DH110" s="865"/>
      <c r="DI110" s="865"/>
      <c r="DJ110" s="865"/>
      <c r="DK110" s="865"/>
      <c r="DL110" s="865" t="s">
        <v>437</v>
      </c>
      <c r="DM110" s="865"/>
      <c r="DN110" s="865"/>
      <c r="DO110" s="865"/>
      <c r="DP110" s="865"/>
      <c r="DQ110" s="865" t="s">
        <v>437</v>
      </c>
      <c r="DR110" s="865"/>
      <c r="DS110" s="865"/>
      <c r="DT110" s="865"/>
      <c r="DU110" s="865"/>
      <c r="DV110" s="866" t="s">
        <v>437</v>
      </c>
      <c r="DW110" s="866"/>
      <c r="DX110" s="866"/>
      <c r="DY110" s="866"/>
      <c r="DZ110" s="867"/>
    </row>
    <row r="111" spans="1:131" s="226" customFormat="1" ht="26.25" customHeight="1" x14ac:dyDescent="0.15">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439</v>
      </c>
      <c r="AB111" s="946"/>
      <c r="AC111" s="946"/>
      <c r="AD111" s="946"/>
      <c r="AE111" s="947"/>
      <c r="AF111" s="948" t="s">
        <v>439</v>
      </c>
      <c r="AG111" s="946"/>
      <c r="AH111" s="946"/>
      <c r="AI111" s="946"/>
      <c r="AJ111" s="947"/>
      <c r="AK111" s="948" t="s">
        <v>439</v>
      </c>
      <c r="AL111" s="946"/>
      <c r="AM111" s="946"/>
      <c r="AN111" s="946"/>
      <c r="AO111" s="947"/>
      <c r="AP111" s="949" t="s">
        <v>439</v>
      </c>
      <c r="AQ111" s="950"/>
      <c r="AR111" s="950"/>
      <c r="AS111" s="950"/>
      <c r="AT111" s="951"/>
      <c r="AU111" s="959"/>
      <c r="AV111" s="960"/>
      <c r="AW111" s="960"/>
      <c r="AX111" s="960"/>
      <c r="AY111" s="960"/>
      <c r="AZ111" s="835" t="s">
        <v>440</v>
      </c>
      <c r="BA111" s="770"/>
      <c r="BB111" s="770"/>
      <c r="BC111" s="770"/>
      <c r="BD111" s="770"/>
      <c r="BE111" s="770"/>
      <c r="BF111" s="770"/>
      <c r="BG111" s="770"/>
      <c r="BH111" s="770"/>
      <c r="BI111" s="770"/>
      <c r="BJ111" s="770"/>
      <c r="BK111" s="770"/>
      <c r="BL111" s="770"/>
      <c r="BM111" s="770"/>
      <c r="BN111" s="770"/>
      <c r="BO111" s="770"/>
      <c r="BP111" s="771"/>
      <c r="BQ111" s="836">
        <v>123953</v>
      </c>
      <c r="BR111" s="837"/>
      <c r="BS111" s="837"/>
      <c r="BT111" s="837"/>
      <c r="BU111" s="837"/>
      <c r="BV111" s="837">
        <v>79203</v>
      </c>
      <c r="BW111" s="837"/>
      <c r="BX111" s="837"/>
      <c r="BY111" s="837"/>
      <c r="BZ111" s="837"/>
      <c r="CA111" s="837">
        <v>34157</v>
      </c>
      <c r="CB111" s="837"/>
      <c r="CC111" s="837"/>
      <c r="CD111" s="837"/>
      <c r="CE111" s="837"/>
      <c r="CF111" s="898">
        <v>0.3</v>
      </c>
      <c r="CG111" s="899"/>
      <c r="CH111" s="899"/>
      <c r="CI111" s="899"/>
      <c r="CJ111" s="899"/>
      <c r="CK111" s="954"/>
      <c r="CL111" s="841"/>
      <c r="CM111" s="844" t="s">
        <v>441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120</v>
      </c>
      <c r="DH111" s="837"/>
      <c r="DI111" s="837"/>
      <c r="DJ111" s="837"/>
      <c r="DK111" s="837"/>
      <c r="DL111" s="837" t="s">
        <v>120</v>
      </c>
      <c r="DM111" s="837"/>
      <c r="DN111" s="837"/>
      <c r="DO111" s="837"/>
      <c r="DP111" s="837"/>
      <c r="DQ111" s="837" t="s">
        <v>120</v>
      </c>
      <c r="DR111" s="837"/>
      <c r="DS111" s="837"/>
      <c r="DT111" s="837"/>
      <c r="DU111" s="837"/>
      <c r="DV111" s="814" t="s">
        <v>120</v>
      </c>
      <c r="DW111" s="814"/>
      <c r="DX111" s="814"/>
      <c r="DY111" s="814"/>
      <c r="DZ111" s="815"/>
    </row>
    <row r="112" spans="1:131" s="226" customFormat="1" ht="26.25" customHeight="1" x14ac:dyDescent="0.15">
      <c r="A112" s="939" t="s">
        <v>442</v>
      </c>
      <c r="B112" s="940"/>
      <c r="C112" s="770" t="s">
        <v>443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444</v>
      </c>
      <c r="AB112" s="800"/>
      <c r="AC112" s="800"/>
      <c r="AD112" s="800"/>
      <c r="AE112" s="801"/>
      <c r="AF112" s="802" t="s">
        <v>444</v>
      </c>
      <c r="AG112" s="800"/>
      <c r="AH112" s="800"/>
      <c r="AI112" s="800"/>
      <c r="AJ112" s="801"/>
      <c r="AK112" s="802" t="s">
        <v>444</v>
      </c>
      <c r="AL112" s="800"/>
      <c r="AM112" s="800"/>
      <c r="AN112" s="800"/>
      <c r="AO112" s="801"/>
      <c r="AP112" s="847" t="s">
        <v>444</v>
      </c>
      <c r="AQ112" s="848"/>
      <c r="AR112" s="848"/>
      <c r="AS112" s="848"/>
      <c r="AT112" s="849"/>
      <c r="AU112" s="959"/>
      <c r="AV112" s="960"/>
      <c r="AW112" s="960"/>
      <c r="AX112" s="960"/>
      <c r="AY112" s="960"/>
      <c r="AZ112" s="835" t="s">
        <v>445</v>
      </c>
      <c r="BA112" s="770"/>
      <c r="BB112" s="770"/>
      <c r="BC112" s="770"/>
      <c r="BD112" s="770"/>
      <c r="BE112" s="770"/>
      <c r="BF112" s="770"/>
      <c r="BG112" s="770"/>
      <c r="BH112" s="770"/>
      <c r="BI112" s="770"/>
      <c r="BJ112" s="770"/>
      <c r="BK112" s="770"/>
      <c r="BL112" s="770"/>
      <c r="BM112" s="770"/>
      <c r="BN112" s="770"/>
      <c r="BO112" s="770"/>
      <c r="BP112" s="771"/>
      <c r="BQ112" s="836">
        <v>5759155</v>
      </c>
      <c r="BR112" s="837"/>
      <c r="BS112" s="837"/>
      <c r="BT112" s="837"/>
      <c r="BU112" s="837"/>
      <c r="BV112" s="837">
        <v>5684740</v>
      </c>
      <c r="BW112" s="837"/>
      <c r="BX112" s="837"/>
      <c r="BY112" s="837"/>
      <c r="BZ112" s="837"/>
      <c r="CA112" s="837">
        <v>5640902</v>
      </c>
      <c r="CB112" s="837"/>
      <c r="CC112" s="837"/>
      <c r="CD112" s="837"/>
      <c r="CE112" s="837"/>
      <c r="CF112" s="898">
        <v>47.1</v>
      </c>
      <c r="CG112" s="899"/>
      <c r="CH112" s="899"/>
      <c r="CI112" s="899"/>
      <c r="CJ112" s="899"/>
      <c r="CK112" s="954"/>
      <c r="CL112" s="841"/>
      <c r="CM112" s="844" t="s">
        <v>446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444</v>
      </c>
      <c r="DH112" s="837"/>
      <c r="DI112" s="837"/>
      <c r="DJ112" s="837"/>
      <c r="DK112" s="837"/>
      <c r="DL112" s="837" t="s">
        <v>444</v>
      </c>
      <c r="DM112" s="837"/>
      <c r="DN112" s="837"/>
      <c r="DO112" s="837"/>
      <c r="DP112" s="837"/>
      <c r="DQ112" s="837" t="s">
        <v>444</v>
      </c>
      <c r="DR112" s="837"/>
      <c r="DS112" s="837"/>
      <c r="DT112" s="837"/>
      <c r="DU112" s="837"/>
      <c r="DV112" s="814" t="s">
        <v>444</v>
      </c>
      <c r="DW112" s="814"/>
      <c r="DX112" s="814"/>
      <c r="DY112" s="814"/>
      <c r="DZ112" s="815"/>
    </row>
    <row r="113" spans="1:130" s="226" customFormat="1" ht="26.25" customHeight="1" x14ac:dyDescent="0.15">
      <c r="A113" s="941"/>
      <c r="B113" s="942"/>
      <c r="C113" s="770" t="s">
        <v>447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383112</v>
      </c>
      <c r="AB113" s="946"/>
      <c r="AC113" s="946"/>
      <c r="AD113" s="946"/>
      <c r="AE113" s="947"/>
      <c r="AF113" s="948">
        <v>381106</v>
      </c>
      <c r="AG113" s="946"/>
      <c r="AH113" s="946"/>
      <c r="AI113" s="946"/>
      <c r="AJ113" s="947"/>
      <c r="AK113" s="948">
        <v>397326</v>
      </c>
      <c r="AL113" s="946"/>
      <c r="AM113" s="946"/>
      <c r="AN113" s="946"/>
      <c r="AO113" s="947"/>
      <c r="AP113" s="949">
        <v>3.3</v>
      </c>
      <c r="AQ113" s="950"/>
      <c r="AR113" s="950"/>
      <c r="AS113" s="950"/>
      <c r="AT113" s="951"/>
      <c r="AU113" s="959"/>
      <c r="AV113" s="960"/>
      <c r="AW113" s="960"/>
      <c r="AX113" s="960"/>
      <c r="AY113" s="960"/>
      <c r="AZ113" s="835" t="s">
        <v>448</v>
      </c>
      <c r="BA113" s="770"/>
      <c r="BB113" s="770"/>
      <c r="BC113" s="770"/>
      <c r="BD113" s="770"/>
      <c r="BE113" s="770"/>
      <c r="BF113" s="770"/>
      <c r="BG113" s="770"/>
      <c r="BH113" s="770"/>
      <c r="BI113" s="770"/>
      <c r="BJ113" s="770"/>
      <c r="BK113" s="770"/>
      <c r="BL113" s="770"/>
      <c r="BM113" s="770"/>
      <c r="BN113" s="770"/>
      <c r="BO113" s="770"/>
      <c r="BP113" s="771"/>
      <c r="BQ113" s="836">
        <v>221969</v>
      </c>
      <c r="BR113" s="837"/>
      <c r="BS113" s="837"/>
      <c r="BT113" s="837"/>
      <c r="BU113" s="837"/>
      <c r="BV113" s="837">
        <v>184136</v>
      </c>
      <c r="BW113" s="837"/>
      <c r="BX113" s="837"/>
      <c r="BY113" s="837"/>
      <c r="BZ113" s="837"/>
      <c r="CA113" s="837">
        <v>138499</v>
      </c>
      <c r="CB113" s="837"/>
      <c r="CC113" s="837"/>
      <c r="CD113" s="837"/>
      <c r="CE113" s="837"/>
      <c r="CF113" s="898">
        <v>1.2</v>
      </c>
      <c r="CG113" s="899"/>
      <c r="CH113" s="899"/>
      <c r="CI113" s="899"/>
      <c r="CJ113" s="899"/>
      <c r="CK113" s="954"/>
      <c r="CL113" s="841"/>
      <c r="CM113" s="844" t="s">
        <v>449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444</v>
      </c>
      <c r="DH113" s="800"/>
      <c r="DI113" s="800"/>
      <c r="DJ113" s="800"/>
      <c r="DK113" s="801"/>
      <c r="DL113" s="802" t="s">
        <v>444</v>
      </c>
      <c r="DM113" s="800"/>
      <c r="DN113" s="800"/>
      <c r="DO113" s="800"/>
      <c r="DP113" s="801"/>
      <c r="DQ113" s="802" t="s">
        <v>444</v>
      </c>
      <c r="DR113" s="800"/>
      <c r="DS113" s="800"/>
      <c r="DT113" s="800"/>
      <c r="DU113" s="801"/>
      <c r="DV113" s="847" t="s">
        <v>120</v>
      </c>
      <c r="DW113" s="848"/>
      <c r="DX113" s="848"/>
      <c r="DY113" s="848"/>
      <c r="DZ113" s="849"/>
    </row>
    <row r="114" spans="1:130" s="226" customFormat="1" ht="26.25" customHeight="1" x14ac:dyDescent="0.15">
      <c r="A114" s="941"/>
      <c r="B114" s="942"/>
      <c r="C114" s="770" t="s">
        <v>450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46698</v>
      </c>
      <c r="AB114" s="800"/>
      <c r="AC114" s="800"/>
      <c r="AD114" s="800"/>
      <c r="AE114" s="801"/>
      <c r="AF114" s="802">
        <v>48767</v>
      </c>
      <c r="AG114" s="800"/>
      <c r="AH114" s="800"/>
      <c r="AI114" s="800"/>
      <c r="AJ114" s="801"/>
      <c r="AK114" s="802">
        <v>44745</v>
      </c>
      <c r="AL114" s="800"/>
      <c r="AM114" s="800"/>
      <c r="AN114" s="800"/>
      <c r="AO114" s="801"/>
      <c r="AP114" s="847">
        <v>0.4</v>
      </c>
      <c r="AQ114" s="848"/>
      <c r="AR114" s="848"/>
      <c r="AS114" s="848"/>
      <c r="AT114" s="849"/>
      <c r="AU114" s="959"/>
      <c r="AV114" s="960"/>
      <c r="AW114" s="960"/>
      <c r="AX114" s="960"/>
      <c r="AY114" s="960"/>
      <c r="AZ114" s="835" t="s">
        <v>451</v>
      </c>
      <c r="BA114" s="770"/>
      <c r="BB114" s="770"/>
      <c r="BC114" s="770"/>
      <c r="BD114" s="770"/>
      <c r="BE114" s="770"/>
      <c r="BF114" s="770"/>
      <c r="BG114" s="770"/>
      <c r="BH114" s="770"/>
      <c r="BI114" s="770"/>
      <c r="BJ114" s="770"/>
      <c r="BK114" s="770"/>
      <c r="BL114" s="770"/>
      <c r="BM114" s="770"/>
      <c r="BN114" s="770"/>
      <c r="BO114" s="770"/>
      <c r="BP114" s="771"/>
      <c r="BQ114" s="836">
        <v>5084799</v>
      </c>
      <c r="BR114" s="837"/>
      <c r="BS114" s="837"/>
      <c r="BT114" s="837"/>
      <c r="BU114" s="837"/>
      <c r="BV114" s="837">
        <v>5040530</v>
      </c>
      <c r="BW114" s="837"/>
      <c r="BX114" s="837"/>
      <c r="BY114" s="837"/>
      <c r="BZ114" s="837"/>
      <c r="CA114" s="837">
        <v>5299920</v>
      </c>
      <c r="CB114" s="837"/>
      <c r="CC114" s="837"/>
      <c r="CD114" s="837"/>
      <c r="CE114" s="837"/>
      <c r="CF114" s="898">
        <v>44.2</v>
      </c>
      <c r="CG114" s="899"/>
      <c r="CH114" s="899"/>
      <c r="CI114" s="899"/>
      <c r="CJ114" s="899"/>
      <c r="CK114" s="954"/>
      <c r="CL114" s="841"/>
      <c r="CM114" s="844" t="s">
        <v>452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444</v>
      </c>
      <c r="DH114" s="800"/>
      <c r="DI114" s="800"/>
      <c r="DJ114" s="800"/>
      <c r="DK114" s="801"/>
      <c r="DL114" s="802" t="s">
        <v>444</v>
      </c>
      <c r="DM114" s="800"/>
      <c r="DN114" s="800"/>
      <c r="DO114" s="800"/>
      <c r="DP114" s="801"/>
      <c r="DQ114" s="802" t="s">
        <v>444</v>
      </c>
      <c r="DR114" s="800"/>
      <c r="DS114" s="800"/>
      <c r="DT114" s="800"/>
      <c r="DU114" s="801"/>
      <c r="DV114" s="847" t="s">
        <v>444</v>
      </c>
      <c r="DW114" s="848"/>
      <c r="DX114" s="848"/>
      <c r="DY114" s="848"/>
      <c r="DZ114" s="849"/>
    </row>
    <row r="115" spans="1:130" s="226" customFormat="1" ht="26.25" customHeight="1" x14ac:dyDescent="0.15">
      <c r="A115" s="941"/>
      <c r="B115" s="942"/>
      <c r="C115" s="770" t="s">
        <v>453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107917</v>
      </c>
      <c r="AB115" s="946"/>
      <c r="AC115" s="946"/>
      <c r="AD115" s="946"/>
      <c r="AE115" s="947"/>
      <c r="AF115" s="948">
        <v>42224</v>
      </c>
      <c r="AG115" s="946"/>
      <c r="AH115" s="946"/>
      <c r="AI115" s="946"/>
      <c r="AJ115" s="947"/>
      <c r="AK115" s="948">
        <v>34395</v>
      </c>
      <c r="AL115" s="946"/>
      <c r="AM115" s="946"/>
      <c r="AN115" s="946"/>
      <c r="AO115" s="947"/>
      <c r="AP115" s="949">
        <v>0.3</v>
      </c>
      <c r="AQ115" s="950"/>
      <c r="AR115" s="950"/>
      <c r="AS115" s="950"/>
      <c r="AT115" s="951"/>
      <c r="AU115" s="959"/>
      <c r="AV115" s="960"/>
      <c r="AW115" s="960"/>
      <c r="AX115" s="960"/>
      <c r="AY115" s="960"/>
      <c r="AZ115" s="835" t="s">
        <v>454</v>
      </c>
      <c r="BA115" s="770"/>
      <c r="BB115" s="770"/>
      <c r="BC115" s="770"/>
      <c r="BD115" s="770"/>
      <c r="BE115" s="770"/>
      <c r="BF115" s="770"/>
      <c r="BG115" s="770"/>
      <c r="BH115" s="770"/>
      <c r="BI115" s="770"/>
      <c r="BJ115" s="770"/>
      <c r="BK115" s="770"/>
      <c r="BL115" s="770"/>
      <c r="BM115" s="770"/>
      <c r="BN115" s="770"/>
      <c r="BO115" s="770"/>
      <c r="BP115" s="771"/>
      <c r="BQ115" s="836">
        <v>3969</v>
      </c>
      <c r="BR115" s="837"/>
      <c r="BS115" s="837"/>
      <c r="BT115" s="837"/>
      <c r="BU115" s="837"/>
      <c r="BV115" s="837">
        <v>2006</v>
      </c>
      <c r="BW115" s="837"/>
      <c r="BX115" s="837"/>
      <c r="BY115" s="837"/>
      <c r="BZ115" s="837"/>
      <c r="CA115" s="837" t="s">
        <v>444</v>
      </c>
      <c r="CB115" s="837"/>
      <c r="CC115" s="837"/>
      <c r="CD115" s="837"/>
      <c r="CE115" s="837"/>
      <c r="CF115" s="898" t="s">
        <v>444</v>
      </c>
      <c r="CG115" s="899"/>
      <c r="CH115" s="899"/>
      <c r="CI115" s="899"/>
      <c r="CJ115" s="899"/>
      <c r="CK115" s="954"/>
      <c r="CL115" s="841"/>
      <c r="CM115" s="835" t="s">
        <v>455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444</v>
      </c>
      <c r="DH115" s="800"/>
      <c r="DI115" s="800"/>
      <c r="DJ115" s="800"/>
      <c r="DK115" s="801"/>
      <c r="DL115" s="802" t="s">
        <v>444</v>
      </c>
      <c r="DM115" s="800"/>
      <c r="DN115" s="800"/>
      <c r="DO115" s="800"/>
      <c r="DP115" s="801"/>
      <c r="DQ115" s="802" t="s">
        <v>444</v>
      </c>
      <c r="DR115" s="800"/>
      <c r="DS115" s="800"/>
      <c r="DT115" s="800"/>
      <c r="DU115" s="801"/>
      <c r="DV115" s="847" t="s">
        <v>444</v>
      </c>
      <c r="DW115" s="848"/>
      <c r="DX115" s="848"/>
      <c r="DY115" s="848"/>
      <c r="DZ115" s="849"/>
    </row>
    <row r="116" spans="1:130" s="226" customFormat="1" ht="26.25" customHeight="1" x14ac:dyDescent="0.15">
      <c r="A116" s="943"/>
      <c r="B116" s="944"/>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1427</v>
      </c>
      <c r="AB116" s="800"/>
      <c r="AC116" s="800"/>
      <c r="AD116" s="800"/>
      <c r="AE116" s="801"/>
      <c r="AF116" s="802">
        <v>671</v>
      </c>
      <c r="AG116" s="800"/>
      <c r="AH116" s="800"/>
      <c r="AI116" s="800"/>
      <c r="AJ116" s="801"/>
      <c r="AK116" s="802">
        <v>693</v>
      </c>
      <c r="AL116" s="800"/>
      <c r="AM116" s="800"/>
      <c r="AN116" s="800"/>
      <c r="AO116" s="801"/>
      <c r="AP116" s="847">
        <v>0</v>
      </c>
      <c r="AQ116" s="848"/>
      <c r="AR116" s="848"/>
      <c r="AS116" s="848"/>
      <c r="AT116" s="849"/>
      <c r="AU116" s="959"/>
      <c r="AV116" s="960"/>
      <c r="AW116" s="960"/>
      <c r="AX116" s="960"/>
      <c r="AY116" s="960"/>
      <c r="AZ116" s="886" t="s">
        <v>457</v>
      </c>
      <c r="BA116" s="887"/>
      <c r="BB116" s="887"/>
      <c r="BC116" s="887"/>
      <c r="BD116" s="887"/>
      <c r="BE116" s="887"/>
      <c r="BF116" s="887"/>
      <c r="BG116" s="887"/>
      <c r="BH116" s="887"/>
      <c r="BI116" s="887"/>
      <c r="BJ116" s="887"/>
      <c r="BK116" s="887"/>
      <c r="BL116" s="887"/>
      <c r="BM116" s="887"/>
      <c r="BN116" s="887"/>
      <c r="BO116" s="887"/>
      <c r="BP116" s="888"/>
      <c r="BQ116" s="836" t="s">
        <v>444</v>
      </c>
      <c r="BR116" s="837"/>
      <c r="BS116" s="837"/>
      <c r="BT116" s="837"/>
      <c r="BU116" s="837"/>
      <c r="BV116" s="837" t="s">
        <v>444</v>
      </c>
      <c r="BW116" s="837"/>
      <c r="BX116" s="837"/>
      <c r="BY116" s="837"/>
      <c r="BZ116" s="837"/>
      <c r="CA116" s="837" t="s">
        <v>444</v>
      </c>
      <c r="CB116" s="837"/>
      <c r="CC116" s="837"/>
      <c r="CD116" s="837"/>
      <c r="CE116" s="837"/>
      <c r="CF116" s="898" t="s">
        <v>444</v>
      </c>
      <c r="CG116" s="899"/>
      <c r="CH116" s="899"/>
      <c r="CI116" s="899"/>
      <c r="CJ116" s="899"/>
      <c r="CK116" s="954"/>
      <c r="CL116" s="841"/>
      <c r="CM116" s="844" t="s">
        <v>458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60105</v>
      </c>
      <c r="DH116" s="800"/>
      <c r="DI116" s="800"/>
      <c r="DJ116" s="800"/>
      <c r="DK116" s="801"/>
      <c r="DL116" s="802">
        <v>39508</v>
      </c>
      <c r="DM116" s="800"/>
      <c r="DN116" s="800"/>
      <c r="DO116" s="800"/>
      <c r="DP116" s="801"/>
      <c r="DQ116" s="802">
        <v>19804</v>
      </c>
      <c r="DR116" s="800"/>
      <c r="DS116" s="800"/>
      <c r="DT116" s="800"/>
      <c r="DU116" s="801"/>
      <c r="DV116" s="847">
        <v>0.2</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459</v>
      </c>
      <c r="Z117" s="926"/>
      <c r="AA117" s="931">
        <v>4809870</v>
      </c>
      <c r="AB117" s="932"/>
      <c r="AC117" s="932"/>
      <c r="AD117" s="932"/>
      <c r="AE117" s="933"/>
      <c r="AF117" s="934">
        <v>4695303</v>
      </c>
      <c r="AG117" s="932"/>
      <c r="AH117" s="932"/>
      <c r="AI117" s="932"/>
      <c r="AJ117" s="933"/>
      <c r="AK117" s="934">
        <v>4507446</v>
      </c>
      <c r="AL117" s="932"/>
      <c r="AM117" s="932"/>
      <c r="AN117" s="932"/>
      <c r="AO117" s="933"/>
      <c r="AP117" s="935"/>
      <c r="AQ117" s="936"/>
      <c r="AR117" s="936"/>
      <c r="AS117" s="936"/>
      <c r="AT117" s="937"/>
      <c r="AU117" s="959"/>
      <c r="AV117" s="960"/>
      <c r="AW117" s="960"/>
      <c r="AX117" s="960"/>
      <c r="AY117" s="960"/>
      <c r="AZ117" s="886" t="s">
        <v>460</v>
      </c>
      <c r="BA117" s="887"/>
      <c r="BB117" s="887"/>
      <c r="BC117" s="887"/>
      <c r="BD117" s="887"/>
      <c r="BE117" s="887"/>
      <c r="BF117" s="887"/>
      <c r="BG117" s="887"/>
      <c r="BH117" s="887"/>
      <c r="BI117" s="887"/>
      <c r="BJ117" s="887"/>
      <c r="BK117" s="887"/>
      <c r="BL117" s="887"/>
      <c r="BM117" s="887"/>
      <c r="BN117" s="887"/>
      <c r="BO117" s="887"/>
      <c r="BP117" s="888"/>
      <c r="BQ117" s="836" t="s">
        <v>461</v>
      </c>
      <c r="BR117" s="837"/>
      <c r="BS117" s="837"/>
      <c r="BT117" s="837"/>
      <c r="BU117" s="837"/>
      <c r="BV117" s="837" t="s">
        <v>462</v>
      </c>
      <c r="BW117" s="837"/>
      <c r="BX117" s="837"/>
      <c r="BY117" s="837"/>
      <c r="BZ117" s="837"/>
      <c r="CA117" s="837" t="s">
        <v>461</v>
      </c>
      <c r="CB117" s="837"/>
      <c r="CC117" s="837"/>
      <c r="CD117" s="837"/>
      <c r="CE117" s="837"/>
      <c r="CF117" s="898" t="s">
        <v>462</v>
      </c>
      <c r="CG117" s="899"/>
      <c r="CH117" s="899"/>
      <c r="CI117" s="899"/>
      <c r="CJ117" s="899"/>
      <c r="CK117" s="954"/>
      <c r="CL117" s="841"/>
      <c r="CM117" s="844" t="s">
        <v>463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464</v>
      </c>
      <c r="DH117" s="800"/>
      <c r="DI117" s="800"/>
      <c r="DJ117" s="800"/>
      <c r="DK117" s="801"/>
      <c r="DL117" s="802" t="s">
        <v>462</v>
      </c>
      <c r="DM117" s="800"/>
      <c r="DN117" s="800"/>
      <c r="DO117" s="800"/>
      <c r="DP117" s="801"/>
      <c r="DQ117" s="802" t="s">
        <v>462</v>
      </c>
      <c r="DR117" s="800"/>
      <c r="DS117" s="800"/>
      <c r="DT117" s="800"/>
      <c r="DU117" s="801"/>
      <c r="DV117" s="847" t="s">
        <v>461</v>
      </c>
      <c r="DW117" s="848"/>
      <c r="DX117" s="848"/>
      <c r="DY117" s="848"/>
      <c r="DZ117" s="849"/>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295</v>
      </c>
      <c r="AG118" s="925"/>
      <c r="AH118" s="925"/>
      <c r="AI118" s="925"/>
      <c r="AJ118" s="926"/>
      <c r="AK118" s="927" t="s">
        <v>294</v>
      </c>
      <c r="AL118" s="925"/>
      <c r="AM118" s="925"/>
      <c r="AN118" s="925"/>
      <c r="AO118" s="926"/>
      <c r="AP118" s="928" t="s">
        <v>431</v>
      </c>
      <c r="AQ118" s="929"/>
      <c r="AR118" s="929"/>
      <c r="AS118" s="929"/>
      <c r="AT118" s="930"/>
      <c r="AU118" s="959"/>
      <c r="AV118" s="960"/>
      <c r="AW118" s="960"/>
      <c r="AX118" s="960"/>
      <c r="AY118" s="960"/>
      <c r="AZ118" s="902" t="s">
        <v>465</v>
      </c>
      <c r="BA118" s="903"/>
      <c r="BB118" s="903"/>
      <c r="BC118" s="903"/>
      <c r="BD118" s="903"/>
      <c r="BE118" s="903"/>
      <c r="BF118" s="903"/>
      <c r="BG118" s="903"/>
      <c r="BH118" s="903"/>
      <c r="BI118" s="903"/>
      <c r="BJ118" s="903"/>
      <c r="BK118" s="903"/>
      <c r="BL118" s="903"/>
      <c r="BM118" s="903"/>
      <c r="BN118" s="903"/>
      <c r="BO118" s="903"/>
      <c r="BP118" s="904"/>
      <c r="BQ118" s="905" t="s">
        <v>462</v>
      </c>
      <c r="BR118" s="868"/>
      <c r="BS118" s="868"/>
      <c r="BT118" s="868"/>
      <c r="BU118" s="868"/>
      <c r="BV118" s="868" t="s">
        <v>461</v>
      </c>
      <c r="BW118" s="868"/>
      <c r="BX118" s="868"/>
      <c r="BY118" s="868"/>
      <c r="BZ118" s="868"/>
      <c r="CA118" s="868" t="s">
        <v>462</v>
      </c>
      <c r="CB118" s="868"/>
      <c r="CC118" s="868"/>
      <c r="CD118" s="868"/>
      <c r="CE118" s="868"/>
      <c r="CF118" s="898" t="s">
        <v>462</v>
      </c>
      <c r="CG118" s="899"/>
      <c r="CH118" s="899"/>
      <c r="CI118" s="899"/>
      <c r="CJ118" s="899"/>
      <c r="CK118" s="954"/>
      <c r="CL118" s="841"/>
      <c r="CM118" s="844" t="s">
        <v>466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462</v>
      </c>
      <c r="DH118" s="800"/>
      <c r="DI118" s="800"/>
      <c r="DJ118" s="800"/>
      <c r="DK118" s="801"/>
      <c r="DL118" s="802" t="s">
        <v>462</v>
      </c>
      <c r="DM118" s="800"/>
      <c r="DN118" s="800"/>
      <c r="DO118" s="800"/>
      <c r="DP118" s="801"/>
      <c r="DQ118" s="802" t="s">
        <v>462</v>
      </c>
      <c r="DR118" s="800"/>
      <c r="DS118" s="800"/>
      <c r="DT118" s="800"/>
      <c r="DU118" s="801"/>
      <c r="DV118" s="847" t="s">
        <v>461</v>
      </c>
      <c r="DW118" s="848"/>
      <c r="DX118" s="848"/>
      <c r="DY118" s="848"/>
      <c r="DZ118" s="849"/>
    </row>
    <row r="119" spans="1:130" s="226" customFormat="1" ht="26.25" customHeight="1" x14ac:dyDescent="0.15">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462</v>
      </c>
      <c r="AB119" s="918"/>
      <c r="AC119" s="918"/>
      <c r="AD119" s="918"/>
      <c r="AE119" s="919"/>
      <c r="AF119" s="920" t="s">
        <v>462</v>
      </c>
      <c r="AG119" s="918"/>
      <c r="AH119" s="918"/>
      <c r="AI119" s="918"/>
      <c r="AJ119" s="919"/>
      <c r="AK119" s="920" t="s">
        <v>461</v>
      </c>
      <c r="AL119" s="918"/>
      <c r="AM119" s="918"/>
      <c r="AN119" s="918"/>
      <c r="AO119" s="919"/>
      <c r="AP119" s="921" t="s">
        <v>462</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467</v>
      </c>
      <c r="BP119" s="901"/>
      <c r="BQ119" s="905">
        <v>50700293</v>
      </c>
      <c r="BR119" s="868"/>
      <c r="BS119" s="868"/>
      <c r="BT119" s="868"/>
      <c r="BU119" s="868"/>
      <c r="BV119" s="868">
        <v>49769147</v>
      </c>
      <c r="BW119" s="868"/>
      <c r="BX119" s="868"/>
      <c r="BY119" s="868"/>
      <c r="BZ119" s="868"/>
      <c r="CA119" s="868">
        <v>48008879</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63848</v>
      </c>
      <c r="DH119" s="783"/>
      <c r="DI119" s="783"/>
      <c r="DJ119" s="783"/>
      <c r="DK119" s="784"/>
      <c r="DL119" s="785">
        <v>39695</v>
      </c>
      <c r="DM119" s="783"/>
      <c r="DN119" s="783"/>
      <c r="DO119" s="783"/>
      <c r="DP119" s="784"/>
      <c r="DQ119" s="785">
        <v>14353</v>
      </c>
      <c r="DR119" s="783"/>
      <c r="DS119" s="783"/>
      <c r="DT119" s="783"/>
      <c r="DU119" s="784"/>
      <c r="DV119" s="871">
        <v>0.1</v>
      </c>
      <c r="DW119" s="872"/>
      <c r="DX119" s="872"/>
      <c r="DY119" s="872"/>
      <c r="DZ119" s="873"/>
    </row>
    <row r="120" spans="1:130" s="226" customFormat="1" ht="26.25" customHeight="1" x14ac:dyDescent="0.15">
      <c r="A120" s="840"/>
      <c r="B120" s="841"/>
      <c r="C120" s="844" t="s">
        <v>441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462</v>
      </c>
      <c r="AB120" s="800"/>
      <c r="AC120" s="800"/>
      <c r="AD120" s="800"/>
      <c r="AE120" s="801"/>
      <c r="AF120" s="802" t="s">
        <v>462</v>
      </c>
      <c r="AG120" s="800"/>
      <c r="AH120" s="800"/>
      <c r="AI120" s="800"/>
      <c r="AJ120" s="801"/>
      <c r="AK120" s="802" t="s">
        <v>462</v>
      </c>
      <c r="AL120" s="800"/>
      <c r="AM120" s="800"/>
      <c r="AN120" s="800"/>
      <c r="AO120" s="801"/>
      <c r="AP120" s="847" t="s">
        <v>462</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2910468</v>
      </c>
      <c r="BR120" s="865"/>
      <c r="BS120" s="865"/>
      <c r="BT120" s="865"/>
      <c r="BU120" s="865"/>
      <c r="BV120" s="865">
        <v>2793937</v>
      </c>
      <c r="BW120" s="865"/>
      <c r="BX120" s="865"/>
      <c r="BY120" s="865"/>
      <c r="BZ120" s="865"/>
      <c r="CA120" s="865">
        <v>2901629</v>
      </c>
      <c r="CB120" s="865"/>
      <c r="CC120" s="865"/>
      <c r="CD120" s="865"/>
      <c r="CE120" s="865"/>
      <c r="CF120" s="889">
        <v>24.2</v>
      </c>
      <c r="CG120" s="890"/>
      <c r="CH120" s="890"/>
      <c r="CI120" s="890"/>
      <c r="CJ120" s="890"/>
      <c r="CK120" s="891" t="s">
        <v>471</v>
      </c>
      <c r="CL120" s="875"/>
      <c r="CM120" s="875"/>
      <c r="CN120" s="875"/>
      <c r="CO120" s="876"/>
      <c r="CP120" s="895" t="s">
        <v>472</v>
      </c>
      <c r="CQ120" s="896"/>
      <c r="CR120" s="896"/>
      <c r="CS120" s="896"/>
      <c r="CT120" s="896"/>
      <c r="CU120" s="896"/>
      <c r="CV120" s="896"/>
      <c r="CW120" s="896"/>
      <c r="CX120" s="896"/>
      <c r="CY120" s="896"/>
      <c r="CZ120" s="896"/>
      <c r="DA120" s="896"/>
      <c r="DB120" s="896"/>
      <c r="DC120" s="896"/>
      <c r="DD120" s="896"/>
      <c r="DE120" s="896"/>
      <c r="DF120" s="897"/>
      <c r="DG120" s="884">
        <v>2715794</v>
      </c>
      <c r="DH120" s="865"/>
      <c r="DI120" s="865"/>
      <c r="DJ120" s="865"/>
      <c r="DK120" s="865"/>
      <c r="DL120" s="865">
        <v>2582515</v>
      </c>
      <c r="DM120" s="865"/>
      <c r="DN120" s="865"/>
      <c r="DO120" s="865"/>
      <c r="DP120" s="865"/>
      <c r="DQ120" s="865">
        <v>2666919</v>
      </c>
      <c r="DR120" s="865"/>
      <c r="DS120" s="865"/>
      <c r="DT120" s="865"/>
      <c r="DU120" s="865"/>
      <c r="DV120" s="866">
        <v>22.2</v>
      </c>
      <c r="DW120" s="866"/>
      <c r="DX120" s="866"/>
      <c r="DY120" s="866"/>
      <c r="DZ120" s="867"/>
    </row>
    <row r="121" spans="1:130" s="226" customFormat="1" ht="26.25" customHeight="1" x14ac:dyDescent="0.15">
      <c r="A121" s="840"/>
      <c r="B121" s="841"/>
      <c r="C121" s="886" t="s">
        <v>473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462</v>
      </c>
      <c r="AB121" s="800"/>
      <c r="AC121" s="800"/>
      <c r="AD121" s="800"/>
      <c r="AE121" s="801"/>
      <c r="AF121" s="802" t="s">
        <v>462</v>
      </c>
      <c r="AG121" s="800"/>
      <c r="AH121" s="800"/>
      <c r="AI121" s="800"/>
      <c r="AJ121" s="801"/>
      <c r="AK121" s="802" t="s">
        <v>462</v>
      </c>
      <c r="AL121" s="800"/>
      <c r="AM121" s="800"/>
      <c r="AN121" s="800"/>
      <c r="AO121" s="801"/>
      <c r="AP121" s="847" t="s">
        <v>462</v>
      </c>
      <c r="AQ121" s="848"/>
      <c r="AR121" s="848"/>
      <c r="AS121" s="848"/>
      <c r="AT121" s="849"/>
      <c r="AU121" s="909"/>
      <c r="AV121" s="910"/>
      <c r="AW121" s="910"/>
      <c r="AX121" s="910"/>
      <c r="AY121" s="911"/>
      <c r="AZ121" s="835" t="s">
        <v>474</v>
      </c>
      <c r="BA121" s="770"/>
      <c r="BB121" s="770"/>
      <c r="BC121" s="770"/>
      <c r="BD121" s="770"/>
      <c r="BE121" s="770"/>
      <c r="BF121" s="770"/>
      <c r="BG121" s="770"/>
      <c r="BH121" s="770"/>
      <c r="BI121" s="770"/>
      <c r="BJ121" s="770"/>
      <c r="BK121" s="770"/>
      <c r="BL121" s="770"/>
      <c r="BM121" s="770"/>
      <c r="BN121" s="770"/>
      <c r="BO121" s="770"/>
      <c r="BP121" s="771"/>
      <c r="BQ121" s="836">
        <v>1388441</v>
      </c>
      <c r="BR121" s="837"/>
      <c r="BS121" s="837"/>
      <c r="BT121" s="837"/>
      <c r="BU121" s="837"/>
      <c r="BV121" s="837">
        <v>2053363</v>
      </c>
      <c r="BW121" s="837"/>
      <c r="BX121" s="837"/>
      <c r="BY121" s="837"/>
      <c r="BZ121" s="837"/>
      <c r="CA121" s="837">
        <v>1968708</v>
      </c>
      <c r="CB121" s="837"/>
      <c r="CC121" s="837"/>
      <c r="CD121" s="837"/>
      <c r="CE121" s="837"/>
      <c r="CF121" s="898">
        <v>16.399999999999999</v>
      </c>
      <c r="CG121" s="899"/>
      <c r="CH121" s="899"/>
      <c r="CI121" s="899"/>
      <c r="CJ121" s="899"/>
      <c r="CK121" s="892"/>
      <c r="CL121" s="878"/>
      <c r="CM121" s="878"/>
      <c r="CN121" s="878"/>
      <c r="CO121" s="879"/>
      <c r="CP121" s="858" t="s">
        <v>475</v>
      </c>
      <c r="CQ121" s="859"/>
      <c r="CR121" s="859"/>
      <c r="CS121" s="859"/>
      <c r="CT121" s="859"/>
      <c r="CU121" s="859"/>
      <c r="CV121" s="859"/>
      <c r="CW121" s="859"/>
      <c r="CX121" s="859"/>
      <c r="CY121" s="859"/>
      <c r="CZ121" s="859"/>
      <c r="DA121" s="859"/>
      <c r="DB121" s="859"/>
      <c r="DC121" s="859"/>
      <c r="DD121" s="859"/>
      <c r="DE121" s="859"/>
      <c r="DF121" s="860"/>
      <c r="DG121" s="836">
        <v>1282438</v>
      </c>
      <c r="DH121" s="837"/>
      <c r="DI121" s="837"/>
      <c r="DJ121" s="837"/>
      <c r="DK121" s="837"/>
      <c r="DL121" s="837">
        <v>1297495</v>
      </c>
      <c r="DM121" s="837"/>
      <c r="DN121" s="837"/>
      <c r="DO121" s="837"/>
      <c r="DP121" s="837"/>
      <c r="DQ121" s="837">
        <v>1226611</v>
      </c>
      <c r="DR121" s="837"/>
      <c r="DS121" s="837"/>
      <c r="DT121" s="837"/>
      <c r="DU121" s="837"/>
      <c r="DV121" s="814">
        <v>10.199999999999999</v>
      </c>
      <c r="DW121" s="814"/>
      <c r="DX121" s="814"/>
      <c r="DY121" s="814"/>
      <c r="DZ121" s="815"/>
    </row>
    <row r="122" spans="1:130" s="226" customFormat="1" ht="26.25" customHeight="1" x14ac:dyDescent="0.15">
      <c r="A122" s="840"/>
      <c r="B122" s="841"/>
      <c r="C122" s="844" t="s">
        <v>452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462</v>
      </c>
      <c r="AB122" s="800"/>
      <c r="AC122" s="800"/>
      <c r="AD122" s="800"/>
      <c r="AE122" s="801"/>
      <c r="AF122" s="802" t="s">
        <v>462</v>
      </c>
      <c r="AG122" s="800"/>
      <c r="AH122" s="800"/>
      <c r="AI122" s="800"/>
      <c r="AJ122" s="801"/>
      <c r="AK122" s="802" t="s">
        <v>462</v>
      </c>
      <c r="AL122" s="800"/>
      <c r="AM122" s="800"/>
      <c r="AN122" s="800"/>
      <c r="AO122" s="801"/>
      <c r="AP122" s="847" t="s">
        <v>462</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28769587</v>
      </c>
      <c r="BR122" s="868"/>
      <c r="BS122" s="868"/>
      <c r="BT122" s="868"/>
      <c r="BU122" s="868"/>
      <c r="BV122" s="868">
        <v>28247100</v>
      </c>
      <c r="BW122" s="868"/>
      <c r="BX122" s="868"/>
      <c r="BY122" s="868"/>
      <c r="BZ122" s="868"/>
      <c r="CA122" s="868">
        <v>27215187</v>
      </c>
      <c r="CB122" s="868"/>
      <c r="CC122" s="868"/>
      <c r="CD122" s="868"/>
      <c r="CE122" s="868"/>
      <c r="CF122" s="869">
        <v>227</v>
      </c>
      <c r="CG122" s="870"/>
      <c r="CH122" s="870"/>
      <c r="CI122" s="870"/>
      <c r="CJ122" s="870"/>
      <c r="CK122" s="892"/>
      <c r="CL122" s="878"/>
      <c r="CM122" s="878"/>
      <c r="CN122" s="878"/>
      <c r="CO122" s="879"/>
      <c r="CP122" s="858" t="s">
        <v>477</v>
      </c>
      <c r="CQ122" s="859"/>
      <c r="CR122" s="859"/>
      <c r="CS122" s="859"/>
      <c r="CT122" s="859"/>
      <c r="CU122" s="859"/>
      <c r="CV122" s="859"/>
      <c r="CW122" s="859"/>
      <c r="CX122" s="859"/>
      <c r="CY122" s="859"/>
      <c r="CZ122" s="859"/>
      <c r="DA122" s="859"/>
      <c r="DB122" s="859"/>
      <c r="DC122" s="859"/>
      <c r="DD122" s="859"/>
      <c r="DE122" s="859"/>
      <c r="DF122" s="860"/>
      <c r="DG122" s="836">
        <v>898758</v>
      </c>
      <c r="DH122" s="837"/>
      <c r="DI122" s="837"/>
      <c r="DJ122" s="837"/>
      <c r="DK122" s="837"/>
      <c r="DL122" s="837">
        <v>1002263</v>
      </c>
      <c r="DM122" s="837"/>
      <c r="DN122" s="837"/>
      <c r="DO122" s="837"/>
      <c r="DP122" s="837"/>
      <c r="DQ122" s="837">
        <v>986174</v>
      </c>
      <c r="DR122" s="837"/>
      <c r="DS122" s="837"/>
      <c r="DT122" s="837"/>
      <c r="DU122" s="837"/>
      <c r="DV122" s="814">
        <v>8.1999999999999993</v>
      </c>
      <c r="DW122" s="814"/>
      <c r="DX122" s="814"/>
      <c r="DY122" s="814"/>
      <c r="DZ122" s="815"/>
    </row>
    <row r="123" spans="1:130" s="226" customFormat="1" ht="26.25" customHeight="1" x14ac:dyDescent="0.15">
      <c r="A123" s="840"/>
      <c r="B123" s="841"/>
      <c r="C123" s="844" t="s">
        <v>458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44817</v>
      </c>
      <c r="AB123" s="800"/>
      <c r="AC123" s="800"/>
      <c r="AD123" s="800"/>
      <c r="AE123" s="801"/>
      <c r="AF123" s="802">
        <v>20173</v>
      </c>
      <c r="AG123" s="800"/>
      <c r="AH123" s="800"/>
      <c r="AI123" s="800"/>
      <c r="AJ123" s="801"/>
      <c r="AK123" s="802">
        <v>20002</v>
      </c>
      <c r="AL123" s="800"/>
      <c r="AM123" s="800"/>
      <c r="AN123" s="800"/>
      <c r="AO123" s="801"/>
      <c r="AP123" s="847">
        <v>0.2</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478</v>
      </c>
      <c r="BP123" s="901"/>
      <c r="BQ123" s="855">
        <v>33068496</v>
      </c>
      <c r="BR123" s="856"/>
      <c r="BS123" s="856"/>
      <c r="BT123" s="856"/>
      <c r="BU123" s="856"/>
      <c r="BV123" s="856">
        <v>33094400</v>
      </c>
      <c r="BW123" s="856"/>
      <c r="BX123" s="856"/>
      <c r="BY123" s="856"/>
      <c r="BZ123" s="856"/>
      <c r="CA123" s="856">
        <v>32085524</v>
      </c>
      <c r="CB123" s="856"/>
      <c r="CC123" s="856"/>
      <c r="CD123" s="856"/>
      <c r="CE123" s="856"/>
      <c r="CF123" s="766"/>
      <c r="CG123" s="767"/>
      <c r="CH123" s="767"/>
      <c r="CI123" s="767"/>
      <c r="CJ123" s="857"/>
      <c r="CK123" s="892"/>
      <c r="CL123" s="878"/>
      <c r="CM123" s="878"/>
      <c r="CN123" s="878"/>
      <c r="CO123" s="879"/>
      <c r="CP123" s="858" t="s">
        <v>479</v>
      </c>
      <c r="CQ123" s="859"/>
      <c r="CR123" s="859"/>
      <c r="CS123" s="859"/>
      <c r="CT123" s="859"/>
      <c r="CU123" s="859"/>
      <c r="CV123" s="859"/>
      <c r="CW123" s="859"/>
      <c r="CX123" s="859"/>
      <c r="CY123" s="859"/>
      <c r="CZ123" s="859"/>
      <c r="DA123" s="859"/>
      <c r="DB123" s="859"/>
      <c r="DC123" s="859"/>
      <c r="DD123" s="859"/>
      <c r="DE123" s="859"/>
      <c r="DF123" s="860"/>
      <c r="DG123" s="799">
        <v>760379</v>
      </c>
      <c r="DH123" s="800"/>
      <c r="DI123" s="800"/>
      <c r="DJ123" s="800"/>
      <c r="DK123" s="801"/>
      <c r="DL123" s="802">
        <v>699375</v>
      </c>
      <c r="DM123" s="800"/>
      <c r="DN123" s="800"/>
      <c r="DO123" s="800"/>
      <c r="DP123" s="801"/>
      <c r="DQ123" s="802">
        <v>671372</v>
      </c>
      <c r="DR123" s="800"/>
      <c r="DS123" s="800"/>
      <c r="DT123" s="800"/>
      <c r="DU123" s="801"/>
      <c r="DV123" s="847">
        <v>5.6</v>
      </c>
      <c r="DW123" s="848"/>
      <c r="DX123" s="848"/>
      <c r="DY123" s="848"/>
      <c r="DZ123" s="849"/>
    </row>
    <row r="124" spans="1:130" s="226" customFormat="1" ht="26.25" customHeight="1" thickBot="1" x14ac:dyDescent="0.2">
      <c r="A124" s="840"/>
      <c r="B124" s="841"/>
      <c r="C124" s="844" t="s">
        <v>463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480</v>
      </c>
      <c r="AB124" s="800"/>
      <c r="AC124" s="800"/>
      <c r="AD124" s="800"/>
      <c r="AE124" s="801"/>
      <c r="AF124" s="802" t="s">
        <v>481</v>
      </c>
      <c r="AG124" s="800"/>
      <c r="AH124" s="800"/>
      <c r="AI124" s="800"/>
      <c r="AJ124" s="801"/>
      <c r="AK124" s="802" t="s">
        <v>461</v>
      </c>
      <c r="AL124" s="800"/>
      <c r="AM124" s="800"/>
      <c r="AN124" s="800"/>
      <c r="AO124" s="801"/>
      <c r="AP124" s="847" t="s">
        <v>480</v>
      </c>
      <c r="AQ124" s="848"/>
      <c r="AR124" s="848"/>
      <c r="AS124" s="848"/>
      <c r="AT124" s="849"/>
      <c r="AU124" s="850" t="s">
        <v>482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142</v>
      </c>
      <c r="BR124" s="854"/>
      <c r="BS124" s="854"/>
      <c r="BT124" s="854"/>
      <c r="BU124" s="854"/>
      <c r="BV124" s="854">
        <v>136.69999999999999</v>
      </c>
      <c r="BW124" s="854"/>
      <c r="BX124" s="854"/>
      <c r="BY124" s="854"/>
      <c r="BZ124" s="854"/>
      <c r="CA124" s="854">
        <v>132.80000000000001</v>
      </c>
      <c r="CB124" s="854"/>
      <c r="CC124" s="854"/>
      <c r="CD124" s="854"/>
      <c r="CE124" s="854"/>
      <c r="CF124" s="744"/>
      <c r="CG124" s="745"/>
      <c r="CH124" s="745"/>
      <c r="CI124" s="745"/>
      <c r="CJ124" s="885"/>
      <c r="CK124" s="893"/>
      <c r="CL124" s="893"/>
      <c r="CM124" s="893"/>
      <c r="CN124" s="893"/>
      <c r="CO124" s="894"/>
      <c r="CP124" s="858" t="s">
        <v>483</v>
      </c>
      <c r="CQ124" s="859"/>
      <c r="CR124" s="859"/>
      <c r="CS124" s="859"/>
      <c r="CT124" s="859"/>
      <c r="CU124" s="859"/>
      <c r="CV124" s="859"/>
      <c r="CW124" s="859"/>
      <c r="CX124" s="859"/>
      <c r="CY124" s="859"/>
      <c r="CZ124" s="859"/>
      <c r="DA124" s="859"/>
      <c r="DB124" s="859"/>
      <c r="DC124" s="859"/>
      <c r="DD124" s="859"/>
      <c r="DE124" s="859"/>
      <c r="DF124" s="860"/>
      <c r="DG124" s="782">
        <v>101786</v>
      </c>
      <c r="DH124" s="783"/>
      <c r="DI124" s="783"/>
      <c r="DJ124" s="783"/>
      <c r="DK124" s="784"/>
      <c r="DL124" s="785">
        <v>103092</v>
      </c>
      <c r="DM124" s="783"/>
      <c r="DN124" s="783"/>
      <c r="DO124" s="783"/>
      <c r="DP124" s="784"/>
      <c r="DQ124" s="785">
        <v>89826</v>
      </c>
      <c r="DR124" s="783"/>
      <c r="DS124" s="783"/>
      <c r="DT124" s="783"/>
      <c r="DU124" s="784"/>
      <c r="DV124" s="871">
        <v>0.7</v>
      </c>
      <c r="DW124" s="872"/>
      <c r="DX124" s="872"/>
      <c r="DY124" s="872"/>
      <c r="DZ124" s="873"/>
    </row>
    <row r="125" spans="1:130" s="226" customFormat="1" ht="26.25" customHeight="1" x14ac:dyDescent="0.15">
      <c r="A125" s="840"/>
      <c r="B125" s="841"/>
      <c r="C125" s="844" t="s">
        <v>466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461</v>
      </c>
      <c r="AB125" s="800"/>
      <c r="AC125" s="800"/>
      <c r="AD125" s="800"/>
      <c r="AE125" s="801"/>
      <c r="AF125" s="802" t="s">
        <v>461</v>
      </c>
      <c r="AG125" s="800"/>
      <c r="AH125" s="800"/>
      <c r="AI125" s="800"/>
      <c r="AJ125" s="801"/>
      <c r="AK125" s="802" t="s">
        <v>481</v>
      </c>
      <c r="AL125" s="800"/>
      <c r="AM125" s="800"/>
      <c r="AN125" s="800"/>
      <c r="AO125" s="801"/>
      <c r="AP125" s="847" t="s">
        <v>461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484</v>
      </c>
      <c r="CL125" s="875"/>
      <c r="CM125" s="875"/>
      <c r="CN125" s="875"/>
      <c r="CO125" s="876"/>
      <c r="CP125" s="883" t="s">
        <v>485</v>
      </c>
      <c r="CQ125" s="828"/>
      <c r="CR125" s="828"/>
      <c r="CS125" s="828"/>
      <c r="CT125" s="828"/>
      <c r="CU125" s="828"/>
      <c r="CV125" s="828"/>
      <c r="CW125" s="828"/>
      <c r="CX125" s="828"/>
      <c r="CY125" s="828"/>
      <c r="CZ125" s="828"/>
      <c r="DA125" s="828"/>
      <c r="DB125" s="828"/>
      <c r="DC125" s="828"/>
      <c r="DD125" s="828"/>
      <c r="DE125" s="828"/>
      <c r="DF125" s="829"/>
      <c r="DG125" s="884" t="s">
        <v>481</v>
      </c>
      <c r="DH125" s="865"/>
      <c r="DI125" s="865"/>
      <c r="DJ125" s="865"/>
      <c r="DK125" s="865"/>
      <c r="DL125" s="865" t="s">
        <v>461</v>
      </c>
      <c r="DM125" s="865"/>
      <c r="DN125" s="865"/>
      <c r="DO125" s="865"/>
      <c r="DP125" s="865"/>
      <c r="DQ125" s="865" t="s">
        <v>461</v>
      </c>
      <c r="DR125" s="865"/>
      <c r="DS125" s="865"/>
      <c r="DT125" s="865"/>
      <c r="DU125" s="865"/>
      <c r="DV125" s="866" t="s">
        <v>461</v>
      </c>
      <c r="DW125" s="866"/>
      <c r="DX125" s="866"/>
      <c r="DY125" s="866"/>
      <c r="DZ125" s="867"/>
    </row>
    <row r="126" spans="1:130" s="226" customFormat="1" ht="26.25" customHeight="1" thickBot="1" x14ac:dyDescent="0.2">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61196</v>
      </c>
      <c r="AB126" s="800"/>
      <c r="AC126" s="800"/>
      <c r="AD126" s="800"/>
      <c r="AE126" s="801"/>
      <c r="AF126" s="802">
        <v>20824</v>
      </c>
      <c r="AG126" s="800"/>
      <c r="AH126" s="800"/>
      <c r="AI126" s="800"/>
      <c r="AJ126" s="801"/>
      <c r="AK126" s="802">
        <v>13567</v>
      </c>
      <c r="AL126" s="800"/>
      <c r="AM126" s="800"/>
      <c r="AN126" s="800"/>
      <c r="AO126" s="801"/>
      <c r="AP126" s="847">
        <v>0.1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486</v>
      </c>
      <c r="CQ126" s="770"/>
      <c r="CR126" s="770"/>
      <c r="CS126" s="770"/>
      <c r="CT126" s="770"/>
      <c r="CU126" s="770"/>
      <c r="CV126" s="770"/>
      <c r="CW126" s="770"/>
      <c r="CX126" s="770"/>
      <c r="CY126" s="770"/>
      <c r="CZ126" s="770"/>
      <c r="DA126" s="770"/>
      <c r="DB126" s="770"/>
      <c r="DC126" s="770"/>
      <c r="DD126" s="770"/>
      <c r="DE126" s="770"/>
      <c r="DF126" s="771"/>
      <c r="DG126" s="836" t="s">
        <v>461</v>
      </c>
      <c r="DH126" s="837"/>
      <c r="DI126" s="837"/>
      <c r="DJ126" s="837"/>
      <c r="DK126" s="837"/>
      <c r="DL126" s="837" t="s">
        <v>480</v>
      </c>
      <c r="DM126" s="837"/>
      <c r="DN126" s="837"/>
      <c r="DO126" s="837"/>
      <c r="DP126" s="837"/>
      <c r="DQ126" s="837" t="s">
        <v>461</v>
      </c>
      <c r="DR126" s="837"/>
      <c r="DS126" s="837"/>
      <c r="DT126" s="837"/>
      <c r="DU126" s="837"/>
      <c r="DV126" s="814" t="s">
        <v>461</v>
      </c>
      <c r="DW126" s="814"/>
      <c r="DX126" s="814"/>
      <c r="DY126" s="814"/>
      <c r="DZ126" s="815"/>
    </row>
    <row r="127" spans="1:130" s="226" customFormat="1" ht="26.25" customHeight="1" x14ac:dyDescent="0.15">
      <c r="A127" s="842"/>
      <c r="B127" s="843"/>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1904</v>
      </c>
      <c r="AB127" s="800"/>
      <c r="AC127" s="800"/>
      <c r="AD127" s="800"/>
      <c r="AE127" s="801"/>
      <c r="AF127" s="802">
        <v>1227</v>
      </c>
      <c r="AG127" s="800"/>
      <c r="AH127" s="800"/>
      <c r="AI127" s="800"/>
      <c r="AJ127" s="801"/>
      <c r="AK127" s="802">
        <v>826</v>
      </c>
      <c r="AL127" s="800"/>
      <c r="AM127" s="800"/>
      <c r="AN127" s="800"/>
      <c r="AO127" s="801"/>
      <c r="AP127" s="847">
        <v>0</v>
      </c>
      <c r="AQ127" s="848"/>
      <c r="AR127" s="848"/>
      <c r="AS127" s="848"/>
      <c r="AT127" s="849"/>
      <c r="AU127" s="262"/>
      <c r="AV127" s="262"/>
      <c r="AW127" s="262"/>
      <c r="AX127" s="864" t="s">
        <v>488</v>
      </c>
      <c r="AY127" s="832"/>
      <c r="AZ127" s="832"/>
      <c r="BA127" s="832"/>
      <c r="BB127" s="832"/>
      <c r="BC127" s="832"/>
      <c r="BD127" s="832"/>
      <c r="BE127" s="833"/>
      <c r="BF127" s="831" t="s">
        <v>489</v>
      </c>
      <c r="BG127" s="832"/>
      <c r="BH127" s="832"/>
      <c r="BI127" s="832"/>
      <c r="BJ127" s="832"/>
      <c r="BK127" s="832"/>
      <c r="BL127" s="833"/>
      <c r="BM127" s="831" t="s">
        <v>490</v>
      </c>
      <c r="BN127" s="832"/>
      <c r="BO127" s="832"/>
      <c r="BP127" s="832"/>
      <c r="BQ127" s="832"/>
      <c r="BR127" s="832"/>
      <c r="BS127" s="833"/>
      <c r="BT127" s="831" t="s">
        <v>491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492</v>
      </c>
      <c r="CQ127" s="770"/>
      <c r="CR127" s="770"/>
      <c r="CS127" s="770"/>
      <c r="CT127" s="770"/>
      <c r="CU127" s="770"/>
      <c r="CV127" s="770"/>
      <c r="CW127" s="770"/>
      <c r="CX127" s="770"/>
      <c r="CY127" s="770"/>
      <c r="CZ127" s="770"/>
      <c r="DA127" s="770"/>
      <c r="DB127" s="770"/>
      <c r="DC127" s="770"/>
      <c r="DD127" s="770"/>
      <c r="DE127" s="770"/>
      <c r="DF127" s="771"/>
      <c r="DG127" s="836" t="s">
        <v>481</v>
      </c>
      <c r="DH127" s="837"/>
      <c r="DI127" s="837"/>
      <c r="DJ127" s="837"/>
      <c r="DK127" s="837"/>
      <c r="DL127" s="837" t="s">
        <v>461</v>
      </c>
      <c r="DM127" s="837"/>
      <c r="DN127" s="837"/>
      <c r="DO127" s="837"/>
      <c r="DP127" s="837"/>
      <c r="DQ127" s="837" t="s">
        <v>461</v>
      </c>
      <c r="DR127" s="837"/>
      <c r="DS127" s="837"/>
      <c r="DT127" s="837"/>
      <c r="DU127" s="837"/>
      <c r="DV127" s="814" t="s">
        <v>461</v>
      </c>
      <c r="DW127" s="814"/>
      <c r="DX127" s="814"/>
      <c r="DY127" s="814"/>
      <c r="DZ127" s="815"/>
    </row>
    <row r="128" spans="1:130" s="226" customFormat="1" ht="26.25" customHeight="1" thickBot="1" x14ac:dyDescent="0.2">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81106</v>
      </c>
      <c r="AB128" s="821"/>
      <c r="AC128" s="821"/>
      <c r="AD128" s="821"/>
      <c r="AE128" s="822"/>
      <c r="AF128" s="823">
        <v>75311</v>
      </c>
      <c r="AG128" s="821"/>
      <c r="AH128" s="821"/>
      <c r="AI128" s="821"/>
      <c r="AJ128" s="822"/>
      <c r="AK128" s="823">
        <v>73284</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461</v>
      </c>
      <c r="BG128" s="807"/>
      <c r="BH128" s="807"/>
      <c r="BI128" s="807"/>
      <c r="BJ128" s="807"/>
      <c r="BK128" s="807"/>
      <c r="BL128" s="830"/>
      <c r="BM128" s="806">
        <v>12.8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v>3969</v>
      </c>
      <c r="DH128" s="811"/>
      <c r="DI128" s="811"/>
      <c r="DJ128" s="811"/>
      <c r="DK128" s="811"/>
      <c r="DL128" s="811">
        <v>2006</v>
      </c>
      <c r="DM128" s="811"/>
      <c r="DN128" s="811"/>
      <c r="DO128" s="811"/>
      <c r="DP128" s="811"/>
      <c r="DQ128" s="811" t="s">
        <v>461</v>
      </c>
      <c r="DR128" s="811"/>
      <c r="DS128" s="811"/>
      <c r="DT128" s="811"/>
      <c r="DU128" s="811"/>
      <c r="DV128" s="812" t="s">
        <v>497</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498</v>
      </c>
      <c r="X129" s="797"/>
      <c r="Y129" s="797"/>
      <c r="Z129" s="798"/>
      <c r="AA129" s="799">
        <v>15222122</v>
      </c>
      <c r="AB129" s="800"/>
      <c r="AC129" s="800"/>
      <c r="AD129" s="800"/>
      <c r="AE129" s="801"/>
      <c r="AF129" s="802">
        <v>14994330</v>
      </c>
      <c r="AG129" s="800"/>
      <c r="AH129" s="800"/>
      <c r="AI129" s="800"/>
      <c r="AJ129" s="801"/>
      <c r="AK129" s="802">
        <v>14741277</v>
      </c>
      <c r="AL129" s="800"/>
      <c r="AM129" s="800"/>
      <c r="AN129" s="800"/>
      <c r="AO129" s="801"/>
      <c r="AP129" s="803"/>
      <c r="AQ129" s="804"/>
      <c r="AR129" s="804"/>
      <c r="AS129" s="804"/>
      <c r="AT129" s="805"/>
      <c r="AU129" s="264"/>
      <c r="AV129" s="264"/>
      <c r="AW129" s="264"/>
      <c r="AX129" s="769" t="s">
        <v>499</v>
      </c>
      <c r="AY129" s="770"/>
      <c r="AZ129" s="770"/>
      <c r="BA129" s="770"/>
      <c r="BB129" s="770"/>
      <c r="BC129" s="770"/>
      <c r="BD129" s="770"/>
      <c r="BE129" s="771"/>
      <c r="BF129" s="789" t="s">
        <v>464</v>
      </c>
      <c r="BG129" s="790"/>
      <c r="BH129" s="790"/>
      <c r="BI129" s="790"/>
      <c r="BJ129" s="790"/>
      <c r="BK129" s="790"/>
      <c r="BL129" s="791"/>
      <c r="BM129" s="789">
        <v>17.8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500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501</v>
      </c>
      <c r="X130" s="797"/>
      <c r="Y130" s="797"/>
      <c r="Z130" s="798"/>
      <c r="AA130" s="799">
        <v>2805382</v>
      </c>
      <c r="AB130" s="800"/>
      <c r="AC130" s="800"/>
      <c r="AD130" s="800"/>
      <c r="AE130" s="801"/>
      <c r="AF130" s="802">
        <v>2800985</v>
      </c>
      <c r="AG130" s="800"/>
      <c r="AH130" s="800"/>
      <c r="AI130" s="800"/>
      <c r="AJ130" s="801"/>
      <c r="AK130" s="802">
        <v>2754346</v>
      </c>
      <c r="AL130" s="800"/>
      <c r="AM130" s="800"/>
      <c r="AN130" s="800"/>
      <c r="AO130" s="801"/>
      <c r="AP130" s="803"/>
      <c r="AQ130" s="804"/>
      <c r="AR130" s="804"/>
      <c r="AS130" s="804"/>
      <c r="AT130" s="805"/>
      <c r="AU130" s="264"/>
      <c r="AV130" s="264"/>
      <c r="AW130" s="264"/>
      <c r="AX130" s="769" t="s">
        <v>502</v>
      </c>
      <c r="AY130" s="770"/>
      <c r="AZ130" s="770"/>
      <c r="BA130" s="770"/>
      <c r="BB130" s="770"/>
      <c r="BC130" s="770"/>
      <c r="BD130" s="770"/>
      <c r="BE130" s="771"/>
      <c r="BF130" s="772">
        <v>14.8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503</v>
      </c>
      <c r="X131" s="780"/>
      <c r="Y131" s="780"/>
      <c r="Z131" s="781"/>
      <c r="AA131" s="782">
        <v>12416740</v>
      </c>
      <c r="AB131" s="783"/>
      <c r="AC131" s="783"/>
      <c r="AD131" s="783"/>
      <c r="AE131" s="784"/>
      <c r="AF131" s="785">
        <v>12193345</v>
      </c>
      <c r="AG131" s="783"/>
      <c r="AH131" s="783"/>
      <c r="AI131" s="783"/>
      <c r="AJ131" s="784"/>
      <c r="AK131" s="785">
        <v>11986931</v>
      </c>
      <c r="AL131" s="783"/>
      <c r="AM131" s="783"/>
      <c r="AN131" s="783"/>
      <c r="AO131" s="784"/>
      <c r="AP131" s="786"/>
      <c r="AQ131" s="787"/>
      <c r="AR131" s="787"/>
      <c r="AS131" s="787"/>
      <c r="AT131" s="788"/>
      <c r="AU131" s="264"/>
      <c r="AV131" s="264"/>
      <c r="AW131" s="264"/>
      <c r="AX131" s="747" t="s">
        <v>504</v>
      </c>
      <c r="AY131" s="748"/>
      <c r="AZ131" s="748"/>
      <c r="BA131" s="748"/>
      <c r="BB131" s="748"/>
      <c r="BC131" s="748"/>
      <c r="BD131" s="748"/>
      <c r="BE131" s="749"/>
      <c r="BF131" s="750">
        <v>132.80000000000001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506</v>
      </c>
      <c r="W132" s="760"/>
      <c r="X132" s="760"/>
      <c r="Y132" s="760"/>
      <c r="Z132" s="761"/>
      <c r="AA132" s="762">
        <v>15.49023335</v>
      </c>
      <c r="AB132" s="763"/>
      <c r="AC132" s="763"/>
      <c r="AD132" s="763"/>
      <c r="AE132" s="764"/>
      <c r="AF132" s="765">
        <v>14.918031109999999</v>
      </c>
      <c r="AG132" s="763"/>
      <c r="AH132" s="763"/>
      <c r="AI132" s="763"/>
      <c r="AJ132" s="764"/>
      <c r="AK132" s="765">
        <v>14.01372879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507</v>
      </c>
      <c r="W133" s="739"/>
      <c r="X133" s="739"/>
      <c r="Y133" s="739"/>
      <c r="Z133" s="740"/>
      <c r="AA133" s="741">
        <v>15.3</v>
      </c>
      <c r="AB133" s="742"/>
      <c r="AC133" s="742"/>
      <c r="AD133" s="742"/>
      <c r="AE133" s="743"/>
      <c r="AF133" s="741">
        <v>15.3</v>
      </c>
      <c r="AG133" s="742"/>
      <c r="AH133" s="742"/>
      <c r="AI133" s="742"/>
      <c r="AJ133" s="743"/>
      <c r="AK133" s="741">
        <v>14.8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Ga98Jn+Qfz/5j6Y/vSjpj6CjrJi+SbIQigvgZ8UexjKJpWDvPpm6av4XkDOSL51KohjQYiHD1CJe+ajhB9eA==" saltValue="tNu65HrG3PKSpD59aaZM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B1" sqref="B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f65tMCLXvMToMND7W+8OcNXlx2/hSxwT7Ut9Gqlvdzq8B3efdUyFtDbCdxVxjoUHN+2VPTPSnI7rNyulKxv1A==" saltValue="jytK5aaSNu1q4A3DWcMR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F63" sqref="F6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hFcL9e4XkVJzTxihhVFHTbpncsOG9z12UBXre6HP9leUCoFqIROF2N701ey+CIC/6C3uhf+JERsg72I8H3h8g==" saltValue="mr1VdKZgGqyW/KOdgcbv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J21" sqref="AJ2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516</v>
      </c>
      <c r="AL9" s="1169"/>
      <c r="AM9" s="1169"/>
      <c r="AN9" s="1170"/>
      <c r="AO9" s="292">
        <v>3690514</v>
      </c>
      <c r="AP9" s="292">
        <v>77661</v>
      </c>
      <c r="AQ9" s="293">
        <v>89546</v>
      </c>
      <c r="AR9" s="294">
        <v>-13.3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517</v>
      </c>
      <c r="AL10" s="1169"/>
      <c r="AM10" s="1169"/>
      <c r="AN10" s="1170"/>
      <c r="AO10" s="295">
        <v>96113</v>
      </c>
      <c r="AP10" s="295">
        <v>2023</v>
      </c>
      <c r="AQ10" s="296">
        <v>7518</v>
      </c>
      <c r="AR10" s="297">
        <v>-73.099999999999994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518</v>
      </c>
      <c r="AL11" s="1169"/>
      <c r="AM11" s="1169"/>
      <c r="AN11" s="1170"/>
      <c r="AO11" s="295">
        <v>570425</v>
      </c>
      <c r="AP11" s="295">
        <v>12004</v>
      </c>
      <c r="AQ11" s="296">
        <v>9181</v>
      </c>
      <c r="AR11" s="297">
        <v>30.7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519</v>
      </c>
      <c r="AL12" s="1169"/>
      <c r="AM12" s="1169"/>
      <c r="AN12" s="1170"/>
      <c r="AO12" s="295" t="s">
        <v>520</v>
      </c>
      <c r="AP12" s="295" t="s">
        <v>520</v>
      </c>
      <c r="AQ12" s="296">
        <v>1021</v>
      </c>
      <c r="AR12" s="297" t="s">
        <v>520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521</v>
      </c>
      <c r="AL13" s="1169"/>
      <c r="AM13" s="1169"/>
      <c r="AN13" s="1170"/>
      <c r="AO13" s="295" t="s">
        <v>520</v>
      </c>
      <c r="AP13" s="295" t="s">
        <v>520</v>
      </c>
      <c r="AQ13" s="296">
        <v>11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522</v>
      </c>
      <c r="AL14" s="1169"/>
      <c r="AM14" s="1169"/>
      <c r="AN14" s="1170"/>
      <c r="AO14" s="295">
        <v>218646</v>
      </c>
      <c r="AP14" s="295">
        <v>4601</v>
      </c>
      <c r="AQ14" s="296">
        <v>4082</v>
      </c>
      <c r="AR14" s="297">
        <v>12.7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523</v>
      </c>
      <c r="AL15" s="1169"/>
      <c r="AM15" s="1169"/>
      <c r="AN15" s="1170"/>
      <c r="AO15" s="295">
        <v>50934</v>
      </c>
      <c r="AP15" s="295">
        <v>1072</v>
      </c>
      <c r="AQ15" s="296">
        <v>2228</v>
      </c>
      <c r="AR15" s="297">
        <v>-51.9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524</v>
      </c>
      <c r="AL16" s="1172"/>
      <c r="AM16" s="1172"/>
      <c r="AN16" s="1173"/>
      <c r="AO16" s="295">
        <v>-298053</v>
      </c>
      <c r="AP16" s="295">
        <v>-6272</v>
      </c>
      <c r="AQ16" s="296">
        <v>-8980</v>
      </c>
      <c r="AR16" s="297">
        <v>-30.2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4328579</v>
      </c>
      <c r="AP17" s="295">
        <v>91088</v>
      </c>
      <c r="AQ17" s="296">
        <v>104606</v>
      </c>
      <c r="AR17" s="297">
        <v>-12.9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529</v>
      </c>
      <c r="AL21" s="1166"/>
      <c r="AM21" s="1166"/>
      <c r="AN21" s="1167"/>
      <c r="AO21" s="307">
        <v>7.87</v>
      </c>
      <c r="AP21" s="308">
        <v>10.09</v>
      </c>
      <c r="AQ21" s="309">
        <v>-2.2200000000000002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530</v>
      </c>
      <c r="AL22" s="1166"/>
      <c r="AM22" s="1166"/>
      <c r="AN22" s="1167"/>
      <c r="AO22" s="312">
        <v>99.4</v>
      </c>
      <c r="AP22" s="313">
        <v>97.8</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535</v>
      </c>
      <c r="AL32" s="1157"/>
      <c r="AM32" s="1157"/>
      <c r="AN32" s="1158"/>
      <c r="AO32" s="322">
        <v>4030287</v>
      </c>
      <c r="AP32" s="322">
        <v>84811</v>
      </c>
      <c r="AQ32" s="323">
        <v>67805</v>
      </c>
      <c r="AR32" s="324">
        <v>25.1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536</v>
      </c>
      <c r="AL33" s="1157"/>
      <c r="AM33" s="1157"/>
      <c r="AN33" s="1158"/>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537</v>
      </c>
      <c r="AL34" s="1157"/>
      <c r="AM34" s="1157"/>
      <c r="AN34" s="1158"/>
      <c r="AO34" s="322" t="s">
        <v>520</v>
      </c>
      <c r="AP34" s="322" t="s">
        <v>520</v>
      </c>
      <c r="AQ34" s="323">
        <v>11</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538</v>
      </c>
      <c r="AL35" s="1157"/>
      <c r="AM35" s="1157"/>
      <c r="AN35" s="1158"/>
      <c r="AO35" s="322">
        <v>397326</v>
      </c>
      <c r="AP35" s="322">
        <v>8361</v>
      </c>
      <c r="AQ35" s="323">
        <v>18110</v>
      </c>
      <c r="AR35" s="324">
        <v>-53.8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539</v>
      </c>
      <c r="AL36" s="1157"/>
      <c r="AM36" s="1157"/>
      <c r="AN36" s="1158"/>
      <c r="AO36" s="322">
        <v>44745</v>
      </c>
      <c r="AP36" s="322">
        <v>942</v>
      </c>
      <c r="AQ36" s="323">
        <v>2781</v>
      </c>
      <c r="AR36" s="324">
        <v>-66.099999999999994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540</v>
      </c>
      <c r="AL37" s="1157"/>
      <c r="AM37" s="1157"/>
      <c r="AN37" s="1158"/>
      <c r="AO37" s="322">
        <v>34395</v>
      </c>
      <c r="AP37" s="322">
        <v>724</v>
      </c>
      <c r="AQ37" s="323">
        <v>1073</v>
      </c>
      <c r="AR37" s="324">
        <v>-32.5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541</v>
      </c>
      <c r="AL38" s="1160"/>
      <c r="AM38" s="1160"/>
      <c r="AN38" s="1161"/>
      <c r="AO38" s="325">
        <v>693</v>
      </c>
      <c r="AP38" s="325">
        <v>15</v>
      </c>
      <c r="AQ38" s="326">
        <v>5</v>
      </c>
      <c r="AR38" s="314">
        <v>200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542</v>
      </c>
      <c r="AL39" s="1160"/>
      <c r="AM39" s="1160"/>
      <c r="AN39" s="1161"/>
      <c r="AO39" s="322">
        <v>-73284</v>
      </c>
      <c r="AP39" s="322">
        <v>-1542</v>
      </c>
      <c r="AQ39" s="323">
        <v>-3858</v>
      </c>
      <c r="AR39" s="324">
        <v>-60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543</v>
      </c>
      <c r="AL40" s="1157"/>
      <c r="AM40" s="1157"/>
      <c r="AN40" s="1158"/>
      <c r="AO40" s="322">
        <v>-2754346</v>
      </c>
      <c r="AP40" s="322">
        <v>-57961</v>
      </c>
      <c r="AQ40" s="323">
        <v>-59194</v>
      </c>
      <c r="AR40" s="324">
        <v>-2.1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289</v>
      </c>
      <c r="AL41" s="1163"/>
      <c r="AM41" s="1163"/>
      <c r="AN41" s="1164"/>
      <c r="AO41" s="322">
        <v>1679816</v>
      </c>
      <c r="AP41" s="322">
        <v>35349</v>
      </c>
      <c r="AQ41" s="323">
        <v>26732</v>
      </c>
      <c r="AR41" s="324">
        <v>32.200000000000003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511</v>
      </c>
      <c r="AN49" s="1151" t="s">
        <v>547</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3359362</v>
      </c>
      <c r="AN51" s="344">
        <v>67395</v>
      </c>
      <c r="AO51" s="345">
        <v>48</v>
      </c>
      <c r="AP51" s="346">
        <v>63956</v>
      </c>
      <c r="AQ51" s="347">
        <v>25.7</v>
      </c>
      <c r="AR51" s="348">
        <v>22.3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1758067</v>
      </c>
      <c r="AN52" s="352">
        <v>35270</v>
      </c>
      <c r="AO52" s="353">
        <v>46.7</v>
      </c>
      <c r="AP52" s="354">
        <v>29239</v>
      </c>
      <c r="AQ52" s="355">
        <v>8.8000000000000007</v>
      </c>
      <c r="AR52" s="356">
        <v>37.9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5921873</v>
      </c>
      <c r="AN53" s="344">
        <v>120165</v>
      </c>
      <c r="AO53" s="345">
        <v>78.3</v>
      </c>
      <c r="AP53" s="346">
        <v>66255</v>
      </c>
      <c r="AQ53" s="347">
        <v>3.6</v>
      </c>
      <c r="AR53" s="348">
        <v>74.7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3812015</v>
      </c>
      <c r="AN54" s="352">
        <v>77353</v>
      </c>
      <c r="AO54" s="353">
        <v>119.3</v>
      </c>
      <c r="AP54" s="354">
        <v>31822</v>
      </c>
      <c r="AQ54" s="355">
        <v>8.8000000000000007</v>
      </c>
      <c r="AR54" s="356">
        <v>110.5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5681009</v>
      </c>
      <c r="AN55" s="344">
        <v>116876</v>
      </c>
      <c r="AO55" s="345">
        <v>-2.7</v>
      </c>
      <c r="AP55" s="346">
        <v>85459</v>
      </c>
      <c r="AQ55" s="347">
        <v>29</v>
      </c>
      <c r="AR55" s="348">
        <v>-31.7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2594734</v>
      </c>
      <c r="AN56" s="352">
        <v>53382</v>
      </c>
      <c r="AO56" s="353">
        <v>-31</v>
      </c>
      <c r="AP56" s="354">
        <v>44378</v>
      </c>
      <c r="AQ56" s="355">
        <v>39.5</v>
      </c>
      <c r="AR56" s="356">
        <v>-70.5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4215354</v>
      </c>
      <c r="AN57" s="344">
        <v>87796</v>
      </c>
      <c r="AO57" s="345">
        <v>-24.9</v>
      </c>
      <c r="AP57" s="346">
        <v>83280</v>
      </c>
      <c r="AQ57" s="347">
        <v>-2.5</v>
      </c>
      <c r="AR57" s="348">
        <v>-22.4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1915560</v>
      </c>
      <c r="AN58" s="352">
        <v>39897</v>
      </c>
      <c r="AO58" s="353">
        <v>-25.3</v>
      </c>
      <c r="AP58" s="354">
        <v>43123</v>
      </c>
      <c r="AQ58" s="355">
        <v>-2.8</v>
      </c>
      <c r="AR58" s="356">
        <v>-22.5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1763802</v>
      </c>
      <c r="AN59" s="344">
        <v>37116</v>
      </c>
      <c r="AO59" s="345">
        <v>-57.7</v>
      </c>
      <c r="AP59" s="346">
        <v>88968</v>
      </c>
      <c r="AQ59" s="347">
        <v>6.8</v>
      </c>
      <c r="AR59" s="348">
        <v>-64.5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751376</v>
      </c>
      <c r="AN60" s="352">
        <v>15811</v>
      </c>
      <c r="AO60" s="353">
        <v>-60.4</v>
      </c>
      <c r="AP60" s="354">
        <v>45482</v>
      </c>
      <c r="AQ60" s="355">
        <v>5.5</v>
      </c>
      <c r="AR60" s="356">
        <v>-65.900000000000006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4188280</v>
      </c>
      <c r="AN61" s="359">
        <v>85870</v>
      </c>
      <c r="AO61" s="360">
        <v>8.1999999999999993</v>
      </c>
      <c r="AP61" s="361">
        <v>77584</v>
      </c>
      <c r="AQ61" s="362">
        <v>12.5</v>
      </c>
      <c r="AR61" s="348">
        <v>-4.3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2166350</v>
      </c>
      <c r="AN62" s="352">
        <v>44343</v>
      </c>
      <c r="AO62" s="353">
        <v>9.9</v>
      </c>
      <c r="AP62" s="354">
        <v>38809</v>
      </c>
      <c r="AQ62" s="355">
        <v>12</v>
      </c>
      <c r="AR62" s="356">
        <v>-2.1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QucWqh+/IuRfEt0+l9MR7nKiQX07PQd6AR0xUFdBDkJGdHgzVXwlt6dOKl148Q+7K1JRQNOf8pyDnUZHg76Fw==" saltValue="sUUhOxvK1Kp6yIb7ePwG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C2" sqref="C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C8SF3Wh2N3Lp6ij8XSmk2yaoo3DncQ0A8XAt2Uc8j/QiKxniPMk5FijwLOotCDUwH0ZLMtA5nyaZaihOn46aw==" saltValue="YPNQ6kpzi3tXkWMI+ZHE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A2" sqref="A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7lr4y/duoDNndoergjh5/k4kQ9G8LwLXLV6d3xC5Oaz1RtJPRA8dnWEr7THkUU3jXWquzCKxIadm6DoezKwjw==" saltValue="icZGtYViZrZ99lvECy5n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7</v>
      </c>
      <c r="G47" s="12">
        <v>7.01</v>
      </c>
      <c r="H47" s="12">
        <v>6.94</v>
      </c>
      <c r="I47" s="12">
        <v>7.05</v>
      </c>
      <c r="J47" s="13">
        <v>7.17</v>
      </c>
    </row>
    <row r="48" spans="2:10" ht="57.75" customHeight="1" x14ac:dyDescent="0.15">
      <c r="B48" s="14"/>
      <c r="C48" s="1176" t="s">
        <v>4</v>
      </c>
      <c r="D48" s="1176"/>
      <c r="E48" s="1177"/>
      <c r="F48" s="15">
        <v>4.6399999999999997</v>
      </c>
      <c r="G48" s="16">
        <v>3.9</v>
      </c>
      <c r="H48" s="16">
        <v>4.6500000000000004</v>
      </c>
      <c r="I48" s="16">
        <v>2.4900000000000002</v>
      </c>
      <c r="J48" s="17">
        <v>2.89</v>
      </c>
    </row>
    <row r="49" spans="2:10" ht="57.75" customHeight="1" thickBot="1" x14ac:dyDescent="0.2">
      <c r="B49" s="18"/>
      <c r="C49" s="1178" t="s">
        <v>5</v>
      </c>
      <c r="D49" s="1178"/>
      <c r="E49" s="1179"/>
      <c r="F49" s="19">
        <v>2.94</v>
      </c>
      <c r="G49" s="20" t="s">
        <v>568</v>
      </c>
      <c r="H49" s="20">
        <v>1.41</v>
      </c>
      <c r="I49" s="20" t="s">
        <v>569</v>
      </c>
      <c r="J49" s="21">
        <v>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5cRYODvzXmtBRN/MQsOwib/fBQIjPgiOjk3P7hxoK3HHQyPepPKnYFcFs4eGGZ4FHJXdJrv6nFYuzDpwUMFMA==" saltValue="XpEFB7SqC1GMvwvhpXap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100" zoomScaleSheetLayoutView="70" workbookViewId="0">
      <selection activeCell="F63" sqref="F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570</v>
      </c>
      <c r="D34" s="1186"/>
      <c r="E34" s="1187"/>
      <c r="F34" s="32">
        <v>8.94</v>
      </c>
      <c r="G34" s="33">
        <v>9.32</v>
      </c>
      <c r="H34" s="33">
        <v>9.5399999999999991</v>
      </c>
      <c r="I34" s="33">
        <v>10.33</v>
      </c>
      <c r="J34" s="34">
        <v>10.47</v>
      </c>
      <c r="K34" s="22"/>
      <c r="L34" s="22"/>
      <c r="M34" s="22"/>
      <c r="N34" s="22"/>
      <c r="O34" s="22"/>
      <c r="P34" s="22"/>
    </row>
    <row r="35" spans="1:16" ht="39" customHeight="1" x14ac:dyDescent="0.15">
      <c r="A35" s="22"/>
      <c r="B35" s="35"/>
      <c r="C35" s="1180" t="s">
        <v>571</v>
      </c>
      <c r="D35" s="1181"/>
      <c r="E35" s="1182"/>
      <c r="F35" s="36">
        <v>4.59</v>
      </c>
      <c r="G35" s="37">
        <v>3.86</v>
      </c>
      <c r="H35" s="37">
        <v>4.6100000000000003</v>
      </c>
      <c r="I35" s="37">
        <v>2.39</v>
      </c>
      <c r="J35" s="38">
        <v>2.83</v>
      </c>
      <c r="K35" s="22"/>
      <c r="L35" s="22"/>
      <c r="M35" s="22"/>
      <c r="N35" s="22"/>
      <c r="O35" s="22"/>
      <c r="P35" s="22"/>
    </row>
    <row r="36" spans="1:16" ht="39" customHeight="1" x14ac:dyDescent="0.15">
      <c r="A36" s="22"/>
      <c r="B36" s="35"/>
      <c r="C36" s="1180" t="s">
        <v>572</v>
      </c>
      <c r="D36" s="1181"/>
      <c r="E36" s="1182"/>
      <c r="F36" s="36">
        <v>1.17</v>
      </c>
      <c r="G36" s="37">
        <v>2.0699999999999998</v>
      </c>
      <c r="H36" s="37">
        <v>0.53</v>
      </c>
      <c r="I36" s="37">
        <v>1.22</v>
      </c>
      <c r="J36" s="38">
        <v>1.1499999999999999</v>
      </c>
      <c r="K36" s="22"/>
      <c r="L36" s="22"/>
      <c r="M36" s="22"/>
      <c r="N36" s="22"/>
      <c r="O36" s="22"/>
      <c r="P36" s="22"/>
    </row>
    <row r="37" spans="1:16" ht="39" customHeight="1" x14ac:dyDescent="0.15">
      <c r="A37" s="22"/>
      <c r="B37" s="35"/>
      <c r="C37" s="1180" t="s">
        <v>573</v>
      </c>
      <c r="D37" s="1181"/>
      <c r="E37" s="1182"/>
      <c r="F37" s="36">
        <v>0</v>
      </c>
      <c r="G37" s="37">
        <v>0</v>
      </c>
      <c r="H37" s="37">
        <v>0</v>
      </c>
      <c r="I37" s="37">
        <v>0</v>
      </c>
      <c r="J37" s="38">
        <v>0.48</v>
      </c>
      <c r="K37" s="22"/>
      <c r="L37" s="22"/>
      <c r="M37" s="22"/>
      <c r="N37" s="22"/>
      <c r="O37" s="22"/>
      <c r="P37" s="22"/>
    </row>
    <row r="38" spans="1:16" ht="39" customHeight="1" x14ac:dyDescent="0.15">
      <c r="A38" s="22"/>
      <c r="B38" s="35"/>
      <c r="C38" s="1180" t="s">
        <v>574</v>
      </c>
      <c r="D38" s="1181"/>
      <c r="E38" s="1182"/>
      <c r="F38" s="36">
        <v>0.05</v>
      </c>
      <c r="G38" s="37">
        <v>0.03</v>
      </c>
      <c r="H38" s="37">
        <v>0.54</v>
      </c>
      <c r="I38" s="37">
        <v>0.49</v>
      </c>
      <c r="J38" s="38">
        <v>0.36</v>
      </c>
      <c r="K38" s="22"/>
      <c r="L38" s="22"/>
      <c r="M38" s="22"/>
      <c r="N38" s="22"/>
      <c r="O38" s="22"/>
      <c r="P38" s="22"/>
    </row>
    <row r="39" spans="1:16" ht="39" customHeight="1" x14ac:dyDescent="0.15">
      <c r="A39" s="22"/>
      <c r="B39" s="35"/>
      <c r="C39" s="1180" t="s">
        <v>575</v>
      </c>
      <c r="D39" s="1181"/>
      <c r="E39" s="1182"/>
      <c r="F39" s="36">
        <v>0.06</v>
      </c>
      <c r="G39" s="37">
        <v>0.06</v>
      </c>
      <c r="H39" s="37">
        <v>0.06</v>
      </c>
      <c r="I39" s="37">
        <v>0.08</v>
      </c>
      <c r="J39" s="38">
        <v>0.08</v>
      </c>
      <c r="K39" s="22"/>
      <c r="L39" s="22"/>
      <c r="M39" s="22"/>
      <c r="N39" s="22"/>
      <c r="O39" s="22"/>
      <c r="P39" s="22"/>
    </row>
    <row r="40" spans="1:16" ht="39" customHeight="1" x14ac:dyDescent="0.15">
      <c r="A40" s="22"/>
      <c r="B40" s="35"/>
      <c r="C40" s="1180" t="s">
        <v>576</v>
      </c>
      <c r="D40" s="1181"/>
      <c r="E40" s="1182"/>
      <c r="F40" s="36">
        <v>0.03</v>
      </c>
      <c r="G40" s="37">
        <v>0.02</v>
      </c>
      <c r="H40" s="37">
        <v>0.02</v>
      </c>
      <c r="I40" s="37">
        <v>0.03</v>
      </c>
      <c r="J40" s="38">
        <v>0.04</v>
      </c>
      <c r="K40" s="22"/>
      <c r="L40" s="22"/>
      <c r="M40" s="22"/>
      <c r="N40" s="22"/>
      <c r="O40" s="22"/>
      <c r="P40" s="22"/>
    </row>
    <row r="41" spans="1:16" ht="39" customHeight="1" x14ac:dyDescent="0.15">
      <c r="A41" s="22"/>
      <c r="B41" s="35"/>
      <c r="C41" s="1180" t="s">
        <v>577</v>
      </c>
      <c r="D41" s="1181"/>
      <c r="E41" s="1182"/>
      <c r="F41" s="36">
        <v>0.04</v>
      </c>
      <c r="G41" s="37">
        <v>0.04</v>
      </c>
      <c r="H41" s="37">
        <v>0.03</v>
      </c>
      <c r="I41" s="37">
        <v>0.01</v>
      </c>
      <c r="J41" s="38">
        <v>0.04</v>
      </c>
      <c r="K41" s="22"/>
      <c r="L41" s="22"/>
      <c r="M41" s="22"/>
      <c r="N41" s="22"/>
      <c r="O41" s="22"/>
      <c r="P41" s="22"/>
    </row>
    <row r="42" spans="1:16" ht="39" customHeight="1" x14ac:dyDescent="0.15">
      <c r="A42" s="22"/>
      <c r="B42" s="39"/>
      <c r="C42" s="1180" t="s">
        <v>578</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579</v>
      </c>
      <c r="D43" s="1184"/>
      <c r="E43" s="1185"/>
      <c r="F43" s="41">
        <v>1.58</v>
      </c>
      <c r="G43" s="42">
        <v>1.54</v>
      </c>
      <c r="H43" s="42">
        <v>1.92</v>
      </c>
      <c r="I43" s="42">
        <v>1.3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gWsrxk/9iweHbn0ZN90IKA3Ghl1qNnMT8HpgZ4qXHlLPfUfO5vu7ka750M4EBS1bFqHX7JGmMhVpLdn6Xc/DQ==" saltValue="ZnmLT7SHWyzBzmM4f4/U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L47" sqref="L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3955</v>
      </c>
      <c r="L45" s="60">
        <v>4215</v>
      </c>
      <c r="M45" s="60">
        <v>4271</v>
      </c>
      <c r="N45" s="60">
        <v>4223</v>
      </c>
      <c r="O45" s="61">
        <v>4030</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14</v>
      </c>
      <c r="F48" s="1190"/>
      <c r="G48" s="1190"/>
      <c r="H48" s="1190"/>
      <c r="I48" s="1190"/>
      <c r="J48" s="1191"/>
      <c r="K48" s="63">
        <v>392</v>
      </c>
      <c r="L48" s="64">
        <v>421</v>
      </c>
      <c r="M48" s="64">
        <v>383</v>
      </c>
      <c r="N48" s="64">
        <v>381</v>
      </c>
      <c r="O48" s="65">
        <v>397</v>
      </c>
      <c r="P48" s="48"/>
      <c r="Q48" s="48"/>
      <c r="R48" s="48"/>
      <c r="S48" s="48"/>
      <c r="T48" s="48"/>
      <c r="U48" s="48"/>
    </row>
    <row r="49" spans="1:21" ht="30.75" customHeight="1" x14ac:dyDescent="0.15">
      <c r="A49" s="48"/>
      <c r="B49" s="1198"/>
      <c r="C49" s="1199"/>
      <c r="D49" s="62"/>
      <c r="E49" s="1190" t="s">
        <v>15</v>
      </c>
      <c r="F49" s="1190"/>
      <c r="G49" s="1190"/>
      <c r="H49" s="1190"/>
      <c r="I49" s="1190"/>
      <c r="J49" s="1191"/>
      <c r="K49" s="63">
        <v>52</v>
      </c>
      <c r="L49" s="64">
        <v>45</v>
      </c>
      <c r="M49" s="64">
        <v>47</v>
      </c>
      <c r="N49" s="64">
        <v>49</v>
      </c>
      <c r="O49" s="65">
        <v>45</v>
      </c>
      <c r="P49" s="48"/>
      <c r="Q49" s="48"/>
      <c r="R49" s="48"/>
      <c r="S49" s="48"/>
      <c r="T49" s="48"/>
      <c r="U49" s="48"/>
    </row>
    <row r="50" spans="1:21" ht="30.75" customHeight="1" x14ac:dyDescent="0.15">
      <c r="A50" s="48"/>
      <c r="B50" s="1198"/>
      <c r="C50" s="1199"/>
      <c r="D50" s="62"/>
      <c r="E50" s="1190" t="s">
        <v>16</v>
      </c>
      <c r="F50" s="1190"/>
      <c r="G50" s="1190"/>
      <c r="H50" s="1190"/>
      <c r="I50" s="1190"/>
      <c r="J50" s="1191"/>
      <c r="K50" s="63">
        <v>111</v>
      </c>
      <c r="L50" s="64">
        <v>99</v>
      </c>
      <c r="M50" s="64">
        <v>108</v>
      </c>
      <c r="N50" s="64">
        <v>42</v>
      </c>
      <c r="O50" s="65">
        <v>34</v>
      </c>
      <c r="P50" s="48"/>
      <c r="Q50" s="48"/>
      <c r="R50" s="48"/>
      <c r="S50" s="48"/>
      <c r="T50" s="48"/>
      <c r="U50" s="48"/>
    </row>
    <row r="51" spans="1:21" ht="30.75" customHeight="1" x14ac:dyDescent="0.15">
      <c r="A51" s="48"/>
      <c r="B51" s="1200"/>
      <c r="C51" s="1201"/>
      <c r="D51" s="66"/>
      <c r="E51" s="1190" t="s">
        <v>17</v>
      </c>
      <c r="F51" s="1190"/>
      <c r="G51" s="1190"/>
      <c r="H51" s="1190"/>
      <c r="I51" s="1190"/>
      <c r="J51" s="1191"/>
      <c r="K51" s="63">
        <v>3</v>
      </c>
      <c r="L51" s="64">
        <v>2</v>
      </c>
      <c r="M51" s="64">
        <v>1</v>
      </c>
      <c r="N51" s="64">
        <v>1</v>
      </c>
      <c r="O51" s="65">
        <v>1</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2633</v>
      </c>
      <c r="L52" s="64">
        <v>2875</v>
      </c>
      <c r="M52" s="64">
        <v>2886</v>
      </c>
      <c r="N52" s="64">
        <v>2876</v>
      </c>
      <c r="O52" s="65">
        <v>2827</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1880</v>
      </c>
      <c r="L53" s="69">
        <v>1907</v>
      </c>
      <c r="M53" s="69">
        <v>1924</v>
      </c>
      <c r="N53" s="69">
        <v>1820</v>
      </c>
      <c r="O53" s="70">
        <v>1680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J1Vqq5vqPrxx150yP/vEcgW7CxLhypRb7T8WOCCm/3zElzc7kGH+x13rC8rxnv391mz18GdPt1b5VB3uaH4Iw==" saltValue="nJyRLYgy8RlTLejQ4bdy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2" sqref="A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563</v>
      </c>
      <c r="J40" s="79" t="s">
        <v>564</v>
      </c>
      <c r="K40" s="79" t="s">
        <v>565</v>
      </c>
      <c r="L40" s="79" t="s">
        <v>566</v>
      </c>
      <c r="M40" s="80" t="s">
        <v>567</v>
      </c>
    </row>
    <row r="41" spans="2:13" ht="27.75" customHeight="1" x14ac:dyDescent="0.15">
      <c r="B41" s="1216" t="s">
        <v>23</v>
      </c>
      <c r="C41" s="1217"/>
      <c r="D41" s="81"/>
      <c r="E41" s="1218" t="s">
        <v>24</v>
      </c>
      <c r="F41" s="1218"/>
      <c r="G41" s="1218"/>
      <c r="H41" s="1219"/>
      <c r="I41" s="82">
        <v>36716</v>
      </c>
      <c r="J41" s="83">
        <v>38718</v>
      </c>
      <c r="K41" s="83">
        <v>39506</v>
      </c>
      <c r="L41" s="83">
        <v>38779</v>
      </c>
      <c r="M41" s="84">
        <v>36895</v>
      </c>
    </row>
    <row r="42" spans="2:13" ht="27.75" customHeight="1" x14ac:dyDescent="0.15">
      <c r="B42" s="1206"/>
      <c r="C42" s="1207"/>
      <c r="D42" s="85"/>
      <c r="E42" s="1210" t="s">
        <v>25</v>
      </c>
      <c r="F42" s="1210"/>
      <c r="G42" s="1210"/>
      <c r="H42" s="1211"/>
      <c r="I42" s="86">
        <v>308</v>
      </c>
      <c r="J42" s="87">
        <v>209</v>
      </c>
      <c r="K42" s="87">
        <v>124</v>
      </c>
      <c r="L42" s="87">
        <v>79</v>
      </c>
      <c r="M42" s="88">
        <v>34</v>
      </c>
    </row>
    <row r="43" spans="2:13" ht="27.75" customHeight="1" x14ac:dyDescent="0.15">
      <c r="B43" s="1206"/>
      <c r="C43" s="1207"/>
      <c r="D43" s="85"/>
      <c r="E43" s="1210" t="s">
        <v>26</v>
      </c>
      <c r="F43" s="1210"/>
      <c r="G43" s="1210"/>
      <c r="H43" s="1211"/>
      <c r="I43" s="86">
        <v>5664</v>
      </c>
      <c r="J43" s="87">
        <v>5941</v>
      </c>
      <c r="K43" s="87">
        <v>5759</v>
      </c>
      <c r="L43" s="87">
        <v>5685</v>
      </c>
      <c r="M43" s="88">
        <v>5641</v>
      </c>
    </row>
    <row r="44" spans="2:13" ht="27.75" customHeight="1" x14ac:dyDescent="0.15">
      <c r="B44" s="1206"/>
      <c r="C44" s="1207"/>
      <c r="D44" s="85"/>
      <c r="E44" s="1210" t="s">
        <v>27</v>
      </c>
      <c r="F44" s="1210"/>
      <c r="G44" s="1210"/>
      <c r="H44" s="1211"/>
      <c r="I44" s="86">
        <v>271</v>
      </c>
      <c r="J44" s="87">
        <v>256</v>
      </c>
      <c r="K44" s="87">
        <v>222</v>
      </c>
      <c r="L44" s="87">
        <v>184</v>
      </c>
      <c r="M44" s="88">
        <v>138</v>
      </c>
    </row>
    <row r="45" spans="2:13" ht="27.75" customHeight="1" x14ac:dyDescent="0.15">
      <c r="B45" s="1206"/>
      <c r="C45" s="1207"/>
      <c r="D45" s="85"/>
      <c r="E45" s="1210" t="s">
        <v>28</v>
      </c>
      <c r="F45" s="1210"/>
      <c r="G45" s="1210"/>
      <c r="H45" s="1211"/>
      <c r="I45" s="86">
        <v>5573</v>
      </c>
      <c r="J45" s="87">
        <v>5271</v>
      </c>
      <c r="K45" s="87">
        <v>5085</v>
      </c>
      <c r="L45" s="87">
        <v>5041</v>
      </c>
      <c r="M45" s="88">
        <v>5300</v>
      </c>
    </row>
    <row r="46" spans="2:13" ht="27.75" customHeight="1" x14ac:dyDescent="0.15">
      <c r="B46" s="1206"/>
      <c r="C46" s="1207"/>
      <c r="D46" s="89"/>
      <c r="E46" s="1210" t="s">
        <v>29</v>
      </c>
      <c r="F46" s="1210"/>
      <c r="G46" s="1210"/>
      <c r="H46" s="1211"/>
      <c r="I46" s="86">
        <v>8</v>
      </c>
      <c r="J46" s="87">
        <v>6</v>
      </c>
      <c r="K46" s="87">
        <v>4</v>
      </c>
      <c r="L46" s="87">
        <v>2</v>
      </c>
      <c r="M46" s="88" t="s">
        <v>520</v>
      </c>
    </row>
    <row r="47" spans="2:13" ht="27.75" customHeight="1" x14ac:dyDescent="0.15">
      <c r="B47" s="1206"/>
      <c r="C47" s="1207"/>
      <c r="D47" s="90"/>
      <c r="E47" s="1220" t="s">
        <v>30</v>
      </c>
      <c r="F47" s="1221"/>
      <c r="G47" s="1221"/>
      <c r="H47" s="1222"/>
      <c r="I47" s="86" t="s">
        <v>520</v>
      </c>
      <c r="J47" s="87" t="s">
        <v>520</v>
      </c>
      <c r="K47" s="87" t="s">
        <v>520</v>
      </c>
      <c r="L47" s="87" t="s">
        <v>520</v>
      </c>
      <c r="M47" s="88" t="s">
        <v>520</v>
      </c>
    </row>
    <row r="48" spans="2:13" ht="27.75" customHeight="1" x14ac:dyDescent="0.15">
      <c r="B48" s="1206"/>
      <c r="C48" s="1207"/>
      <c r="D48" s="85"/>
      <c r="E48" s="1210" t="s">
        <v>31</v>
      </c>
      <c r="F48" s="1210"/>
      <c r="G48" s="1210"/>
      <c r="H48" s="1211"/>
      <c r="I48" s="86" t="s">
        <v>520</v>
      </c>
      <c r="J48" s="87" t="s">
        <v>520</v>
      </c>
      <c r="K48" s="87" t="s">
        <v>520</v>
      </c>
      <c r="L48" s="87" t="s">
        <v>520</v>
      </c>
      <c r="M48" s="88" t="s">
        <v>520</v>
      </c>
    </row>
    <row r="49" spans="2:13" ht="27.75" customHeight="1" x14ac:dyDescent="0.15">
      <c r="B49" s="1208"/>
      <c r="C49" s="1209"/>
      <c r="D49" s="85"/>
      <c r="E49" s="1210" t="s">
        <v>32</v>
      </c>
      <c r="F49" s="1210"/>
      <c r="G49" s="1210"/>
      <c r="H49" s="1211"/>
      <c r="I49" s="86" t="s">
        <v>520</v>
      </c>
      <c r="J49" s="87" t="s">
        <v>520</v>
      </c>
      <c r="K49" s="87" t="s">
        <v>520</v>
      </c>
      <c r="L49" s="87" t="s">
        <v>520</v>
      </c>
      <c r="M49" s="88" t="s">
        <v>520</v>
      </c>
    </row>
    <row r="50" spans="2:13" ht="27.75" customHeight="1" x14ac:dyDescent="0.15">
      <c r="B50" s="1204" t="s">
        <v>33</v>
      </c>
      <c r="C50" s="1205"/>
      <c r="D50" s="91"/>
      <c r="E50" s="1210" t="s">
        <v>34</v>
      </c>
      <c r="F50" s="1210"/>
      <c r="G50" s="1210"/>
      <c r="H50" s="1211"/>
      <c r="I50" s="86">
        <v>2755</v>
      </c>
      <c r="J50" s="87">
        <v>2871</v>
      </c>
      <c r="K50" s="87">
        <v>2910</v>
      </c>
      <c r="L50" s="87">
        <v>2794</v>
      </c>
      <c r="M50" s="88">
        <v>2902</v>
      </c>
    </row>
    <row r="51" spans="2:13" ht="27.75" customHeight="1" x14ac:dyDescent="0.15">
      <c r="B51" s="1206"/>
      <c r="C51" s="1207"/>
      <c r="D51" s="85"/>
      <c r="E51" s="1210" t="s">
        <v>35</v>
      </c>
      <c r="F51" s="1210"/>
      <c r="G51" s="1210"/>
      <c r="H51" s="1211"/>
      <c r="I51" s="86">
        <v>1051</v>
      </c>
      <c r="J51" s="87">
        <v>1398</v>
      </c>
      <c r="K51" s="87">
        <v>1388</v>
      </c>
      <c r="L51" s="87">
        <v>2053</v>
      </c>
      <c r="M51" s="88">
        <v>1969</v>
      </c>
    </row>
    <row r="52" spans="2:13" ht="27.75" customHeight="1" x14ac:dyDescent="0.15">
      <c r="B52" s="1208"/>
      <c r="C52" s="1209"/>
      <c r="D52" s="85"/>
      <c r="E52" s="1210" t="s">
        <v>36</v>
      </c>
      <c r="F52" s="1210"/>
      <c r="G52" s="1210"/>
      <c r="H52" s="1211"/>
      <c r="I52" s="86">
        <v>24181</v>
      </c>
      <c r="J52" s="87">
        <v>27422</v>
      </c>
      <c r="K52" s="87">
        <v>28770</v>
      </c>
      <c r="L52" s="87">
        <v>28247</v>
      </c>
      <c r="M52" s="88">
        <v>27215</v>
      </c>
    </row>
    <row r="53" spans="2:13" ht="27.75" customHeight="1" thickBot="1" x14ac:dyDescent="0.2">
      <c r="B53" s="1212" t="s">
        <v>37</v>
      </c>
      <c r="C53" s="1213"/>
      <c r="D53" s="92"/>
      <c r="E53" s="1214" t="s">
        <v>38</v>
      </c>
      <c r="F53" s="1214"/>
      <c r="G53" s="1214"/>
      <c r="H53" s="1215"/>
      <c r="I53" s="93">
        <v>20554</v>
      </c>
      <c r="J53" s="94">
        <v>18708</v>
      </c>
      <c r="K53" s="94">
        <v>17632</v>
      </c>
      <c r="L53" s="94">
        <v>16675</v>
      </c>
      <c r="M53" s="95">
        <v>15923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My07+fxof+w+XjoBhOJfcNEkkFDsf7qngz/mDtRCYui3ie/PVcKsHBJDyuerS8rX2MVrO4rcDn44oVtf7d6XA==" saltValue="igWmN1RYYxIi/rlMg0nm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31" t="s">
        <v>41</v>
      </c>
      <c r="D55" s="1231"/>
      <c r="E55" s="1232"/>
      <c r="F55" s="107">
        <v>1057</v>
      </c>
      <c r="G55" s="107">
        <v>1057</v>
      </c>
      <c r="H55" s="108">
        <v>1057</v>
      </c>
    </row>
    <row r="56" spans="2:8" ht="52.5" customHeight="1" x14ac:dyDescent="0.15">
      <c r="B56" s="109"/>
      <c r="C56" s="1233" t="s">
        <v>42</v>
      </c>
      <c r="D56" s="1233"/>
      <c r="E56" s="1234"/>
      <c r="F56" s="110">
        <v>274</v>
      </c>
      <c r="G56" s="110">
        <v>290</v>
      </c>
      <c r="H56" s="111">
        <v>195</v>
      </c>
    </row>
    <row r="57" spans="2:8" ht="53.25" customHeight="1" x14ac:dyDescent="0.15">
      <c r="B57" s="109"/>
      <c r="C57" s="1235" t="s">
        <v>43</v>
      </c>
      <c r="D57" s="1235"/>
      <c r="E57" s="1236"/>
      <c r="F57" s="112">
        <v>2584</v>
      </c>
      <c r="G57" s="112">
        <v>2469</v>
      </c>
      <c r="H57" s="113">
        <v>2419</v>
      </c>
    </row>
    <row r="58" spans="2:8" ht="45.75" customHeight="1" x14ac:dyDescent="0.15">
      <c r="B58" s="114"/>
      <c r="C58" s="1223" t="s">
        <v>591</v>
      </c>
      <c r="D58" s="1224"/>
      <c r="E58" s="1225"/>
      <c r="F58" s="115">
        <v>1836</v>
      </c>
      <c r="G58" s="115">
        <v>1791</v>
      </c>
      <c r="H58" s="116">
        <v>1705</v>
      </c>
    </row>
    <row r="59" spans="2:8" ht="45.75" customHeight="1" x14ac:dyDescent="0.15">
      <c r="B59" s="114"/>
      <c r="C59" s="1223" t="s">
        <v>592</v>
      </c>
      <c r="D59" s="1224"/>
      <c r="E59" s="1225"/>
      <c r="F59" s="115">
        <v>89</v>
      </c>
      <c r="G59" s="115">
        <v>121</v>
      </c>
      <c r="H59" s="116">
        <v>172</v>
      </c>
    </row>
    <row r="60" spans="2:8" ht="45.75" customHeight="1" x14ac:dyDescent="0.15">
      <c r="B60" s="114"/>
      <c r="C60" s="1223" t="s">
        <v>593</v>
      </c>
      <c r="D60" s="1224"/>
      <c r="E60" s="1225"/>
      <c r="F60" s="115">
        <v>100</v>
      </c>
      <c r="G60" s="115">
        <v>100</v>
      </c>
      <c r="H60" s="116">
        <v>100</v>
      </c>
    </row>
    <row r="61" spans="2:8" ht="45.75" customHeight="1" x14ac:dyDescent="0.15">
      <c r="B61" s="114"/>
      <c r="C61" s="1223" t="s">
        <v>594</v>
      </c>
      <c r="D61" s="1224"/>
      <c r="E61" s="1225"/>
      <c r="F61" s="115">
        <v>91</v>
      </c>
      <c r="G61" s="115">
        <v>85</v>
      </c>
      <c r="H61" s="116">
        <v>95</v>
      </c>
    </row>
    <row r="62" spans="2:8" ht="45.75" customHeight="1" thickBot="1" x14ac:dyDescent="0.2">
      <c r="B62" s="117"/>
      <c r="C62" s="1226" t="s">
        <v>595</v>
      </c>
      <c r="D62" s="1227"/>
      <c r="E62" s="1228"/>
      <c r="F62" s="118">
        <v>88</v>
      </c>
      <c r="G62" s="118">
        <v>75</v>
      </c>
      <c r="H62" s="119">
        <v>80</v>
      </c>
    </row>
    <row r="63" spans="2:8" ht="52.5" customHeight="1" thickBot="1" x14ac:dyDescent="0.2">
      <c r="B63" s="120"/>
      <c r="C63" s="1229" t="s">
        <v>44</v>
      </c>
      <c r="D63" s="1229"/>
      <c r="E63" s="1230"/>
      <c r="F63" s="121">
        <v>3915</v>
      </c>
      <c r="G63" s="121">
        <v>3816</v>
      </c>
      <c r="H63" s="122">
        <v>3671</v>
      </c>
    </row>
    <row r="64" spans="2:8" ht="15" customHeight="1" x14ac:dyDescent="0.15"/>
    <row r="65" ht="0" hidden="1" customHeight="1" x14ac:dyDescent="0.15"/>
    <row r="66" ht="0" hidden="1" customHeight="1" x14ac:dyDescent="0.15"/>
  </sheetData>
  <sheetProtection algorithmName="SHA-512" hashValue="G5KcuDZvGeRKwWw9koTZJI6zZhfZcqnAEj3OU6L8gzyODSMYflsBY/ZxSR5SJywpLTVBJhw9iWaoBYryeqPHxA==" saltValue="JTS5doQ0h6fTRdByecOI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600</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601</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602</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603</v>
      </c>
      <c r="AO51" s="1275"/>
      <c r="AP51" s="1275"/>
      <c r="AQ51" s="1275"/>
      <c r="AR51" s="1275"/>
      <c r="AS51" s="1275"/>
      <c r="AT51" s="1275"/>
      <c r="AU51" s="1275"/>
      <c r="AV51" s="1275"/>
      <c r="AW51" s="1275"/>
      <c r="AX51" s="1275"/>
      <c r="AY51" s="1275"/>
      <c r="AZ51" s="1275"/>
      <c r="BA51" s="1275"/>
      <c r="BB51" s="1275" t="s">
        <v>604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142</v>
      </c>
      <c r="CG51" s="1277"/>
      <c r="CH51" s="1277"/>
      <c r="CI51" s="1277"/>
      <c r="CJ51" s="1277"/>
      <c r="CK51" s="1277"/>
      <c r="CL51" s="1277"/>
      <c r="CM51" s="1277"/>
      <c r="CN51" s="1277">
        <v>136.69999999999999</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57.3</v>
      </c>
      <c r="CG53" s="1277"/>
      <c r="CH53" s="1277"/>
      <c r="CI53" s="1277"/>
      <c r="CJ53" s="1277"/>
      <c r="CK53" s="1277"/>
      <c r="CL53" s="1277"/>
      <c r="CM53" s="1277"/>
      <c r="CN53" s="1277">
        <v>58.9</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606</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608</v>
      </c>
    </row>
    <row r="64" spans="1:109" x14ac:dyDescent="0.15">
      <c r="B64" s="1246"/>
      <c r="G64" s="1253"/>
      <c r="I64" s="1287"/>
      <c r="J64" s="1287"/>
      <c r="K64" s="1287"/>
      <c r="L64" s="1287"/>
      <c r="M64" s="1287"/>
      <c r="N64" s="1288"/>
      <c r="AM64" s="1253"/>
      <c r="AN64" s="1253" t="s">
        <v>601</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602</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603</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v>163.6</v>
      </c>
      <c r="BQ73" s="1277"/>
      <c r="BR73" s="1277"/>
      <c r="BS73" s="1277"/>
      <c r="BT73" s="1277"/>
      <c r="BU73" s="1277"/>
      <c r="BV73" s="1277"/>
      <c r="BW73" s="1277"/>
      <c r="BX73" s="1277">
        <v>152.30000000000001</v>
      </c>
      <c r="BY73" s="1277"/>
      <c r="BZ73" s="1277"/>
      <c r="CA73" s="1277"/>
      <c r="CB73" s="1277"/>
      <c r="CC73" s="1277"/>
      <c r="CD73" s="1277"/>
      <c r="CE73" s="1277"/>
      <c r="CF73" s="1277">
        <v>142</v>
      </c>
      <c r="CG73" s="1277"/>
      <c r="CH73" s="1277"/>
      <c r="CI73" s="1277"/>
      <c r="CJ73" s="1277"/>
      <c r="CK73" s="1277"/>
      <c r="CL73" s="1277"/>
      <c r="CM73" s="1277"/>
      <c r="CN73" s="1277">
        <v>136.69999999999999</v>
      </c>
      <c r="CO73" s="1277"/>
      <c r="CP73" s="1277"/>
      <c r="CQ73" s="1277"/>
      <c r="CR73" s="1277"/>
      <c r="CS73" s="1277"/>
      <c r="CT73" s="1277"/>
      <c r="CU73" s="1277"/>
      <c r="CV73" s="1277">
        <v>132.80000000000001</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15.6</v>
      </c>
      <c r="BQ75" s="1277"/>
      <c r="BR75" s="1277"/>
      <c r="BS75" s="1277"/>
      <c r="BT75" s="1277"/>
      <c r="BU75" s="1277"/>
      <c r="BV75" s="1277"/>
      <c r="BW75" s="1277"/>
      <c r="BX75" s="1277">
        <v>15.2</v>
      </c>
      <c r="BY75" s="1277"/>
      <c r="BZ75" s="1277"/>
      <c r="CA75" s="1277"/>
      <c r="CB75" s="1277"/>
      <c r="CC75" s="1277"/>
      <c r="CD75" s="1277"/>
      <c r="CE75" s="1277"/>
      <c r="CF75" s="1277">
        <v>15.3</v>
      </c>
      <c r="CG75" s="1277"/>
      <c r="CH75" s="1277"/>
      <c r="CI75" s="1277"/>
      <c r="CJ75" s="1277"/>
      <c r="CK75" s="1277"/>
      <c r="CL75" s="1277"/>
      <c r="CM75" s="1277"/>
      <c r="CN75" s="1277">
        <v>15.3</v>
      </c>
      <c r="CO75" s="1277"/>
      <c r="CP75" s="1277"/>
      <c r="CQ75" s="1277"/>
      <c r="CR75" s="1277"/>
      <c r="CS75" s="1277"/>
      <c r="CT75" s="1277"/>
      <c r="CU75" s="1277"/>
      <c r="CV75" s="1277">
        <v>14.8</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606</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hPQ8Cfh+2Yso9xvW7oQeTHCJowMDlXjbjwH7kYobddmNtc81dRtj9wiMY1RxGXhkcAOz3IU7lm6P/GGMGbL+g==" saltValue="QzCdbh+HQUiFe5Z+Tp6d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ujJjIK7R7CAikYCffsGmr1CI4qP3W8jz5v/pRbgLftBVnZ7ih1Th5mjF23CITlNjD/ROEr6ivrM8gyOsoVKcA==" saltValue="AcTdlIi9FeLsyr4MNTqp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NP9JIeAweTiy05Vo3sQzfhLOLsTUOSIIHieIYpKheTd33dWxk9E+98FYJqoMe7lXc2/AwxAB2Y7sFJFQQfgA==" saltValue="BWMNTRxVFvHiBklnTaA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560</v>
      </c>
      <c r="G2" s="136"/>
      <c r="H2" s="137"/>
    </row>
    <row r="3" spans="1:8" x14ac:dyDescent="0.15">
      <c r="A3" s="133" t="s">
        <v>553</v>
      </c>
      <c r="B3" s="138"/>
      <c r="C3" s="139"/>
      <c r="D3" s="140">
        <v>67395</v>
      </c>
      <c r="E3" s="141"/>
      <c r="F3" s="142">
        <v>63956</v>
      </c>
      <c r="G3" s="143"/>
      <c r="H3" s="144"/>
    </row>
    <row r="4" spans="1:8" x14ac:dyDescent="0.15">
      <c r="A4" s="145"/>
      <c r="B4" s="146"/>
      <c r="C4" s="147"/>
      <c r="D4" s="148">
        <v>35270</v>
      </c>
      <c r="E4" s="149"/>
      <c r="F4" s="150">
        <v>29239</v>
      </c>
      <c r="G4" s="151"/>
      <c r="H4" s="152"/>
    </row>
    <row r="5" spans="1:8" x14ac:dyDescent="0.15">
      <c r="A5" s="133" t="s">
        <v>555</v>
      </c>
      <c r="B5" s="138"/>
      <c r="C5" s="139"/>
      <c r="D5" s="140">
        <v>120165</v>
      </c>
      <c r="E5" s="141"/>
      <c r="F5" s="142">
        <v>66255</v>
      </c>
      <c r="G5" s="143"/>
      <c r="H5" s="144"/>
    </row>
    <row r="6" spans="1:8" x14ac:dyDescent="0.15">
      <c r="A6" s="145"/>
      <c r="B6" s="146"/>
      <c r="C6" s="147"/>
      <c r="D6" s="148">
        <v>77353</v>
      </c>
      <c r="E6" s="149"/>
      <c r="F6" s="150">
        <v>31822</v>
      </c>
      <c r="G6" s="151"/>
      <c r="H6" s="152"/>
    </row>
    <row r="7" spans="1:8" x14ac:dyDescent="0.15">
      <c r="A7" s="133" t="s">
        <v>556</v>
      </c>
      <c r="B7" s="138"/>
      <c r="C7" s="139"/>
      <c r="D7" s="140">
        <v>116876</v>
      </c>
      <c r="E7" s="141"/>
      <c r="F7" s="142">
        <v>85459</v>
      </c>
      <c r="G7" s="143"/>
      <c r="H7" s="144"/>
    </row>
    <row r="8" spans="1:8" x14ac:dyDescent="0.15">
      <c r="A8" s="145"/>
      <c r="B8" s="146"/>
      <c r="C8" s="147"/>
      <c r="D8" s="148">
        <v>53382</v>
      </c>
      <c r="E8" s="149"/>
      <c r="F8" s="150">
        <v>44378</v>
      </c>
      <c r="G8" s="151"/>
      <c r="H8" s="152"/>
    </row>
    <row r="9" spans="1:8" x14ac:dyDescent="0.15">
      <c r="A9" s="133" t="s">
        <v>557</v>
      </c>
      <c r="B9" s="138"/>
      <c r="C9" s="139"/>
      <c r="D9" s="140">
        <v>87796</v>
      </c>
      <c r="E9" s="141"/>
      <c r="F9" s="142">
        <v>83280</v>
      </c>
      <c r="G9" s="143"/>
      <c r="H9" s="144"/>
    </row>
    <row r="10" spans="1:8" x14ac:dyDescent="0.15">
      <c r="A10" s="145"/>
      <c r="B10" s="146"/>
      <c r="C10" s="147"/>
      <c r="D10" s="148">
        <v>39897</v>
      </c>
      <c r="E10" s="149"/>
      <c r="F10" s="150">
        <v>43123</v>
      </c>
      <c r="G10" s="151"/>
      <c r="H10" s="152"/>
    </row>
    <row r="11" spans="1:8" x14ac:dyDescent="0.15">
      <c r="A11" s="133" t="s">
        <v>558</v>
      </c>
      <c r="B11" s="138"/>
      <c r="C11" s="139"/>
      <c r="D11" s="140">
        <v>37116</v>
      </c>
      <c r="E11" s="141"/>
      <c r="F11" s="142">
        <v>88968</v>
      </c>
      <c r="G11" s="143"/>
      <c r="H11" s="144"/>
    </row>
    <row r="12" spans="1:8" x14ac:dyDescent="0.15">
      <c r="A12" s="145"/>
      <c r="B12" s="146"/>
      <c r="C12" s="153"/>
      <c r="D12" s="148">
        <v>15811</v>
      </c>
      <c r="E12" s="149"/>
      <c r="F12" s="150">
        <v>45482</v>
      </c>
      <c r="G12" s="151"/>
      <c r="H12" s="152"/>
    </row>
    <row r="13" spans="1:8" x14ac:dyDescent="0.15">
      <c r="A13" s="133"/>
      <c r="B13" s="138"/>
      <c r="C13" s="154"/>
      <c r="D13" s="155">
        <v>85870</v>
      </c>
      <c r="E13" s="156"/>
      <c r="F13" s="157">
        <v>77584</v>
      </c>
      <c r="G13" s="158"/>
      <c r="H13" s="144"/>
    </row>
    <row r="14" spans="1:8" x14ac:dyDescent="0.15">
      <c r="A14" s="145"/>
      <c r="B14" s="146"/>
      <c r="C14" s="147"/>
      <c r="D14" s="148">
        <v>44343</v>
      </c>
      <c r="E14" s="149"/>
      <c r="F14" s="150">
        <v>38809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4.6399999999999997</v>
      </c>
      <c r="C19" s="159">
        <f>ROUND(VALUE(SUBSTITUTE(実質収支比率等に係る経年分析!G$48,"▲","-")),2)</f>
        <v>3.9</v>
      </c>
      <c r="D19" s="159">
        <f>ROUND(VALUE(SUBSTITUTE(実質収支比率等に係る経年分析!H$48,"▲","-")),2)</f>
        <v>4.6500000000000004</v>
      </c>
      <c r="E19" s="159">
        <f>ROUND(VALUE(SUBSTITUTE(実質収支比率等に係る経年分析!I$48,"▲","-")),2)</f>
        <v>2.4900000000000002</v>
      </c>
      <c r="F19" s="159">
        <f>ROUND(VALUE(SUBSTITUTE(実質収支比率等に係る経年分析!J$48,"▲","-")),2)</f>
        <v>2.89</v>
      </c>
    </row>
    <row r="20" spans="1:11" x14ac:dyDescent="0.15">
      <c r="A20" s="159" t="s">
        <v>48</v>
      </c>
      <c r="B20" s="159">
        <f>ROUND(VALUE(SUBSTITUTE(実質収支比率等に係る経年分析!F$47,"▲","-")),2)</f>
        <v>7</v>
      </c>
      <c r="C20" s="159">
        <f>ROUND(VALUE(SUBSTITUTE(実質収支比率等に係る経年分析!G$47,"▲","-")),2)</f>
        <v>7.01</v>
      </c>
      <c r="D20" s="159">
        <f>ROUND(VALUE(SUBSTITUTE(実質収支比率等に係る経年分析!H$47,"▲","-")),2)</f>
        <v>6.94</v>
      </c>
      <c r="E20" s="159">
        <f>ROUND(VALUE(SUBSTITUTE(実質収支比率等に係る経年分析!I$47,"▲","-")),2)</f>
        <v>7.05</v>
      </c>
      <c r="F20" s="159">
        <f>ROUND(VALUE(SUBSTITUTE(実質収支比率等に係る経年分析!J$47,"▲","-")),2)</f>
        <v>7.17</v>
      </c>
    </row>
    <row r="21" spans="1:11" x14ac:dyDescent="0.15">
      <c r="A21" s="159" t="s">
        <v>49</v>
      </c>
      <c r="B21" s="159">
        <f>IF(ISNUMBER(VALUE(SUBSTITUTE(実質収支比率等に係る経年分析!F$49,"▲","-"))),ROUND(VALUE(SUBSTITUTE(実質収支比率等に係る経年分析!F$49,"▲","-")),2),NA())</f>
        <v>2.94</v>
      </c>
      <c r="C21" s="159">
        <f>IF(ISNUMBER(VALUE(SUBSTITUTE(実質収支比率等に係る経年分析!G$49,"▲","-"))),ROUND(VALUE(SUBSTITUTE(実質収支比率等に係る経年分析!G$49,"▲","-")),2),NA())</f>
        <v>-0.73</v>
      </c>
      <c r="D21" s="159">
        <f>IF(ISNUMBER(VALUE(SUBSTITUTE(実質収支比率等に係る経年分析!H$49,"▲","-"))),ROUND(VALUE(SUBSTITUTE(実質収支比率等に係る経年分析!H$49,"▲","-")),2),NA())</f>
        <v>1.41</v>
      </c>
      <c r="E21" s="159">
        <f>IF(ISNUMBER(VALUE(SUBSTITUTE(実質収支比率等に係る経年分析!I$49,"▲","-"))),ROUND(VALUE(SUBSTITUTE(実質収支比率等に係る経年分析!I$49,"▲","-")),2),NA())</f>
        <v>-1.58</v>
      </c>
      <c r="F21" s="159">
        <f>IF(ISNUMBER(VALUE(SUBSTITUTE(実質収支比率等に係る経年分析!J$49,"▲","-"))),ROUND(VALUE(SUBSTITUTE(実質収支比率等に係る経年分析!J$49,"▲","-")),2),NA())</f>
        <v>0.36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1.58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1.54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1.92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施設貸付事業特別会計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国民健康保険事業特別会計（事業勘定）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2.0699999999999998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4.6100000000000003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2633</v>
      </c>
      <c r="E42" s="161"/>
      <c r="F42" s="161"/>
      <c r="G42" s="161">
        <f>'実質公債費比率（分子）の構造'!L$52</f>
        <v>2875</v>
      </c>
      <c r="H42" s="161"/>
      <c r="I42" s="161"/>
      <c r="J42" s="161">
        <f>'実質公債費比率（分子）の構造'!M$52</f>
        <v>2886</v>
      </c>
      <c r="K42" s="161"/>
      <c r="L42" s="161"/>
      <c r="M42" s="161">
        <f>'実質公債費比率（分子）の構造'!N$52</f>
        <v>2876</v>
      </c>
      <c r="N42" s="161"/>
      <c r="O42" s="161"/>
      <c r="P42" s="161">
        <f>'実質公債費比率（分子）の構造'!O$52</f>
        <v>2827</v>
      </c>
    </row>
    <row r="43" spans="1:16" x14ac:dyDescent="0.15">
      <c r="A43" s="161" t="s">
        <v>57</v>
      </c>
      <c r="B43" s="161">
        <f>'実質公債費比率（分子）の構造'!K$51</f>
        <v>3</v>
      </c>
      <c r="C43" s="161"/>
      <c r="D43" s="161"/>
      <c r="E43" s="161">
        <f>'実質公債費比率（分子）の構造'!L$51</f>
        <v>2</v>
      </c>
      <c r="F43" s="161"/>
      <c r="G43" s="161"/>
      <c r="H43" s="161">
        <f>'実質公債費比率（分子）の構造'!M$51</f>
        <v>1</v>
      </c>
      <c r="I43" s="161"/>
      <c r="J43" s="161"/>
      <c r="K43" s="161">
        <f>'実質公債費比率（分子）の構造'!N$51</f>
        <v>1</v>
      </c>
      <c r="L43" s="161"/>
      <c r="M43" s="161"/>
      <c r="N43" s="161">
        <f>'実質公債費比率（分子）の構造'!O$51</f>
        <v>1</v>
      </c>
      <c r="O43" s="161"/>
      <c r="P43" s="161"/>
    </row>
    <row r="44" spans="1:16" x14ac:dyDescent="0.15">
      <c r="A44" s="161" t="s">
        <v>58</v>
      </c>
      <c r="B44" s="161">
        <f>'実質公債費比率（分子）の構造'!K$50</f>
        <v>111</v>
      </c>
      <c r="C44" s="161"/>
      <c r="D44" s="161"/>
      <c r="E44" s="161">
        <f>'実質公債費比率（分子）の構造'!L$50</f>
        <v>99</v>
      </c>
      <c r="F44" s="161"/>
      <c r="G44" s="161"/>
      <c r="H44" s="161">
        <f>'実質公債費比率（分子）の構造'!M$50</f>
        <v>108</v>
      </c>
      <c r="I44" s="161"/>
      <c r="J44" s="161"/>
      <c r="K44" s="161">
        <f>'実質公債費比率（分子）の構造'!N$50</f>
        <v>42</v>
      </c>
      <c r="L44" s="161"/>
      <c r="M44" s="161"/>
      <c r="N44" s="161">
        <f>'実質公債費比率（分子）の構造'!O$50</f>
        <v>34</v>
      </c>
      <c r="O44" s="161"/>
      <c r="P44" s="161"/>
    </row>
    <row r="45" spans="1:16" x14ac:dyDescent="0.15">
      <c r="A45" s="161" t="s">
        <v>59</v>
      </c>
      <c r="B45" s="161">
        <f>'実質公債費比率（分子）の構造'!K$49</f>
        <v>52</v>
      </c>
      <c r="C45" s="161"/>
      <c r="D45" s="161"/>
      <c r="E45" s="161">
        <f>'実質公債費比率（分子）の構造'!L$49</f>
        <v>45</v>
      </c>
      <c r="F45" s="161"/>
      <c r="G45" s="161"/>
      <c r="H45" s="161">
        <f>'実質公債費比率（分子）の構造'!M$49</f>
        <v>47</v>
      </c>
      <c r="I45" s="161"/>
      <c r="J45" s="161"/>
      <c r="K45" s="161">
        <f>'実質公債費比率（分子）の構造'!N$49</f>
        <v>49</v>
      </c>
      <c r="L45" s="161"/>
      <c r="M45" s="161"/>
      <c r="N45" s="161">
        <f>'実質公債費比率（分子）の構造'!O$49</f>
        <v>45</v>
      </c>
      <c r="O45" s="161"/>
      <c r="P45" s="161"/>
    </row>
    <row r="46" spans="1:16" x14ac:dyDescent="0.15">
      <c r="A46" s="161" t="s">
        <v>60</v>
      </c>
      <c r="B46" s="161">
        <f>'実質公債費比率（分子）の構造'!K$48</f>
        <v>392</v>
      </c>
      <c r="C46" s="161"/>
      <c r="D46" s="161"/>
      <c r="E46" s="161">
        <f>'実質公債費比率（分子）の構造'!L$48</f>
        <v>421</v>
      </c>
      <c r="F46" s="161"/>
      <c r="G46" s="161"/>
      <c r="H46" s="161">
        <f>'実質公債費比率（分子）の構造'!M$48</f>
        <v>383</v>
      </c>
      <c r="I46" s="161"/>
      <c r="J46" s="161"/>
      <c r="K46" s="161">
        <f>'実質公債費比率（分子）の構造'!N$48</f>
        <v>381</v>
      </c>
      <c r="L46" s="161"/>
      <c r="M46" s="161"/>
      <c r="N46" s="161">
        <f>'実質公債費比率（分子）の構造'!O$48</f>
        <v>397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3955</v>
      </c>
      <c r="C49" s="161"/>
      <c r="D49" s="161"/>
      <c r="E49" s="161">
        <f>'実質公債費比率（分子）の構造'!L$45</f>
        <v>4215</v>
      </c>
      <c r="F49" s="161"/>
      <c r="G49" s="161"/>
      <c r="H49" s="161">
        <f>'実質公債費比率（分子）の構造'!M$45</f>
        <v>4271</v>
      </c>
      <c r="I49" s="161"/>
      <c r="J49" s="161"/>
      <c r="K49" s="161">
        <f>'実質公債費比率（分子）の構造'!N$45</f>
        <v>4223</v>
      </c>
      <c r="L49" s="161"/>
      <c r="M49" s="161"/>
      <c r="N49" s="161">
        <f>'実質公債費比率（分子）の構造'!O$45</f>
        <v>4030</v>
      </c>
      <c r="O49" s="161"/>
      <c r="P49" s="161"/>
    </row>
    <row r="50" spans="1:16" x14ac:dyDescent="0.15">
      <c r="A50" s="161" t="s">
        <v>63</v>
      </c>
      <c r="B50" s="161" t="e">
        <f>NA()</f>
        <v>#N/A</v>
      </c>
      <c r="C50" s="161">
        <f>IF(ISNUMBER('実質公債費比率（分子）の構造'!K$53),'実質公債費比率（分子）の構造'!K$53,NA())</f>
        <v>1880</v>
      </c>
      <c r="D50" s="161" t="e">
        <f>NA()</f>
        <v>#N/A</v>
      </c>
      <c r="E50" s="161" t="e">
        <f>NA()</f>
        <v>#N/A</v>
      </c>
      <c r="F50" s="161">
        <f>IF(ISNUMBER('実質公債費比率（分子）の構造'!L$53),'実質公債費比率（分子）の構造'!L$53,NA())</f>
        <v>1907</v>
      </c>
      <c r="G50" s="161" t="e">
        <f>NA()</f>
        <v>#N/A</v>
      </c>
      <c r="H50" s="161" t="e">
        <f>NA()</f>
        <v>#N/A</v>
      </c>
      <c r="I50" s="161">
        <f>IF(ISNUMBER('実質公債費比率（分子）の構造'!M$53),'実質公債費比率（分子）の構造'!M$53,NA())</f>
        <v>1924</v>
      </c>
      <c r="J50" s="161" t="e">
        <f>NA()</f>
        <v>#N/A</v>
      </c>
      <c r="K50" s="161" t="e">
        <f>NA()</f>
        <v>#N/A</v>
      </c>
      <c r="L50" s="161">
        <f>IF(ISNUMBER('実質公債費比率（分子）の構造'!N$53),'実質公債費比率（分子）の構造'!N$53,NA())</f>
        <v>1820</v>
      </c>
      <c r="M50" s="161" t="e">
        <f>NA()</f>
        <v>#N/A</v>
      </c>
      <c r="N50" s="161" t="e">
        <f>NA()</f>
        <v>#N/A</v>
      </c>
      <c r="O50" s="161">
        <f>IF(ISNUMBER('実質公債費比率（分子）の構造'!O$53),'実質公債費比率（分子）の構造'!O$53,NA())</f>
        <v>1680</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24181</v>
      </c>
      <c r="E56" s="160"/>
      <c r="F56" s="160"/>
      <c r="G56" s="160">
        <f>'将来負担比率（分子）の構造'!J$52</f>
        <v>27422</v>
      </c>
      <c r="H56" s="160"/>
      <c r="I56" s="160"/>
      <c r="J56" s="160">
        <f>'将来負担比率（分子）の構造'!K$52</f>
        <v>28770</v>
      </c>
      <c r="K56" s="160"/>
      <c r="L56" s="160"/>
      <c r="M56" s="160">
        <f>'将来負担比率（分子）の構造'!L$52</f>
        <v>28247</v>
      </c>
      <c r="N56" s="160"/>
      <c r="O56" s="160"/>
      <c r="P56" s="160">
        <f>'将来負担比率（分子）の構造'!M$52</f>
        <v>27215</v>
      </c>
    </row>
    <row r="57" spans="1:16" x14ac:dyDescent="0.15">
      <c r="A57" s="160" t="s">
        <v>35</v>
      </c>
      <c r="B57" s="160"/>
      <c r="C57" s="160"/>
      <c r="D57" s="160">
        <f>'将来負担比率（分子）の構造'!I$51</f>
        <v>1051</v>
      </c>
      <c r="E57" s="160"/>
      <c r="F57" s="160"/>
      <c r="G57" s="160">
        <f>'将来負担比率（分子）の構造'!J$51</f>
        <v>1398</v>
      </c>
      <c r="H57" s="160"/>
      <c r="I57" s="160"/>
      <c r="J57" s="160">
        <f>'将来負担比率（分子）の構造'!K$51</f>
        <v>1388</v>
      </c>
      <c r="K57" s="160"/>
      <c r="L57" s="160"/>
      <c r="M57" s="160">
        <f>'将来負担比率（分子）の構造'!L$51</f>
        <v>2053</v>
      </c>
      <c r="N57" s="160"/>
      <c r="O57" s="160"/>
      <c r="P57" s="160">
        <f>'将来負担比率（分子）の構造'!M$51</f>
        <v>1969</v>
      </c>
    </row>
    <row r="58" spans="1:16" x14ac:dyDescent="0.15">
      <c r="A58" s="160" t="s">
        <v>34</v>
      </c>
      <c r="B58" s="160"/>
      <c r="C58" s="160"/>
      <c r="D58" s="160">
        <f>'将来負担比率（分子）の構造'!I$50</f>
        <v>2755</v>
      </c>
      <c r="E58" s="160"/>
      <c r="F58" s="160"/>
      <c r="G58" s="160">
        <f>'将来負担比率（分子）の構造'!J$50</f>
        <v>2871</v>
      </c>
      <c r="H58" s="160"/>
      <c r="I58" s="160"/>
      <c r="J58" s="160">
        <f>'将来負担比率（分子）の構造'!K$50</f>
        <v>2910</v>
      </c>
      <c r="K58" s="160"/>
      <c r="L58" s="160"/>
      <c r="M58" s="160">
        <f>'将来負担比率（分子）の構造'!L$50</f>
        <v>2794</v>
      </c>
      <c r="N58" s="160"/>
      <c r="O58" s="160"/>
      <c r="P58" s="160">
        <f>'将来負担比率（分子）の構造'!M$50</f>
        <v>2902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v>
      </c>
      <c r="C61" s="160"/>
      <c r="D61" s="160"/>
      <c r="E61" s="160">
        <f>'将来負担比率（分子）の構造'!J$46</f>
        <v>6</v>
      </c>
      <c r="F61" s="160"/>
      <c r="G61" s="160"/>
      <c r="H61" s="160">
        <f>'将来負担比率（分子）の構造'!K$46</f>
        <v>4</v>
      </c>
      <c r="I61" s="160"/>
      <c r="J61" s="160"/>
      <c r="K61" s="160">
        <f>'将来負担比率（分子）の構造'!L$46</f>
        <v>2</v>
      </c>
      <c r="L61" s="160"/>
      <c r="M61" s="160"/>
      <c r="N61" s="160" t="str">
        <f>'将来負担比率（分子）の構造'!M$46</f>
        <v>-</v>
      </c>
      <c r="O61" s="160"/>
      <c r="P61" s="160"/>
    </row>
    <row r="62" spans="1:16" x14ac:dyDescent="0.15">
      <c r="A62" s="160" t="s">
        <v>28</v>
      </c>
      <c r="B62" s="160">
        <f>'将来負担比率（分子）の構造'!I$45</f>
        <v>5573</v>
      </c>
      <c r="C62" s="160"/>
      <c r="D62" s="160"/>
      <c r="E62" s="160">
        <f>'将来負担比率（分子）の構造'!J$45</f>
        <v>5271</v>
      </c>
      <c r="F62" s="160"/>
      <c r="G62" s="160"/>
      <c r="H62" s="160">
        <f>'将来負担比率（分子）の構造'!K$45</f>
        <v>5085</v>
      </c>
      <c r="I62" s="160"/>
      <c r="J62" s="160"/>
      <c r="K62" s="160">
        <f>'将来負担比率（分子）の構造'!L$45</f>
        <v>5041</v>
      </c>
      <c r="L62" s="160"/>
      <c r="M62" s="160"/>
      <c r="N62" s="160">
        <f>'将来負担比率（分子）の構造'!M$45</f>
        <v>5300</v>
      </c>
      <c r="O62" s="160"/>
      <c r="P62" s="160"/>
    </row>
    <row r="63" spans="1:16" x14ac:dyDescent="0.15">
      <c r="A63" s="160" t="s">
        <v>27</v>
      </c>
      <c r="B63" s="160">
        <f>'将来負担比率（分子）の構造'!I$44</f>
        <v>271</v>
      </c>
      <c r="C63" s="160"/>
      <c r="D63" s="160"/>
      <c r="E63" s="160">
        <f>'将来負担比率（分子）の構造'!J$44</f>
        <v>256</v>
      </c>
      <c r="F63" s="160"/>
      <c r="G63" s="160"/>
      <c r="H63" s="160">
        <f>'将来負担比率（分子）の構造'!K$44</f>
        <v>222</v>
      </c>
      <c r="I63" s="160"/>
      <c r="J63" s="160"/>
      <c r="K63" s="160">
        <f>'将来負担比率（分子）の構造'!L$44</f>
        <v>184</v>
      </c>
      <c r="L63" s="160"/>
      <c r="M63" s="160"/>
      <c r="N63" s="160">
        <f>'将来負担比率（分子）の構造'!M$44</f>
        <v>138</v>
      </c>
      <c r="O63" s="160"/>
      <c r="P63" s="160"/>
    </row>
    <row r="64" spans="1:16" x14ac:dyDescent="0.15">
      <c r="A64" s="160" t="s">
        <v>26</v>
      </c>
      <c r="B64" s="160">
        <f>'将来負担比率（分子）の構造'!I$43</f>
        <v>5664</v>
      </c>
      <c r="C64" s="160"/>
      <c r="D64" s="160"/>
      <c r="E64" s="160">
        <f>'将来負担比率（分子）の構造'!J$43</f>
        <v>5941</v>
      </c>
      <c r="F64" s="160"/>
      <c r="G64" s="160"/>
      <c r="H64" s="160">
        <f>'将来負担比率（分子）の構造'!K$43</f>
        <v>5759</v>
      </c>
      <c r="I64" s="160"/>
      <c r="J64" s="160"/>
      <c r="K64" s="160">
        <f>'将来負担比率（分子）の構造'!L$43</f>
        <v>5685</v>
      </c>
      <c r="L64" s="160"/>
      <c r="M64" s="160"/>
      <c r="N64" s="160">
        <f>'将来負担比率（分子）の構造'!M$43</f>
        <v>5641</v>
      </c>
      <c r="O64" s="160"/>
      <c r="P64" s="160"/>
    </row>
    <row r="65" spans="1:16" x14ac:dyDescent="0.15">
      <c r="A65" s="160" t="s">
        <v>25</v>
      </c>
      <c r="B65" s="160">
        <f>'将来負担比率（分子）の構造'!I$42</f>
        <v>308</v>
      </c>
      <c r="C65" s="160"/>
      <c r="D65" s="160"/>
      <c r="E65" s="160">
        <f>'将来負担比率（分子）の構造'!J$42</f>
        <v>209</v>
      </c>
      <c r="F65" s="160"/>
      <c r="G65" s="160"/>
      <c r="H65" s="160">
        <f>'将来負担比率（分子）の構造'!K$42</f>
        <v>124</v>
      </c>
      <c r="I65" s="160"/>
      <c r="J65" s="160"/>
      <c r="K65" s="160">
        <f>'将来負担比率（分子）の構造'!L$42</f>
        <v>79</v>
      </c>
      <c r="L65" s="160"/>
      <c r="M65" s="160"/>
      <c r="N65" s="160">
        <f>'将来負担比率（分子）の構造'!M$42</f>
        <v>34</v>
      </c>
      <c r="O65" s="160"/>
      <c r="P65" s="160"/>
    </row>
    <row r="66" spans="1:16" x14ac:dyDescent="0.15">
      <c r="A66" s="160" t="s">
        <v>24</v>
      </c>
      <c r="B66" s="160">
        <f>'将来負担比率（分子）の構造'!I$41</f>
        <v>36716</v>
      </c>
      <c r="C66" s="160"/>
      <c r="D66" s="160"/>
      <c r="E66" s="160">
        <f>'将来負担比率（分子）の構造'!J$41</f>
        <v>38718</v>
      </c>
      <c r="F66" s="160"/>
      <c r="G66" s="160"/>
      <c r="H66" s="160">
        <f>'将来負担比率（分子）の構造'!K$41</f>
        <v>39506</v>
      </c>
      <c r="I66" s="160"/>
      <c r="J66" s="160"/>
      <c r="K66" s="160">
        <f>'将来負担比率（分子）の構造'!L$41</f>
        <v>38779</v>
      </c>
      <c r="L66" s="160"/>
      <c r="M66" s="160"/>
      <c r="N66" s="160">
        <f>'将来負担比率（分子）の構造'!M$41</f>
        <v>36895</v>
      </c>
      <c r="O66" s="160"/>
      <c r="P66" s="160"/>
    </row>
    <row r="67" spans="1:16" x14ac:dyDescent="0.15">
      <c r="A67" s="160" t="s">
        <v>67</v>
      </c>
      <c r="B67" s="160" t="e">
        <f>NA()</f>
        <v>#N/A</v>
      </c>
      <c r="C67" s="160">
        <f>IF(ISNUMBER('将来負担比率（分子）の構造'!I$53), IF('将来負担比率（分子）の構造'!I$53 &lt; 0, 0, '将来負担比率（分子）の構造'!I$53), NA())</f>
        <v>20554</v>
      </c>
      <c r="D67" s="160" t="e">
        <f>NA()</f>
        <v>#N/A</v>
      </c>
      <c r="E67" s="160" t="e">
        <f>NA()</f>
        <v>#N/A</v>
      </c>
      <c r="F67" s="160">
        <f>IF(ISNUMBER('将来負担比率（分子）の構造'!J$53), IF('将来負担比率（分子）の構造'!J$53 &lt; 0, 0, '将来負担比率（分子）の構造'!J$53), NA())</f>
        <v>18708</v>
      </c>
      <c r="G67" s="160" t="e">
        <f>NA()</f>
        <v>#N/A</v>
      </c>
      <c r="H67" s="160" t="e">
        <f>NA()</f>
        <v>#N/A</v>
      </c>
      <c r="I67" s="160">
        <f>IF(ISNUMBER('将来負担比率（分子）の構造'!K$53), IF('将来負担比率（分子）の構造'!K$53 &lt; 0, 0, '将来負担比率（分子）の構造'!K$53), NA())</f>
        <v>17632</v>
      </c>
      <c r="J67" s="160" t="e">
        <f>NA()</f>
        <v>#N/A</v>
      </c>
      <c r="K67" s="160" t="e">
        <f>NA()</f>
        <v>#N/A</v>
      </c>
      <c r="L67" s="160">
        <f>IF(ISNUMBER('将来負担比率（分子）の構造'!L$53), IF('将来負担比率（分子）の構造'!L$53 &lt; 0, 0, '将来負担比率（分子）の構造'!L$53), NA())</f>
        <v>16675</v>
      </c>
      <c r="M67" s="160" t="e">
        <f>NA()</f>
        <v>#N/A</v>
      </c>
      <c r="N67" s="160" t="e">
        <f>NA()</f>
        <v>#N/A</v>
      </c>
      <c r="O67" s="160">
        <f>IF(ISNUMBER('将来負担比率（分子）の構造'!M$53), IF('将来負担比率（分子）の構造'!M$53 &lt; 0, 0, '将来負担比率（分子）の構造'!M$53), NA())</f>
        <v>15923</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1057</v>
      </c>
      <c r="C72" s="164">
        <f>基金残高に係る経年分析!G55</f>
        <v>1057</v>
      </c>
      <c r="D72" s="164">
        <f>基金残高に係る経年分析!H55</f>
        <v>1057</v>
      </c>
    </row>
    <row r="73" spans="1:16" x14ac:dyDescent="0.15">
      <c r="A73" s="163" t="s">
        <v>70</v>
      </c>
      <c r="B73" s="164">
        <f>基金残高に係る経年分析!F56</f>
        <v>274</v>
      </c>
      <c r="C73" s="164">
        <f>基金残高に係る経年分析!G56</f>
        <v>290</v>
      </c>
      <c r="D73" s="164">
        <f>基金残高に係る経年分析!H56</f>
        <v>195</v>
      </c>
    </row>
    <row r="74" spans="1:16" x14ac:dyDescent="0.15">
      <c r="A74" s="163" t="s">
        <v>71</v>
      </c>
      <c r="B74" s="164">
        <f>基金残高に係る経年分析!F57</f>
        <v>2584</v>
      </c>
      <c r="C74" s="164">
        <f>基金残高に係る経年分析!G57</f>
        <v>2469</v>
      </c>
      <c r="D74" s="164">
        <f>基金残高に係る経年分析!H57</f>
        <v>2419</v>
      </c>
    </row>
  </sheetData>
  <sheetProtection algorithmName="SHA-512" hashValue="C210L+rBOh6kMEr1+bOpiM109R+epZcfP6gegWmFHuusEwiRyxg3HD1W6g6BIN7jSsIwHba2TUOpfiGOTGJQDQ==" saltValue="QxL55CMrvDbI0GZQuOMi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ZAISEI-112</cp:lastModifiedBy>
  <cp:lastPrinted>2019-03-12T06:47:00Z</cp:lastPrinted>
  <dcterms:created xsi:type="dcterms:W3CDTF">2019-02-14T04:10:29Z</dcterms:created>
  <dcterms:modified xsi:type="dcterms:W3CDTF">2019-10-17T23:52:04Z</dcterms:modified>
  <cp:category/>
</cp:coreProperties>
</file>