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<sst xmlns="http://schemas.openxmlformats.org/spreadsheetml/2006/main" count="1091" uniqueCount="617">
  <si>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</si>
  <si>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</si>
  <si>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</si>
  <si>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</si>
  <si>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</si>
  <si>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</si>
  <si>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</si>
  <si>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</si>
  <si>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</si>
  <si>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</si>
  <si>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</si>
  <si>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</si>
  <si>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</si>
  <si>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</si>
  <si>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</si>
  <si>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</si>
  <si>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</si>
  <si>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</si>
  <si>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</si>
  <si>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</si>
  <si>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</si>
  <si>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</si>
  <si>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</si>
  <si>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</si>
  <si>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</si>
  <si>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</si>
  <si>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</si>
  <si>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</si>
  <si>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</si>
  <si>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</si>
  <si>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</si>
  <si>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</si>
  <si>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</si>
  <si>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</si>
  <si>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</si>
  <si>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</si>
  <si>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</si>
  <si>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</si>
  <si>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</si>
  <si>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</si>
  <si>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</si>
  <si>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</si>
  <si>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</si>
  <si>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</si>
  <si>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</si>
  <si>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</si>
  <si>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</si>
  <si>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</si>
  <si>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</si>
  <si>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</si>
  <si>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</si>
  <si>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</si>
  <si>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</si>
  <si>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</si>
  <si>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</si>
  <si>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</si>
  <si>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</si>
  <si>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</si>
  <si>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</si>
  <si>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</si>
  <si>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</si>
  <si>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</si>
  <si>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</si>
  <si>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</si>
  <si>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</si>
  <si>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</si>
  <si>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</si>
  <si>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</si>
  <si>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</si>
  <si>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</si>
  <si>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</si>
  <si>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</si>
  <si>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</si>
  <si>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</si>
  <si>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</si>
  <si>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</si>
  <si>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</si>
  <si>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</si>
  <si>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</si>
  <si>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</si>
  <si>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</si>
  <si>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</si>
  <si>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</si>
  <si>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</si>
  <si>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</si>
  <si>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</si>
  <si>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</si>
  <si>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</si>
  <si>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</si>
  <si>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</si>
  <si>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</si>
  <si>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</si>
  <si>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</si>
  <si>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</si>
  <si>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</si>
  <si>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</si>
  <si>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</si>
  <si>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</si>
  <si>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</si>
  <si>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</si>
  <si>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</si>
  <si>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</si>
  <si>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</si>
  <si>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</si>
  <si>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</si>
  <si>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</si>
  <si>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</si>
  <si>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</si>
  <si>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</si>
  <si>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</si>
  <si>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</si>
  <si>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</si>
  <si>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</si>
  <si>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</si>
  <si>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</si>
  <si>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</si>
  <si>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</si>
  <si>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</si>
  <si>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</si>
  <si>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</si>
  <si>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</si>
  <si>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</si>
  <si>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</si>
  <si>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</si>
  <si>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</si>
  <si>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</si>
  <si>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</si>
  <si>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</si>
  <si>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</si>
  <si>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</si>
  <si>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</si>
  <si>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</si>
  <si>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</si>
  <si>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</si>
  <si>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</si>
  <si>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</si>
  <si>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</si>
  <si>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</si>
  <si>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</si>
  <si>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</si>
  <si>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</si>
  <si>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</si>
  <si>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</si>
  <si>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</si>
  <si>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</si>
  <si>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</si>
  <si>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</si>
  <si>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</si>
  <si>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</si>
  <si>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</si>
  <si>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</si>
  <si>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</si>
  <si>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</si>
  <si>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</si>
  <si>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</si>
  <si>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</si>
  <si>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</si>
  <si>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</si>
  <si>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</si>
  <si>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</si>
  <si>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</si>
  <si>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</si>
  <si>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</si>
  <si>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</si>
  <si>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</si>
  <si>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</si>
  <si>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</si>
  <si>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</si>
  <si>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</si>
  <si>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</si>
  <si>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</si>
  <si>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</si>
  <si>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</si>
  <si>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</si>
  <si>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</si>
  <si>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</si>
  <si>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</si>
  <si>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</si>
  <si>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</si>
  <si>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</si>
  <si>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</si>
  <si>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</si>
  <si>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</si>
  <si>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</si>
  <si>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</si>
  <si>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</si>
  <si>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</si>
  <si>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</si>
  <si>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</si>
  <si>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</si>
  <si>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</si>
  <si>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</si>
  <si>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</si>
  <si>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</si>
  <si>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</si>
  <si>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</si>
  <si>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</si>
  <si>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</si>
  <si>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</si>
  <si>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</si>
  <si>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</si>
  <si>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</si>
  <si>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</si>
  <si>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</si>
  <si>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</si>
  <si>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</si>
  <si>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</si>
  <si>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</si>
  <si>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</si>
  <si>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</si>
  <si>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</si>
  <si>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</si>
  <si>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</si>
  <si>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</si>
  <si>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</si>
  <si>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島根県益田市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</si>
  <si>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</si>
  <si>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</si>
  <si>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</si>
  <si>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</si>
  <si>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</si>
  <si>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</si>
  <si>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</si>
  <si>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</si>
  <si>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</si>
  <si>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</si>
  <si>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</si>
  <si>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</si>
  <si>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</si>
  <si>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</si>
  <si>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</si>
  <si>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</si>
  <si>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</si>
  <si>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</si>
  <si>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</si>
  <si>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</si>
  <si>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</si>
  <si>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</si>
  <si>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</si>
  <si>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</si>
  <si>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</si>
  <si>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</si>
  <si>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</si>
  <si>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</si>
  <si>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</si>
  <si>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</si>
  <si>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</si>
  <si>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</si>
  <si>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</si>
  <si>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</si>
  <si>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</si>
  <si>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</si>
  <si>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</si>
  <si>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</si>
  <si>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</si>
  <si>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</si>
  <si>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</si>
  <si>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</si>
  <si>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</si>
  <si>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</si>
  <si>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</si>
  <si>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</si>
  <si>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</si>
  <si>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</si>
  <si>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</si>
  <si>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</si>
  <si>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</si>
  <si>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</si>
  <si>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</si>
  <si>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</si>
  <si>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</si>
  <si>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</si>
  <si>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</si>
  <si>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</si>
  <si>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</si>
  <si>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</si>
  <si>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</si>
  <si>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</si>
  <si>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</si>
  <si>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</si>
  <si>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</si>
  <si>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</si>
  <si>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</si>
  <si>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</si>
  <si>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</si>
  <si>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</si>
  <si>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</si>
  <si>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</si>
  <si>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</si>
  <si>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</si>
  <si>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</si>
  <si>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</si>
  <si>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</si>
  <si>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</si>
  <si>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</si>
  <si>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</si>
  <si>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</si>
  <si>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</si>
  <si>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</si>
  <si>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</si>
  <si>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</si>
  <si>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</si>
  <si>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</si>
  <si>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</si>
  <si>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</si>
  <si>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</si>
  <si>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</si>
  <si>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</si>
  <si>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</si>
  <si>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</si>
  <si>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</si>
  <si>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</si>
  <si>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</si>
  <si>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</si>
  <si>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</si>
  <si>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</si>
  <si>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</si>
  <si>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</si>
  <si>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</si>
  <si>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</si>
  <si>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</si>
  <si>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</si>
  <si>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</si>
  <si>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</si>
  <si>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</si>
  <si>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</si>
  <si>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</si>
  <si>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</si>
  <si>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</si>
  <si>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</si>
  <si>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</si>
  <si>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</si>
  <si>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</si>
  <si>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</si>
  <si>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</si>
  <si>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</si>
  <si>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</si>
  <si>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</si>
  <si>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</si>
  <si>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</si>
  <si>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</si>
  <si>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</si>
  <si>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</si>
  <si>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</si>
  <si>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</si>
  <si>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</si>
  <si>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</si>
  <si>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</si>
  <si>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</si>
  <si>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</si>
  <si>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</si>
  <si>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</si>
  <si>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</si>
  <si>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</si>
  <si>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</si>
  <si>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</si>
  <si>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</si>
  <si>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</si>
  <si>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</si>
  <si>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</si>
  <si>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</si>
  <si>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</si>
  <si>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</si>
  <si>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</si>
  <si>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</si>
  <si>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島根県益田市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</si>
  <si>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</si>
  <si>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</si>
  <si>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</si>
  <si>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</si>
  <si>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</si>
  <si>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</si>
  <si>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</si>
  <si>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</si>
  <si>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</si>
  <si>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</si>
  <si>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</si>
  <si>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</si>
  <si>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</si>
  <si>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</si>
  <si>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</si>
  <si>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</si>
  <si>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</si>
  <si>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</si>
  <si>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</si>
  <si>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</si>
  <si>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</si>
  <si>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</si>
  <si>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</si>
  <si>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</si>
  <si>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</si>
  <si>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</si>
  <si>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</si>
  <si>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</si>
  <si>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</si>
  <si>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</si>
  <si>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</si>
  <si>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</si>
  <si>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</si>
  <si>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</si>
  <si>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</si>
  <si>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</si>
  <si>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</si>
  <si>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</si>
  <si>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</si>
  <si>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</si>
  <si>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</si>
  <si>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</si>
  <si>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</si>
  <si>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</si>
  <si>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</si>
  <si>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</si>
  <si>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</si>
  <si>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t>
    <phoneticPr fontId="5"/>
  </si>
  <si>
    <t>法非適用企業</t>
    <phoneticPr fontId="5"/>
  </si>
  <si>
    <t>公共下水道事業特別会計</t>
    <phoneticPr fontId="5"/>
  </si>
  <si>
    <t>益田駅前地区市街地再開発事業特別会計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</si>
  <si>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</si>
  <si>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</si>
  <si>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</si>
  <si>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</si>
  <si>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</si>
  <si>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</si>
  <si>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</si>
  <si>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</si>
  <si>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</si>
  <si>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</si>
  <si>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</si>
  <si>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</si>
  <si>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</si>
  <si>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</si>
  <si>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</si>
  <si>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</si>
  <si>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</si>
  <si>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</si>
  <si>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</si>
  <si>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</si>
  <si>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</si>
  <si>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</si>
  <si>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</si>
  <si>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</si>
  <si>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</si>
  <si>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</si>
  <si>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</si>
  <si>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</si>
  <si>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</si>
  <si>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</si>
  <si>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</si>
  <si>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</si>
  <si>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</si>
  <si>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</si>
  <si>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</si>
  <si>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</si>
  <si>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</si>
  <si>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</si>
  <si>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</si>
  <si>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</si>
  <si>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</si>
  <si>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</si>
  <si>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</si>
  <si>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</si>
  <si>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</si>
  <si>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</si>
  <si>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</si>
  <si>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</si>
  <si>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</si>
  <si>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</si>
  <si>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</si>
  <si>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</si>
  <si>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</si>
  <si>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</si>
  <si>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</si>
  <si>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</si>
  <si>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</si>
  <si>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</si>
  <si>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</si>
  <si>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</si>
  <si>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</si>
  <si>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</si>
  <si>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</si>
  <si>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</si>
  <si>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</si>
  <si>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</si>
  <si>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</si>
  <si>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</si>
  <si>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</si>
  <si>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</si>
  <si>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</si>
  <si>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</si>
  <si>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</si>
  <si>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</si>
  <si>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</si>
  <si>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</si>
  <si>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</si>
  <si>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</si>
  <si>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</si>
  <si>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</si>
  <si>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</si>
  <si>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</si>
  <si>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</si>
  <si>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</si>
  <si>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</si>
  <si>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</si>
  <si>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</si>
  <si>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</si>
  <si>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</si>
  <si>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</si>
  <si>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</si>
  <si>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</si>
  <si>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</si>
  <si>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</si>
  <si>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</si>
  <si>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</si>
  <si>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</si>
  <si>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</si>
  <si>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</si>
  <si>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</si>
  <si>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</si>
  <si>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</si>
  <si>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</si>
  <si>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</si>
  <si>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</si>
  <si>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</si>
  <si>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</si>
  <si>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</si>
  <si>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</si>
  <si>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</si>
  <si>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</si>
  <si>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</si>
  <si>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</si>
  <si>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</si>
  <si>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</si>
  <si>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</si>
  <si>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</si>
  <si>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</si>
  <si>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</si>
  <si>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</si>
  <si>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</si>
  <si>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</si>
  <si>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</si>
  <si>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</si>
  <si>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</si>
  <si>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</si>
  <si>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</si>
  <si>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</si>
  <si>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</si>
  <si>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</si>
  <si>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</si>
  <si>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</si>
  <si>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</si>
  <si>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</si>
  <si>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</si>
  <si>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</si>
  <si>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</si>
  <si>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</si>
  <si>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</si>
  <si>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</si>
  <si>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</si>
  <si>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</si>
  <si>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</si>
  <si>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</si>
  <si>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</si>
  <si>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</si>
  <si>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</si>
  <si>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</si>
  <si>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</si>
  <si>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</si>
  <si>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0.73</t>
  </si>
  <si>
    <t>▲ 1.58</t>
  </si>
  <si>
    <t>水道事業会計</t>
  </si>
  <si>
    <t>一般会計</t>
  </si>
  <si>
    <t>介護保険特別会計</t>
  </si>
  <si>
    <t>土地区画整理事業特別会計</t>
  </si>
  <si>
    <t>国民健康保険事業特別会計（事業勘定）</t>
  </si>
  <si>
    <t>後期高齢者医療特別会計</t>
  </si>
  <si>
    <t>市有林事業特別会計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</si>
  <si>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</si>
  <si>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</si>
  <si>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</si>
  <si>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</si>
  <si>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</si>
  <si>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</si>
  <si>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</si>
  <si>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</si>
  <si>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</si>
  <si>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</si>
  <si>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</si>
  <si>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益田市総合サービス</t>
    <rPh sb="0" eb="3">
      <t>マスダシ</t>
    </rPh>
    <rPh sb="3" eb="5">
      <t>ソウゴウ</t>
    </rPh>
    <phoneticPr fontId="2"/>
  </si>
  <si>
    <t>きのこハウス</t>
    <phoneticPr fontId="2"/>
  </si>
  <si>
    <t>ひきみ</t>
    <phoneticPr fontId="2"/>
  </si>
  <si>
    <t>エイト</t>
    <phoneticPr fontId="2"/>
  </si>
  <si>
    <t>-</t>
    <phoneticPr fontId="2"/>
  </si>
  <si>
    <t>益田地区広域市町村圏事務組合</t>
    <rPh sb="0" eb="2">
      <t>マスダ</t>
    </rPh>
    <rPh sb="2" eb="4">
      <t>チク</t>
    </rPh>
    <rPh sb="4" eb="6">
      <t>コウイキ</t>
    </rPh>
    <rPh sb="6" eb="9">
      <t>シチョウソン</t>
    </rPh>
    <rPh sb="9" eb="10">
      <t>ケン</t>
    </rPh>
    <rPh sb="10" eb="12">
      <t>ジム</t>
    </rPh>
    <rPh sb="12" eb="14">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</si>
  <si>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</si>
  <si>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</si>
  <si>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</si>
  <si>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</si>
  <si>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t>
    <phoneticPr fontId="2"/>
  </si>
  <si>
    <t>-</t>
    <phoneticPr fontId="2"/>
  </si>
  <si>
    <t>-</t>
    <phoneticPr fontId="2"/>
  </si>
  <si>
    <t>地域振興基金</t>
    <rPh sb="0" eb="2">
      <t>チイキ</t>
    </rPh>
    <rPh sb="2" eb="4">
      <t>シンコウ</t>
    </rPh>
    <rPh sb="4" eb="6">
      <t>キキン</t>
    </rPh>
    <phoneticPr fontId="2"/>
  </si>
  <si>
    <t>石見臨空ファクトリーパーク拠点工業団地等立地促進基金</t>
    <rPh sb="0" eb="2">
      <t>イワミ</t>
    </rPh>
    <rPh sb="2" eb="4">
      <t>リンクウ</t>
    </rPh>
    <rPh sb="13" eb="22">
      <t>キョテンコウギョウダンチトウリッチ</t>
    </rPh>
    <rPh sb="22" eb="24">
      <t>ソクシン</t>
    </rPh>
    <rPh sb="24" eb="26">
      <t>キキン</t>
    </rPh>
    <phoneticPr fontId="2"/>
  </si>
  <si>
    <t>ふるさと応援基金</t>
    <rPh sb="4" eb="6">
      <t>オウエン</t>
    </rPh>
    <rPh sb="6" eb="8">
      <t>キキン</t>
    </rPh>
    <phoneticPr fontId="2"/>
  </si>
  <si>
    <t>庁舎建設基金</t>
    <rPh sb="0" eb="2">
      <t>チョウシャ</t>
    </rPh>
    <rPh sb="2" eb="4">
      <t>ケンセツ</t>
    </rPh>
    <rPh sb="4" eb="6">
      <t>キキン</t>
    </rPh>
    <phoneticPr fontId="2"/>
  </si>
  <si>
    <t>施設貸付事業施設維持管理基金</t>
    <rPh sb="0" eb="2">
      <t>シセツ</t>
    </rPh>
    <rPh sb="2" eb="4">
      <t>カシツケ</t>
    </rPh>
    <rPh sb="4" eb="6">
      <t>ジギョウ</t>
    </rPh>
    <rPh sb="6" eb="8">
      <t>シセツ</t>
    </rPh>
    <rPh sb="8" eb="10">
      <t>イジ</t>
    </rPh>
    <rPh sb="10" eb="12">
      <t>カンリ</t>
    </rPh>
    <rPh sb="12" eb="1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</si>
  <si>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</si>
  <si>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</si>
  <si>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</si>
  <si>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</si>
  <si>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</si>
  <si>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</si>
  <si>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</si>
  <si>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</si>
  <si>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</si>
  <si>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</si>
  <si>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将来負担比率は類似団体平均を大きく上回っており、有形固定資産減価償却率も上昇している。
将来負担比率については、大規模事業の終了に伴い、地方債現在高は減少していく見込みではあるが、依然として高い水準にあり厳しい財政状況である。
また、有形固定資産減価償却率についても高い水準にあり、今後、多額の公共施設の更新経費が見込まれるため、公共施設等総合管理計画に基づき、施設の計画的な更新及び施設総量の縮減に努め、適切な維持管理を行っていく。</t>
    <phoneticPr fontId="5"/>
  </si>
  <si>
    <t>自主財源が乏しく、地方債に依存している中で、将来負担比率及び実質公債費比率ともに類似団体平均を大きく上回っている。
大型事業の集中実施が終了したことで今後は地方債残高の減少が見込まれるとともに債務負担行為に基づく支出予定額の減少も見込まれ、将来負担比率、実質公債費率ともに改善に向かう見込みである。
今後もさらに事業の取捨選択による地方債の発行抑制を図るとともに、計画的な繰上償還の実施により、各比率の改善を図る。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</si>
</sst>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39BB-4199-87B5-C5A5A3D436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120165</c:v>
                </c:pt>
                <c:pt idx="1">
                  <c:v>116876</c:v>
                </c:pt>
                <c:pt idx="2">
                  <c:v>87796</c:v>
                </c:pt>
                <c:pt idx="3">
                  <c:v>37116</c:v>
                </c:pt>
                <c:pt idx="4">
                  <c:v>48522</c:v>
                </c:pt>
              </c:numCache>
            </c:numRef>
          </c:val>
          <c:smooth val="0"/>
          <c:extLst xmlns:c16r2="http://schemas.microsoft.com/office/drawing/2015/06/chart">
            <c:ext xmlns:c16="http://schemas.microsoft.com/office/drawing/2014/chart" uri="{C3380CC4-5D6E-409C-BE32-E72D297353CC}">
              <c16:uniqueId val="{00000001-39BB-4199-87B5-C5A5A3D4364D}"/>
            </c:ext>
          </c:extLst>
        </c:ser>
        <c:dLbls>
          <c:showLegendKey val="0"/>
          <c:showVal val="0"/>
          <c:showCatName val="0"/>
          <c:showSerName val="0"/>
          <c:showPercent val="0"/>
          <c:showBubbleSize val="0"/>
        </c:dLbls>
        <c:marker val="1"/>
        <c:smooth val="0"/>
        <c:axId val="149484544"/>
        <c:axId val="144416064"/>
      </c:lineChart>
      <c:catAx>
        <c:axId val="149484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16064"/>
        <c:crosses val="autoZero"/>
        <c:auto val="1"/>
        <c:lblAlgn val="ctr"/>
        <c:lblOffset val="100"/>
        <c:tickLblSkip val="1"/>
        <c:tickMarkSkip val="1"/>
        <c:noMultiLvlLbl val="0"/>
      </c:catAx>
      <c:valAx>
        <c:axId val="1444160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48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c:v>
                </c:pt>
                <c:pt idx="1">
                  <c:v>4.6500000000000004</c:v>
                </c:pt>
                <c:pt idx="2">
                  <c:v>2.4900000000000002</c:v>
                </c:pt>
                <c:pt idx="3">
                  <c:v>2.89</c:v>
                </c:pt>
                <c:pt idx="4">
                  <c:v>2.94</c:v>
                </c:pt>
              </c:numCache>
            </c:numRef>
          </c:val>
          <c:extLst xmlns:c16r2="http://schemas.microsoft.com/office/drawing/2015/06/chart">
            <c:ext xmlns:c16="http://schemas.microsoft.com/office/drawing/2014/chart" uri="{C3380CC4-5D6E-409C-BE32-E72D297353CC}">
              <c16:uniqueId val="{00000000-55A3-4B25-AF5D-A5ED72421A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7.01</c:v>
                </c:pt>
                <c:pt idx="1">
                  <c:v>6.94</c:v>
                </c:pt>
                <c:pt idx="2">
                  <c:v>7.05</c:v>
                </c:pt>
                <c:pt idx="3">
                  <c:v>7.17</c:v>
                </c:pt>
                <c:pt idx="4">
                  <c:v>7.16</c:v>
                </c:pt>
              </c:numCache>
            </c:numRef>
          </c:val>
          <c:extLst xmlns:c16r2="http://schemas.microsoft.com/office/drawing/2015/06/chart">
            <c:ext xmlns:c16="http://schemas.microsoft.com/office/drawing/2014/chart" uri="{C3380CC4-5D6E-409C-BE32-E72D297353CC}">
              <c16:uniqueId val="{00000001-55A3-4B25-AF5D-A5ED72421A8E}"/>
            </c:ext>
          </c:extLst>
        </c:ser>
        <c:dLbls>
          <c:showLegendKey val="0"/>
          <c:showVal val="0"/>
          <c:showCatName val="0"/>
          <c:showSerName val="0"/>
          <c:showPercent val="0"/>
          <c:showBubbleSize val="0"/>
        </c:dLbls>
        <c:gapWidth val="250"/>
        <c:overlap val="100"/>
        <c:axId val="161322496"/>
        <c:axId val="141004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-0.73</c:v>
                </c:pt>
                <c:pt idx="1">
                  <c:v>1.41</c:v>
                </c:pt>
                <c:pt idx="2">
                  <c:v>-1.58</c:v>
                </c:pt>
                <c:pt idx="3">
                  <c:v>0.36</c:v>
                </c:pt>
                <c:pt idx="4">
                  <c:v>0.05</c:v>
                </c:pt>
              </c:numCache>
            </c:numRef>
          </c:val>
          <c:smooth val="0"/>
          <c:extLst xmlns:c16r2="http://schemas.microsoft.com/office/drawing/2015/06/chart">
            <c:ext xmlns:c16="http://schemas.microsoft.com/office/drawing/2014/chart" uri="{C3380CC4-5D6E-409C-BE32-E72D297353CC}">
              <c16:uniqueId val="{00000002-55A3-4B25-AF5D-A5ED72421A8E}"/>
            </c:ext>
          </c:extLst>
        </c:ser>
        <c:dLbls>
          <c:showLegendKey val="0"/>
          <c:showVal val="0"/>
          <c:showCatName val="0"/>
          <c:showSerName val="0"/>
          <c:showPercent val="0"/>
          <c:showBubbleSize val="0"/>
        </c:dLbls>
        <c:marker val="1"/>
        <c:smooth val="0"/>
        <c:axId val="161322496"/>
        <c:axId val="141004160"/>
      </c:lineChart>
      <c:catAx>
        <c:axId val="1613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004160"/>
        <c:crosses val="autoZero"/>
        <c:auto val="1"/>
        <c:lblAlgn val="ctr"/>
        <c:lblOffset val="100"/>
        <c:tickLblSkip val="1"/>
        <c:tickMarkSkip val="1"/>
        <c:noMultiLvlLbl val="0"/>
      </c:catAx>
      <c:valAx>
        <c:axId val="14100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2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7.0000000000000007E-2</c:v>
                </c:pt>
                <c:pt idx="4">
                  <c:v>#N/A</c:v>
                </c:pt>
                <c:pt idx="5">
                  <c:v>0.13</c:v>
                </c:pt>
                <c:pt idx="6">
                  <c:v>#N/A</c:v>
                </c:pt>
                <c:pt idx="7">
                  <c:v>0.55000000000000004</c:v>
                </c:pt>
                <c:pt idx="8">
                  <c:v>#N/A</c:v>
                </c:pt>
                <c:pt idx="9">
                  <c:v>0.05</c:v>
                </c:pt>
              </c:numCache>
            </c:numRef>
          </c:val>
          <c:extLst xmlns:c16r2="http://schemas.microsoft.com/office/drawing/2015/06/chart">
            <c:ext xmlns:c16="http://schemas.microsoft.com/office/drawing/2014/chart" uri="{C3380CC4-5D6E-409C-BE32-E72D297353CC}">
              <c16:uniqueId val="{00000000-F249-4D04-99E9-5425AFB16A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249-4D04-99E9-5425AFB16A43}"/>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2-F249-4D04-99E9-5425AFB16A43}"/>
            </c:ext>
          </c:extLst>
        </c:ser>
        <c:ser>
          <c:idx val="3"/>
          <c:order val="3"/>
          <c:tx>
            <c:strRef>
              <c:f>データシート!$A$30</c:f>
              <c:strCache>
                <c:ptCount val="1"/>
                <c:pt idx="0">
                  <c:v>市有林事業特別会計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F249-4D04-99E9-5425AFB16A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0.08</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4-F249-4D04-99E9-5425AFB16A43}"/>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0.54</c:v>
                </c:pt>
                <c:pt idx="4">
                  <c:v>#N/A</c:v>
                </c:pt>
                <c:pt idx="5">
                  <c:v>0.49</c:v>
                </c:pt>
                <c:pt idx="6">
                  <c:v>#N/A</c:v>
                </c:pt>
                <c:pt idx="7">
                  <c:v>0.36</c:v>
                </c:pt>
                <c:pt idx="8">
                  <c:v>#N/A</c:v>
                </c:pt>
                <c:pt idx="9">
                  <c:v>0.09</c:v>
                </c:pt>
              </c:numCache>
            </c:numRef>
          </c:val>
          <c:extLst xmlns:c16r2="http://schemas.microsoft.com/office/drawing/2015/06/chart">
            <c:ext xmlns:c16="http://schemas.microsoft.com/office/drawing/2014/chart" uri="{C3380CC4-5D6E-409C-BE32-E72D297353CC}">
              <c16:uniqueId val="{00000005-F249-4D04-99E9-5425AFB16A43}"/>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1.52</c:v>
                </c:pt>
                <c:pt idx="2">
                  <c:v>#N/A</c:v>
                </c:pt>
                <c:pt idx="3">
                  <c:v>1.88</c:v>
                </c:pt>
                <c:pt idx="4">
                  <c:v>#N/A</c:v>
                </c:pt>
                <c:pt idx="5">
                  <c:v>1.19</c:v>
                </c:pt>
                <c:pt idx="6">
                  <c:v>#N/A</c:v>
                </c:pt>
                <c:pt idx="7">
                  <c:v>0</c:v>
                </c:pt>
                <c:pt idx="8">
                  <c:v>#N/A</c:v>
                </c:pt>
                <c:pt idx="9">
                  <c:v>0.83</c:v>
                </c:pt>
              </c:numCache>
            </c:numRef>
          </c:val>
          <c:extLst xmlns:c16r2="http://schemas.microsoft.com/office/drawing/2015/06/chart">
            <c:ext xmlns:c16="http://schemas.microsoft.com/office/drawing/2014/chart" uri="{C3380CC4-5D6E-409C-BE32-E72D297353CC}">
              <c16:uniqueId val="{00000006-F249-4D04-99E9-5425AFB16A4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2.0699999999999998</c:v>
                </c:pt>
                <c:pt idx="2">
                  <c:v>#N/A</c:v>
                </c:pt>
                <c:pt idx="3">
                  <c:v>0.53</c:v>
                </c:pt>
                <c:pt idx="4">
                  <c:v>#N/A</c:v>
                </c:pt>
                <c:pt idx="5">
                  <c:v>1.22</c:v>
                </c:pt>
                <c:pt idx="6">
                  <c:v>#N/A</c:v>
                </c:pt>
                <c:pt idx="7">
                  <c:v>1.1499999999999999</c:v>
                </c:pt>
                <c:pt idx="8">
                  <c:v>#N/A</c:v>
                </c:pt>
                <c:pt idx="9">
                  <c:v>1.39</c:v>
                </c:pt>
              </c:numCache>
            </c:numRef>
          </c:val>
          <c:extLst xmlns:c16r2="http://schemas.microsoft.com/office/drawing/2015/06/chart">
            <c:ext xmlns:c16="http://schemas.microsoft.com/office/drawing/2014/chart" uri="{C3380CC4-5D6E-409C-BE32-E72D297353CC}">
              <c16:uniqueId val="{00000007-F249-4D04-99E9-5425AFB16A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3.86</c:v>
                </c:pt>
                <c:pt idx="2">
                  <c:v>#N/A</c:v>
                </c:pt>
                <c:pt idx="3">
                  <c:v>4.6100000000000003</c:v>
                </c:pt>
                <c:pt idx="4">
                  <c:v>#N/A</c:v>
                </c:pt>
                <c:pt idx="5">
                  <c:v>2.39</c:v>
                </c:pt>
                <c:pt idx="6">
                  <c:v>#N/A</c:v>
                </c:pt>
                <c:pt idx="7">
                  <c:v>2.83</c:v>
                </c:pt>
                <c:pt idx="8">
                  <c:v>#N/A</c:v>
                </c:pt>
                <c:pt idx="9">
                  <c:v>2.84</c:v>
                </c:pt>
              </c:numCache>
            </c:numRef>
          </c:val>
          <c:extLst xmlns:c16r2="http://schemas.microsoft.com/office/drawing/2015/06/chart">
            <c:ext xmlns:c16="http://schemas.microsoft.com/office/drawing/2014/chart" uri="{C3380CC4-5D6E-409C-BE32-E72D297353CC}">
              <c16:uniqueId val="{00000008-F249-4D04-99E9-5425AFB16A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9.32</c:v>
                </c:pt>
                <c:pt idx="2">
                  <c:v>#N/A</c:v>
                </c:pt>
                <c:pt idx="3">
                  <c:v>9.5399999999999991</c:v>
                </c:pt>
                <c:pt idx="4">
                  <c:v>#N/A</c:v>
                </c:pt>
                <c:pt idx="5">
                  <c:v>10.33</c:v>
                </c:pt>
                <c:pt idx="6">
                  <c:v>#N/A</c:v>
                </c:pt>
                <c:pt idx="7">
                  <c:v>10.47</c:v>
                </c:pt>
                <c:pt idx="8">
                  <c:v>#N/A</c:v>
                </c:pt>
                <c:pt idx="9">
                  <c:v>10.66</c:v>
                </c:pt>
              </c:numCache>
            </c:numRef>
          </c:val>
          <c:extLst xmlns:c16r2="http://schemas.microsoft.com/office/drawing/2015/06/chart">
            <c:ext xmlns:c16="http://schemas.microsoft.com/office/drawing/2014/chart" uri="{C3380CC4-5D6E-409C-BE32-E72D297353CC}">
              <c16:uniqueId val="{00000009-F249-4D04-99E9-5425AFB16A43}"/>
            </c:ext>
          </c:extLst>
        </c:ser>
        <c:dLbls>
          <c:showLegendKey val="0"/>
          <c:showVal val="0"/>
          <c:showCatName val="0"/>
          <c:showSerName val="0"/>
          <c:showPercent val="0"/>
          <c:showBubbleSize val="0"/>
        </c:dLbls>
        <c:gapWidth val="150"/>
        <c:overlap val="100"/>
        <c:axId val="141115392"/>
        <c:axId val="141007040"/>
      </c:barChart>
      <c:catAx>
        <c:axId val="1411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07040"/>
        <c:crosses val="autoZero"/>
        <c:auto val="1"/>
        <c:lblAlgn val="ctr"/>
        <c:lblOffset val="100"/>
        <c:tickLblSkip val="1"/>
        <c:tickMarkSkip val="1"/>
        <c:noMultiLvlLbl val="0"/>
      </c:catAx>
      <c:valAx>
        <c:axId val="14100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15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2875</c:v>
                </c:pt>
                <c:pt idx="5">
                  <c:v>2886</c:v>
                </c:pt>
                <c:pt idx="8">
                  <c:v>2876</c:v>
                </c:pt>
                <c:pt idx="11">
                  <c:v>2827</c:v>
                </c:pt>
                <c:pt idx="14">
                  <c:v>2957</c:v>
                </c:pt>
              </c:numCache>
            </c:numRef>
          </c:val>
          <c:extLst xmlns:c16r2="http://schemas.microsoft.com/office/drawing/2015/06/chart">
            <c:ext xmlns:c16="http://schemas.microsoft.com/office/drawing/2014/chart" uri="{C3380CC4-5D6E-409C-BE32-E72D297353CC}">
              <c16:uniqueId val="{00000000-8C03-4F04-B6CB-926362D36B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8C03-4F04-B6CB-926362D36B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99</c:v>
                </c:pt>
                <c:pt idx="3">
                  <c:v>108</c:v>
                </c:pt>
                <c:pt idx="6">
                  <c:v>42</c:v>
                </c:pt>
                <c:pt idx="9">
                  <c:v>34</c:v>
                </c:pt>
                <c:pt idx="12">
                  <c:v>28</c:v>
                </c:pt>
              </c:numCache>
            </c:numRef>
          </c:val>
          <c:extLst xmlns:c16r2="http://schemas.microsoft.com/office/drawing/2015/06/chart">
            <c:ext xmlns:c16="http://schemas.microsoft.com/office/drawing/2014/chart" uri="{C3380CC4-5D6E-409C-BE32-E72D297353CC}">
              <c16:uniqueId val="{00000002-8C03-4F04-B6CB-926362D36B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45</c:v>
                </c:pt>
                <c:pt idx="3">
                  <c:v>47</c:v>
                </c:pt>
                <c:pt idx="6">
                  <c:v>49</c:v>
                </c:pt>
                <c:pt idx="9">
                  <c:v>45</c:v>
                </c:pt>
                <c:pt idx="12">
                  <c:v>40</c:v>
                </c:pt>
              </c:numCache>
            </c:numRef>
          </c:val>
          <c:extLst xmlns:c16r2="http://schemas.microsoft.com/office/drawing/2015/06/chart">
            <c:ext xmlns:c16="http://schemas.microsoft.com/office/drawing/2014/chart" uri="{C3380CC4-5D6E-409C-BE32-E72D297353CC}">
              <c16:uniqueId val="{00000003-8C03-4F04-B6CB-926362D36B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421</c:v>
                </c:pt>
                <c:pt idx="3">
                  <c:v>383</c:v>
                </c:pt>
                <c:pt idx="6">
                  <c:v>381</c:v>
                </c:pt>
                <c:pt idx="9">
                  <c:v>397</c:v>
                </c:pt>
                <c:pt idx="12">
                  <c:v>388</c:v>
                </c:pt>
              </c:numCache>
            </c:numRef>
          </c:val>
          <c:extLst xmlns:c16r2="http://schemas.microsoft.com/office/drawing/2015/06/chart">
            <c:ext xmlns:c16="http://schemas.microsoft.com/office/drawing/2014/chart" uri="{C3380CC4-5D6E-409C-BE32-E72D297353CC}">
              <c16:uniqueId val="{00000004-8C03-4F04-B6CB-926362D36B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03-4F04-B6CB-926362D36B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03-4F04-B6CB-926362D36B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4215</c:v>
                </c:pt>
                <c:pt idx="3">
                  <c:v>4271</c:v>
                </c:pt>
                <c:pt idx="6">
                  <c:v>4223</c:v>
                </c:pt>
                <c:pt idx="9">
                  <c:v>4030</c:v>
                </c:pt>
                <c:pt idx="12">
                  <c:v>4085</c:v>
                </c:pt>
              </c:numCache>
            </c:numRef>
          </c:val>
          <c:extLst xmlns:c16r2="http://schemas.microsoft.com/office/drawing/2015/06/chart">
            <c:ext xmlns:c16="http://schemas.microsoft.com/office/drawing/2014/chart" uri="{C3380CC4-5D6E-409C-BE32-E72D297353CC}">
              <c16:uniqueId val="{00000007-8C03-4F04-B6CB-926362D36BB6}"/>
            </c:ext>
          </c:extLst>
        </c:ser>
        <c:dLbls>
          <c:showLegendKey val="0"/>
          <c:showVal val="0"/>
          <c:showCatName val="0"/>
          <c:showSerName val="0"/>
          <c:showPercent val="0"/>
          <c:showBubbleSize val="0"/>
        </c:dLbls>
        <c:gapWidth val="100"/>
        <c:overlap val="100"/>
        <c:axId val="162392064"/>
        <c:axId val="14180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1907</c:v>
                </c:pt>
                <c:pt idx="2">
                  <c:v>#N/A</c:v>
                </c:pt>
                <c:pt idx="3">
                  <c:v>#N/A</c:v>
                </c:pt>
                <c:pt idx="4">
                  <c:v>1924</c:v>
                </c:pt>
                <c:pt idx="5">
                  <c:v>#N/A</c:v>
                </c:pt>
                <c:pt idx="6">
                  <c:v>#N/A</c:v>
                </c:pt>
                <c:pt idx="7">
                  <c:v>1820</c:v>
                </c:pt>
                <c:pt idx="8">
                  <c:v>#N/A</c:v>
                </c:pt>
                <c:pt idx="9">
                  <c:v>#N/A</c:v>
                </c:pt>
                <c:pt idx="10">
                  <c:v>1680</c:v>
                </c:pt>
                <c:pt idx="11">
                  <c:v>#N/A</c:v>
                </c:pt>
                <c:pt idx="12">
                  <c:v>#N/A</c:v>
                </c:pt>
                <c:pt idx="13">
                  <c:v>1585</c:v>
                </c:pt>
                <c:pt idx="14">
                  <c:v>#N/A</c:v>
                </c:pt>
              </c:numCache>
            </c:numRef>
          </c:val>
          <c:smooth val="0"/>
          <c:extLst xmlns:c16r2="http://schemas.microsoft.com/office/drawing/2015/06/chart">
            <c:ext xmlns:c16="http://schemas.microsoft.com/office/drawing/2014/chart" uri="{C3380CC4-5D6E-409C-BE32-E72D297353CC}">
              <c16:uniqueId val="{00000008-8C03-4F04-B6CB-926362D36BB6}"/>
            </c:ext>
          </c:extLst>
        </c:ser>
        <c:dLbls>
          <c:showLegendKey val="0"/>
          <c:showVal val="0"/>
          <c:showCatName val="0"/>
          <c:showSerName val="0"/>
          <c:showPercent val="0"/>
          <c:showBubbleSize val="0"/>
        </c:dLbls>
        <c:marker val="1"/>
        <c:smooth val="0"/>
        <c:axId val="162392064"/>
        <c:axId val="141804672"/>
      </c:lineChart>
      <c:catAx>
        <c:axId val="16239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804672"/>
        <c:crosses val="autoZero"/>
        <c:auto val="1"/>
        <c:lblAlgn val="ctr"/>
        <c:lblOffset val="100"/>
        <c:tickLblSkip val="1"/>
        <c:tickMarkSkip val="1"/>
        <c:noMultiLvlLbl val="0"/>
      </c:catAx>
      <c:valAx>
        <c:axId val="14180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9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27422</c:v>
                </c:pt>
                <c:pt idx="5">
                  <c:v>28770</c:v>
                </c:pt>
                <c:pt idx="8">
                  <c:v>28247</c:v>
                </c:pt>
                <c:pt idx="11">
                  <c:v>27215</c:v>
                </c:pt>
                <c:pt idx="14">
                  <c:v>26467</c:v>
                </c:pt>
              </c:numCache>
            </c:numRef>
          </c:val>
          <c:extLst xmlns:c16r2="http://schemas.microsoft.com/office/drawing/2015/06/chart">
            <c:ext xmlns:c16="http://schemas.microsoft.com/office/drawing/2014/chart" uri="{C3380CC4-5D6E-409C-BE32-E72D297353CC}">
              <c16:uniqueId val="{00000000-F238-41C8-B967-9B6497AEBA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1398</c:v>
                </c:pt>
                <c:pt idx="5">
                  <c:v>1388</c:v>
                </c:pt>
                <c:pt idx="8">
                  <c:v>2053</c:v>
                </c:pt>
                <c:pt idx="11">
                  <c:v>1969</c:v>
                </c:pt>
                <c:pt idx="14">
                  <c:v>1850</c:v>
                </c:pt>
              </c:numCache>
            </c:numRef>
          </c:val>
          <c:extLst xmlns:c16r2="http://schemas.microsoft.com/office/drawing/2015/06/chart">
            <c:ext xmlns:c16="http://schemas.microsoft.com/office/drawing/2014/chart" uri="{C3380CC4-5D6E-409C-BE32-E72D297353CC}">
              <c16:uniqueId val="{00000001-F238-41C8-B967-9B6497AEBA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2871</c:v>
                </c:pt>
                <c:pt idx="5">
                  <c:v>2910</c:v>
                </c:pt>
                <c:pt idx="8">
                  <c:v>2794</c:v>
                </c:pt>
                <c:pt idx="11">
                  <c:v>2902</c:v>
                </c:pt>
                <c:pt idx="14">
                  <c:v>3339</c:v>
                </c:pt>
              </c:numCache>
            </c:numRef>
          </c:val>
          <c:extLst xmlns:c16r2="http://schemas.microsoft.com/office/drawing/2015/06/chart">
            <c:ext xmlns:c16="http://schemas.microsoft.com/office/drawing/2014/chart" uri="{C3380CC4-5D6E-409C-BE32-E72D297353CC}">
              <c16:uniqueId val="{00000002-F238-41C8-B967-9B6497AEBA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38-41C8-B967-9B6497AEBA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38-41C8-B967-9B6497AEBA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c:v>
                </c:pt>
                <c:pt idx="3">
                  <c:v>4</c:v>
                </c:pt>
                <c:pt idx="6">
                  <c:v>2</c:v>
                </c:pt>
                <c:pt idx="9">
                  <c:v>0</c:v>
                </c:pt>
                <c:pt idx="12">
                  <c:v>0</c:v>
                </c:pt>
              </c:numCache>
            </c:numRef>
          </c:val>
          <c:extLst xmlns:c16r2="http://schemas.microsoft.com/office/drawing/2015/06/chart">
            <c:ext xmlns:c16="http://schemas.microsoft.com/office/drawing/2014/chart" uri="{C3380CC4-5D6E-409C-BE32-E72D297353CC}">
              <c16:uniqueId val="{00000005-F238-41C8-B967-9B6497AEBA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5271</c:v>
                </c:pt>
                <c:pt idx="3">
                  <c:v>5085</c:v>
                </c:pt>
                <c:pt idx="6">
                  <c:v>5041</c:v>
                </c:pt>
                <c:pt idx="9">
                  <c:v>5300</c:v>
                </c:pt>
                <c:pt idx="12">
                  <c:v>5013</c:v>
                </c:pt>
              </c:numCache>
            </c:numRef>
          </c:val>
          <c:extLst xmlns:c16r2="http://schemas.microsoft.com/office/drawing/2015/06/chart">
            <c:ext xmlns:c16="http://schemas.microsoft.com/office/drawing/2014/chart" uri="{C3380CC4-5D6E-409C-BE32-E72D297353CC}">
              <c16:uniqueId val="{00000006-F238-41C8-B967-9B6497AEBA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256</c:v>
                </c:pt>
                <c:pt idx="3">
                  <c:v>222</c:v>
                </c:pt>
                <c:pt idx="6">
                  <c:v>184</c:v>
                </c:pt>
                <c:pt idx="9">
                  <c:v>138</c:v>
                </c:pt>
                <c:pt idx="12">
                  <c:v>172</c:v>
                </c:pt>
              </c:numCache>
            </c:numRef>
          </c:val>
          <c:extLst xmlns:c16r2="http://schemas.microsoft.com/office/drawing/2015/06/chart">
            <c:ext xmlns:c16="http://schemas.microsoft.com/office/drawing/2014/chart" uri="{C3380CC4-5D6E-409C-BE32-E72D297353CC}">
              <c16:uniqueId val="{00000007-F238-41C8-B967-9B6497AEBA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5941</c:v>
                </c:pt>
                <c:pt idx="3">
                  <c:v>5759</c:v>
                </c:pt>
                <c:pt idx="6">
                  <c:v>5685</c:v>
                </c:pt>
                <c:pt idx="9">
                  <c:v>5641</c:v>
                </c:pt>
                <c:pt idx="12">
                  <c:v>5652</c:v>
                </c:pt>
              </c:numCache>
            </c:numRef>
          </c:val>
          <c:extLst xmlns:c16r2="http://schemas.microsoft.com/office/drawing/2015/06/chart">
            <c:ext xmlns:c16="http://schemas.microsoft.com/office/drawing/2014/chart" uri="{C3380CC4-5D6E-409C-BE32-E72D297353CC}">
              <c16:uniqueId val="{00000008-F238-41C8-B967-9B6497AEBA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209</c:v>
                </c:pt>
                <c:pt idx="3">
                  <c:v>124</c:v>
                </c:pt>
                <c:pt idx="6">
                  <c:v>79</c:v>
                </c:pt>
                <c:pt idx="9">
                  <c:v>34</c:v>
                </c:pt>
                <c:pt idx="12">
                  <c:v>19</c:v>
                </c:pt>
              </c:numCache>
            </c:numRef>
          </c:val>
          <c:extLst xmlns:c16r2="http://schemas.microsoft.com/office/drawing/2015/06/chart">
            <c:ext xmlns:c16="http://schemas.microsoft.com/office/drawing/2014/chart" uri="{C3380CC4-5D6E-409C-BE32-E72D297353CC}">
              <c16:uniqueId val="{00000009-F238-41C8-B967-9B6497AEBA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38718</c:v>
                </c:pt>
                <c:pt idx="3">
                  <c:v>39506</c:v>
                </c:pt>
                <c:pt idx="6">
                  <c:v>38779</c:v>
                </c:pt>
                <c:pt idx="9">
                  <c:v>36895</c:v>
                </c:pt>
                <c:pt idx="12">
                  <c:v>35610</c:v>
                </c:pt>
              </c:numCache>
            </c:numRef>
          </c:val>
          <c:extLst xmlns:c16r2="http://schemas.microsoft.com/office/drawing/2015/06/chart">
            <c:ext xmlns:c16="http://schemas.microsoft.com/office/drawing/2014/chart" uri="{C3380CC4-5D6E-409C-BE32-E72D297353CC}">
              <c16:uniqueId val="{0000000A-F238-41C8-B967-9B6497AEBA3F}"/>
            </c:ext>
          </c:extLst>
        </c:ser>
        <c:dLbls>
          <c:showLegendKey val="0"/>
          <c:showVal val="0"/>
          <c:showCatName val="0"/>
          <c:showSerName val="0"/>
          <c:showPercent val="0"/>
          <c:showBubbleSize val="0"/>
        </c:dLbls>
        <c:gapWidth val="100"/>
        <c:overlap val="100"/>
        <c:axId val="162195968"/>
        <c:axId val="14180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18708</c:v>
                </c:pt>
                <c:pt idx="2">
                  <c:v>#N/A</c:v>
                </c:pt>
                <c:pt idx="3">
                  <c:v>#N/A</c:v>
                </c:pt>
                <c:pt idx="4">
                  <c:v>17632</c:v>
                </c:pt>
                <c:pt idx="5">
                  <c:v>#N/A</c:v>
                </c:pt>
                <c:pt idx="6">
                  <c:v>#N/A</c:v>
                </c:pt>
                <c:pt idx="7">
                  <c:v>16675</c:v>
                </c:pt>
                <c:pt idx="8">
                  <c:v>#N/A</c:v>
                </c:pt>
                <c:pt idx="9">
                  <c:v>#N/A</c:v>
                </c:pt>
                <c:pt idx="10">
                  <c:v>15923</c:v>
                </c:pt>
                <c:pt idx="11">
                  <c:v>#N/A</c:v>
                </c:pt>
                <c:pt idx="12">
                  <c:v>#N/A</c:v>
                </c:pt>
                <c:pt idx="13">
                  <c:v>14810</c:v>
                </c:pt>
                <c:pt idx="14">
                  <c:v>#N/A</c:v>
                </c:pt>
              </c:numCache>
            </c:numRef>
          </c:val>
          <c:smooth val="0"/>
          <c:extLst xmlns:c16r2="http://schemas.microsoft.com/office/drawing/2015/06/chart">
            <c:ext xmlns:c16="http://schemas.microsoft.com/office/drawing/2014/chart" uri="{C3380CC4-5D6E-409C-BE32-E72D297353CC}">
              <c16:uniqueId val="{0000000B-F238-41C8-B967-9B6497AEBA3F}"/>
            </c:ext>
          </c:extLst>
        </c:ser>
        <c:dLbls>
          <c:showLegendKey val="0"/>
          <c:showVal val="0"/>
          <c:showCatName val="0"/>
          <c:showSerName val="0"/>
          <c:showPercent val="0"/>
          <c:showBubbleSize val="0"/>
        </c:dLbls>
        <c:marker val="1"/>
        <c:smooth val="0"/>
        <c:axId val="162195968"/>
        <c:axId val="141807552"/>
      </c:lineChart>
      <c:catAx>
        <c:axId val="16219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807552"/>
        <c:crosses val="autoZero"/>
        <c:auto val="1"/>
        <c:lblAlgn val="ctr"/>
        <c:lblOffset val="100"/>
        <c:tickLblSkip val="1"/>
        <c:tickMarkSkip val="1"/>
        <c:noMultiLvlLbl val="0"/>
      </c:catAx>
      <c:valAx>
        <c:axId val="14180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9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1057</c:v>
                </c:pt>
                <c:pt idx="1">
                  <c:v>1057</c:v>
                </c:pt>
                <c:pt idx="2">
                  <c:v>1058</c:v>
                </c:pt>
              </c:numCache>
            </c:numRef>
          </c:val>
          <c:extLst xmlns:c16r2="http://schemas.microsoft.com/office/drawing/2015/06/chart">
            <c:ext xmlns:c16="http://schemas.microsoft.com/office/drawing/2014/chart" uri="{C3380CC4-5D6E-409C-BE32-E72D297353CC}">
              <c16:uniqueId val="{00000000-FB8A-4022-8657-9A05052CC2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290</c:v>
                </c:pt>
                <c:pt idx="1">
                  <c:v>195</c:v>
                </c:pt>
                <c:pt idx="2">
                  <c:v>204</c:v>
                </c:pt>
              </c:numCache>
            </c:numRef>
          </c:val>
          <c:extLst xmlns:c16r2="http://schemas.microsoft.com/office/drawing/2015/06/chart">
            <c:ext xmlns:c16="http://schemas.microsoft.com/office/drawing/2014/chart" uri="{C3380CC4-5D6E-409C-BE32-E72D297353CC}">
              <c16:uniqueId val="{00000001-FB8A-4022-8657-9A05052CC2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2469</c:v>
                </c:pt>
                <c:pt idx="1">
                  <c:v>2419</c:v>
                </c:pt>
                <c:pt idx="2">
                  <c:v>2603</c:v>
                </c:pt>
              </c:numCache>
            </c:numRef>
          </c:val>
          <c:extLst xmlns:c16r2="http://schemas.microsoft.com/office/drawing/2015/06/chart">
            <c:ext xmlns:c16="http://schemas.microsoft.com/office/drawing/2014/chart" uri="{C3380CC4-5D6E-409C-BE32-E72D297353CC}">
              <c16:uniqueId val="{00000002-FB8A-4022-8657-9A05052CC216}"/>
            </c:ext>
          </c:extLst>
        </c:ser>
        <c:dLbls>
          <c:showLegendKey val="0"/>
          <c:showVal val="0"/>
          <c:showCatName val="0"/>
          <c:showSerName val="0"/>
          <c:showPercent val="0"/>
          <c:showBubbleSize val="0"/>
        </c:dLbls>
        <c:gapWidth val="120"/>
        <c:overlap val="100"/>
        <c:axId val="162296832"/>
        <c:axId val="144252928"/>
      </c:barChart>
      <c:catAx>
        <c:axId val="16229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252928"/>
        <c:crosses val="autoZero"/>
        <c:auto val="1"/>
        <c:lblAlgn val="ctr"/>
        <c:lblOffset val="100"/>
        <c:tickLblSkip val="1"/>
        <c:tickMarkSkip val="1"/>
        <c:noMultiLvlLbl val="0"/>
      </c:catAx>
      <c:valAx>
        <c:axId val="144252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229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{246DF0CE-448E-4B6A-9EE5-4A41BDF2A0A4}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8E8-49D2-A314-74E144BE11C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{2F1096D1-BA8B-4406-A989-C4F3E0B02329}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E8-49D2-A314-74E144BE11C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{CBB3ABA5-62D4-461B-9DC4-A831B9BA6136}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E8-49D2-A314-74E144BE11C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{46CE1EA4-9578-4BA0-A458-E05E8B480586}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E8-49D2-A314-74E144BE11C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{56871F01-E2FF-4F2D-99C9-5EF16B25176A}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E8-49D2-A314-74E144BE11C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{46DAEA34-DA17-4F72-8E10-41C33EE5D2FF}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8E8-49D2-A314-74E144BE11C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{DAA37648-1380-48A3-8860-0279BFB08522}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8E8-49D2-A314-74E144BE11C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{8DEBDA95-64E9-463C-AD4A-5CB863FAFAB0}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8E8-49D2-A314-74E144BE11C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{4FC1EAC9-ACD2-4865-A786-4B19989BA86F}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8E8-49D2-A314-74E144BE11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57.3</c:v>
                </c:pt>
                <c:pt idx="16">
                  <c:v>58.9</c:v>
                </c:pt>
                <c:pt idx="24">
                  <c:v>60.9</c:v>
                </c:pt>
                <c:pt idx="32">
                  <c:v>62.5</c:v>
                </c:pt>
              </c:numCache>
            </c:numRef>
          </c:xVal>
          <c:yVal>
            <c:numRef>
              <c:f>公会計指標分析・財政指標組合せ分析表!$BP$51:$DC$51</c:f>
              <c:numCache>
                <c:formatCode>#,##0.0;"▲ "#,##0.0</c:formatCode>
                <c:ptCount val="40"/>
                <c:pt idx="8">
                  <c:v>142</c:v>
                </c:pt>
                <c:pt idx="16">
                  <c:v>136.69999999999999</c:v>
                </c:pt>
                <c:pt idx="24">
                  <c:v>132.80000000000001</c:v>
                </c:pt>
                <c:pt idx="32">
                  <c:v>124.1</c:v>
                </c:pt>
              </c:numCache>
            </c:numRef>
          </c:yVal>
          <c:smooth val="0"/>
          <c:extLst xmlns:c16r2="http://schemas.microsoft.com/office/drawing/2015/06/chart">
            <c:ext xmlns:c16="http://schemas.microsoft.com/office/drawing/2014/chart" uri="{C3380CC4-5D6E-409C-BE32-E72D297353CC}">
              <c16:uniqueId val="{00000009-B8E8-49D2-A314-74E144BE11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{71A86F2A-B029-43FF-94BF-7F5A6BF1B6E6}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8E8-49D2-A314-74E144BE11C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{B6141148-973C-49E2-8EDE-947710C5DEB7}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E8-49D2-A314-74E144BE11C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{23DAD34D-D17F-4E40-B20C-6D406EC739B6}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E8-49D2-A314-74E144BE11C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{CAC27C82-8AAA-4A97-BCF7-21B233872F64}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E8-49D2-A314-74E144BE11C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{ABAD3CE7-7209-4E47-B03D-3637C05714C6}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E8-49D2-A314-74E144BE11C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{A9972093-F230-4F0C-93C2-A20365EBFFF2}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8E8-49D2-A314-74E144BE11C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{8762D3C4-4FA1-4A17-AC66-F828DD3A744A}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8E8-49D2-A314-74E144BE11C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{45425205-1D17-4C47-A1AB-09B157CE3BFF}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8E8-49D2-A314-74E144BE11C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{566B1B1B-E768-430F-92B0-FBCDAAB23FCB}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8E8-49D2-A314-74E144BE11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B8E8-49D2-A314-74E144BE11CF}"/>
            </c:ext>
          </c:extLst>
        </c:ser>
        <c:dLbls>
          <c:showLegendKey val="0"/>
          <c:showVal val="1"/>
          <c:showCatName val="0"/>
          <c:showSerName val="0"/>
          <c:showPercent val="0"/>
          <c:showBubbleSize val="0"/>
        </c:dLbls>
        <c:axId val="144256384"/>
        <c:axId val="144256960"/>
      </c:scatterChart>
      <c:valAx>
        <c:axId val="144256384"/>
        <c:scaling>
          <c:orientation val="minMax"/>
          <c:max val="63.3"/>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256960"/>
        <c:crosses val="autoZero"/>
        <c:crossBetween val="midCat"/>
      </c:valAx>
      <c:valAx>
        <c:axId val="144256960"/>
        <c:scaling>
          <c:orientation val="minMax"/>
          <c:max val="158"/>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256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{6ABB663B-885C-4D6D-93FD-F7F667067E6E}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CCA-4E65-89F9-1A08CDEFFF6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{4CAED4E5-0B5A-4CB5-B26D-603B6CB6A785}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CA-4E65-89F9-1A08CDEFFF6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{FD103A98-D77A-45F1-AEC3-23224282C30F}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CA-4E65-89F9-1A08CDEFFF6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{EBAFCE82-89F1-41D2-839C-279DE0BC7A8B}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CA-4E65-89F9-1A08CDEFFF6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{A2BE622B-69A4-4820-9F9F-D915D2DA2C3F}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CA-4E65-89F9-1A08CDEFFF64}"/>
                </c:ext>
              </c:extLst>
            </c:dLbl>
            <c:dLbl>
              <c:idx val="8"/>
              <c:layout>
                <c:manualLayout>
                  <c:x val="-4.5160355153971272E-2"/>
                  <c:y val="-6.757262620153203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{341E8753-49F2-4AE6-9630-006B293AD7C7}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CCA-4E65-89F9-1A08CDEFFF64}"/>
                </c:ext>
              </c:extLst>
            </c:dLbl>
            <c:dLbl>
              <c:idx val="16"/>
              <c:layout>
                <c:manualLayout>
                  <c:x val="-1.8235628084249993E-2"/>
                  <c:y val="-5.726066797405587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{17BFBE8F-7765-4E26-BA6E-ED035C3A0C36}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CCA-4E65-89F9-1A08CDEFFF6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{64012728-61EC-4E98-96F5-3DF72B56FBAE}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CCA-4E65-89F9-1A08CDEFFF6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{E0EDADBC-1BE5-4EB0-B8D9-7BBE87733348}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CCA-4E65-89F9-1A08CDEFFF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15.3</c:v>
                </c:pt>
                <c:pt idx="16">
                  <c:v>15.3</c:v>
                </c:pt>
                <c:pt idx="24">
                  <c:v>14.8</c:v>
                </c:pt>
                <c:pt idx="32">
                  <c:v>14</c:v>
                </c:pt>
              </c:numCache>
            </c:numRef>
          </c:xVal>
          <c:yVal>
            <c:numRef>
              <c:f>公会計指標分析・財政指標組合せ分析表!$BP$73:$DC$73</c:f>
              <c:numCache>
                <c:formatCode>#,##0.0;"▲ "#,##0.0</c:formatCode>
                <c:ptCount val="40"/>
                <c:pt idx="0">
                  <c:v>152.30000000000001</c:v>
                </c:pt>
                <c:pt idx="8">
                  <c:v>142</c:v>
                </c:pt>
                <c:pt idx="16">
                  <c:v>136.69999999999999</c:v>
                </c:pt>
                <c:pt idx="24">
                  <c:v>132.80000000000001</c:v>
                </c:pt>
                <c:pt idx="32">
                  <c:v>124.1</c:v>
                </c:pt>
              </c:numCache>
            </c:numRef>
          </c:yVal>
          <c:smooth val="0"/>
          <c:extLst xmlns:c16r2="http://schemas.microsoft.com/office/drawing/2015/06/chart">
            <c:ext xmlns:c16="http://schemas.microsoft.com/office/drawing/2014/chart" uri="{C3380CC4-5D6E-409C-BE32-E72D297353CC}">
              <c16:uniqueId val="{00000009-6CCA-4E65-89F9-1A08CDEFFF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{D426BBB2-47B4-4D0D-ACE9-B9419AC00F68}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CCA-4E65-89F9-1A08CDEFFF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{0C43D0F5-C24F-43B0-8211-997953868B2C}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CA-4E65-89F9-1A08CDEFFF6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{D996B1C8-167C-48B3-B934-BEBA09343EEB}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CA-4E65-89F9-1A08CDEFFF6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{7B44CFF9-EC12-4CA1-BCFA-6C72C51C7C47}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CA-4E65-89F9-1A08CDEFFF6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{37929404-B8DD-4BB2-9F0E-DBB30B145793}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CA-4E65-89F9-1A08CDEFFF6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{5943D8B8-EC0D-44AD-B78C-F6F69ECDEC77}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CCA-4E65-89F9-1A08CDEFFF64}"/>
                </c:ext>
              </c:extLst>
            </c:dLbl>
            <c:dLbl>
              <c:idx val="16"/>
              <c:layout>
                <c:manualLayout>
                  <c:x val="-2.953614488278701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{1EC43176-E402-4023-BB42-2C7FBBD55BA2}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CCA-4E65-89F9-1A08CDEFFF64}"/>
                </c:ext>
              </c:extLst>
            </c:dLbl>
            <c:dLbl>
              <c:idx val="24"/>
              <c:layout>
                <c:manualLayout>
                  <c:x val="-3.385983835543422E-2"/>
                  <c:y val="-6.757262620153209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{CB84E697-F68D-4266-9833-560B4F6C164D}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CCA-4E65-89F9-1A08CDEFFF64}"/>
                </c:ext>
              </c:extLst>
            </c:dLbl>
            <c:dLbl>
              <c:idx val="32"/>
              <c:layout>
                <c:manualLayout>
                  <c:x val="-3.1697991619110633E-2"/>
                  <c:y val="-5.726066797405587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{20737BA8-5EF0-490D-85DD-0DF2E99E8780}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CCA-4E65-89F9-1A08CDEFFF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10.7</c:v>
                </c:pt>
                <c:pt idx="16">
                  <c:v>10</c:v>
                </c:pt>
                <c:pt idx="24">
                  <c:v>9.8000000000000007</c:v>
                </c:pt>
                <c:pt idx="32">
                  <c:v>9.6</c:v>
                </c:pt>
              </c:numCache>
            </c:numRef>
          </c:xVal>
          <c:yVal>
            <c:numRef>
              <c:f>公会計指標分析・財政指標組合せ分析表!$BP$77:$DC$77</c:f>
              <c:numCache>
                <c:formatCode>#,##0.0;"▲ "#,##0.0</c:formatCode>
                <c:ptCount val="40"/>
                <c:pt idx="0">
                  <c:v>45.9</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6CCA-4E65-89F9-1A08CDEFFF64}"/>
            </c:ext>
          </c:extLst>
        </c:ser>
        <c:dLbls>
          <c:showLegendKey val="0"/>
          <c:showVal val="1"/>
          <c:showCatName val="0"/>
          <c:showSerName val="0"/>
          <c:showPercent val="0"/>
          <c:showBubbleSize val="0"/>
        </c:dLbls>
        <c:axId val="144259264"/>
        <c:axId val="144259840"/>
      </c:scatterChart>
      <c:valAx>
        <c:axId val="144259264"/>
        <c:scaling>
          <c:orientation val="minMax"/>
          <c:max val="15.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259840"/>
        <c:crosses val="autoZero"/>
        <c:crossBetween val="midCat"/>
      </c:valAx>
      <c:valAx>
        <c:axId val="144259840"/>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259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自主財源が乏しく、地方債に依存している状況の中で、平成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大規模事業を集中して実施してきた経過もあり、元利償還金については高い水準となっているが、交付税算入率の高い有利な地方債を活用することで実質公債費比率の分子の増加抑制を図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リサイクルプラザ整備事業や老人保健施設くにさき苑整備事業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に係る既発債の償還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終了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したものの、益田赤十字病院整備補助金や市役所本庁舎耐震化事業等大型事業の償還開始により元利償還金は増となった。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算入公債費等は、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公債費比率の分子全体では前年度に対して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公共下水道事業の進捗に伴い、公営企業債の元利償還金に対する繰入金の増加も懸念されることから、普通建設事業の取捨選択による地方債発行額の抑制や繰上償還等によって分子の縮減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中西中学校建設事業や道路更新防災等対策事業などにより発行額が前年を上回ったものの、償還額が発行額を上回り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地方債発行額が大幅に減少し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医師会病院施設整備や老人福祉施設整備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における資金償還に対する支出の終了に伴い、債務負担行為に基づく支出予定額についても減となっており、将来負担額全体の減に繋がった。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また、償還終了による基準財政需要額算入見込額の減はあるものの、充当可能基金が増となったことで将来負担比率の分子は減少した。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規模事業が終了したことで地方債残高は減少していく見込みではあるが、引き続き行財政改革による歳出削減に努めるとともに、普通建設事業等の取捨選択による地方債発行額の抑制、繰上償還による地方債残高の減少に取り組み、後世への負担を少しでも軽減するよう、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石見臨空ファクトリーパーク拠点工業団地等立地促進基金の積立て等による増により、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全体として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算定替えに伴う普通交付税の縮減など財源不足により、財政調整基金及び減債基金の取崩しが必要となる見込みであり、これまで以上に取捨選択による事業実施や行財政改革の推進により、健全な行財政運営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地域振興基金やふるさと応援基金などの特定目的基金については、基金の目的に沿った事業実施のために計画的に取崩しを行う。</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・地域振興基金：市民の連帯の強化及び地域振興のための事業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歴史的・文化的資源の保全及び活用に関する事業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自然環境の保全及び地域景観の維持・再生に関する事業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子育て支援、青少年の健全育成及び教育の振興に関する事業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地域の振興及び産業の振興に関する事業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高齢者の生活支援及び地域医療の支援に関する事業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安全・安心なまちづくりに関する事業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その他市長が必要と認める事業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・石見臨空ファクトリーパーク拠点工業団地等立地促進基金：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等への企業立地を促進する事業</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・地域振興基金：地域振興に資する各事業実施のために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百万円を取崩し減少した。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・ふるさと応援基金：ふるさとづくり寄附金寄附者の意向に沿った各事業実施のために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百万円を取崩した一方、ふるさとづくり寄附金を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百万円積立てたことにより増加した。</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・石見臨空ファクトリーパーク拠点工業団地等立地促進基金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：今後の企業立地促進のため、</a:t>
          </a:r>
          <a:r>
            <a:rPr lang="ja-JP" altLang="en-US">
              <a:effectLst/>
              <a:latin typeface="ＭＳ Ｐゴシック" panose="020B0600070205080204" pitchFamily="50" charset="-128"/>
              <a:ea typeface="ＭＳ Ｐゴシック" panose="020B0600070205080204" pitchFamily="50" charset="-128"/>
            </a:rPr>
            <a:t>市町村振興資金貸付金を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百万円積立てたことにより増加した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：合併特例債発行により積立てた基金であり、今後も計画的に地域振興に資する事業実施のために取崩しを行う。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・ふるさと応援基金：ふるさとづくり寄附金により積立てた基金であり、寄附者の意向に沿った事業実施のために取崩しを行う。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石見臨空ファクトリーパーク拠点工業団地等立地促進基金：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石見臨空ファクトリーパーク拠点工業団地等への企業立地を促進する事業実施のため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に取崩しを行う。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年度においては取崩しを行っておらず、大きな増減はなかった。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年度の残高が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百万円となる見込みとなっており、これまで以上に取捨選択による事業実施や行財政改革の推進により、健全な行財政運営に努めていく。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年度においては取崩しを行っておらず、大きな増減はなかった。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年度の残高が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百万円となる見込みとなっており、これまで以上に取捨選択による事業実施や行財政改革の推進により、健全な行財政運営に努めていく。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厳しい財政状況の中で、老朽化した施設の更新を先送りしており、有形固定資産減価償却率は類似団体平均を上回っている。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そのような中で、平成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％縮減する目標を掲げ、現在個別計画の策定に取り組んでいるところである。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今後は、計画的な施設の更新を行うとともに、多機能化・集約化・複合化など適正な施設保有量の実現に向けた取り組みを行っていく。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21696</xdr:rowOff>
    </xdr:from>
    <xdr:to>
      <xdr:col>23</xdr:col>
      <xdr:colOff>136525</xdr:colOff>
      <xdr:row>30</xdr:row>
      <xdr:rowOff>123296</xdr:rowOff>
    </xdr:to>
    <xdr:sp macro="" textlink="">
      <xdr:nvSpPr>
        <xdr:cNvPr id="79" name="楕円 78"/>
        <xdr:cNvSpPr/>
      </xdr:nvSpPr>
      <xdr:spPr>
        <a:xfrm>
          <a:off x="47117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44573</xdr:rowOff>
    </xdr:from>
    <xdr:ext cx="405111" cy="259045"/>
    <xdr:sp macro="" textlink="">
      <xdr:nvSpPr>
        <xdr:cNvPr id="80" name="有形固定資産減価償却率該当値テキスト"/>
        <xdr:cNvSpPr txBox="1"/>
      </xdr:nvSpPr>
      <xdr:spPr>
        <a:xfrm>
          <a:off x="4813300" y="5788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50483</xdr:rowOff>
    </xdr:from>
    <xdr:to>
      <xdr:col>19</xdr:col>
      <xdr:colOff>187325</xdr:colOff>
      <xdr:row>30</xdr:row>
      <xdr:rowOff>152083</xdr:rowOff>
    </xdr:to>
    <xdr:sp macro="" textlink="">
      <xdr:nvSpPr>
        <xdr:cNvPr id="81" name="楕円 80"/>
        <xdr:cNvSpPr/>
      </xdr:nvSpPr>
      <xdr:spPr>
        <a:xfrm>
          <a:off x="4000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72496</xdr:rowOff>
    </xdr:from>
    <xdr:to>
      <xdr:col>23</xdr:col>
      <xdr:colOff>85725</xdr:colOff>
      <xdr:row>30</xdr:row>
      <xdr:rowOff>101283</xdr:rowOff>
    </xdr:to>
    <xdr:cxnSp macro="">
      <xdr:nvCxnSpPr>
        <xdr:cNvPr id="82" name="直線コネクタ 81"/>
        <xdr:cNvCxnSpPr/>
      </xdr:nvCxnSpPr>
      <xdr:spPr>
        <a:xfrm flipV="1">
          <a:off x="4051300" y="5987521"/>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86466</xdr:rowOff>
    </xdr:from>
    <xdr:to>
      <xdr:col>15</xdr:col>
      <xdr:colOff>187325</xdr:colOff>
      <xdr:row>31</xdr:row>
      <xdr:rowOff>16616</xdr:rowOff>
    </xdr:to>
    <xdr:sp macro="" textlink="">
      <xdr:nvSpPr>
        <xdr:cNvPr id="83" name="楕円 82"/>
        <xdr:cNvSpPr/>
      </xdr:nvSpPr>
      <xdr:spPr>
        <a:xfrm>
          <a:off x="3238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101283</xdr:rowOff>
    </xdr:from>
    <xdr:to>
      <xdr:col>19</xdr:col>
      <xdr:colOff>136525</xdr:colOff>
      <xdr:row>30</xdr:row>
      <xdr:rowOff>137266</xdr:rowOff>
    </xdr:to>
    <xdr:cxnSp macro="">
      <xdr:nvCxnSpPr>
        <xdr:cNvPr id="84" name="直線コネクタ 83"/>
        <xdr:cNvCxnSpPr/>
      </xdr:nvCxnSpPr>
      <xdr:spPr>
        <a:xfrm flipV="1">
          <a:off x="3289300" y="6016308"/>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115253</xdr:rowOff>
    </xdr:from>
    <xdr:to>
      <xdr:col>11</xdr:col>
      <xdr:colOff>187325</xdr:colOff>
      <xdr:row>31</xdr:row>
      <xdr:rowOff>45403</xdr:rowOff>
    </xdr:to>
    <xdr:sp macro="" textlink="">
      <xdr:nvSpPr>
        <xdr:cNvPr id="85" name="楕円 84"/>
        <xdr:cNvSpPr/>
      </xdr:nvSpPr>
      <xdr:spPr>
        <a:xfrm>
          <a:off x="2476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137266</xdr:rowOff>
    </xdr:from>
    <xdr:to>
      <xdr:col>15</xdr:col>
      <xdr:colOff>136525</xdr:colOff>
      <xdr:row>30</xdr:row>
      <xdr:rowOff>166053</xdr:rowOff>
    </xdr:to>
    <xdr:cxnSp macro="">
      <xdr:nvCxnSpPr>
        <xdr:cNvPr id="86" name="直線コネクタ 85"/>
        <xdr:cNvCxnSpPr/>
      </xdr:nvCxnSpPr>
      <xdr:spPr>
        <a:xfrm flipV="1">
          <a:off x="2527300" y="6052291"/>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168610</xdr:rowOff>
    </xdr:from>
    <xdr:ext cx="405111" cy="259045"/>
    <xdr:sp macro="" textlink="">
      <xdr:nvSpPr>
        <xdr:cNvPr id="90" name="n_1mainValue有形固定資産減価償却率"/>
        <xdr:cNvSpPr txBox="1"/>
      </xdr:nvSpPr>
      <xdr:spPr>
        <a:xfrm>
          <a:off x="38360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33143</xdr:rowOff>
    </xdr:from>
    <xdr:ext cx="405111" cy="259045"/>
    <xdr:sp macro="" textlink="">
      <xdr:nvSpPr>
        <xdr:cNvPr id="91" name="n_2mainValue有形固定資産減価償却率"/>
        <xdr:cNvSpPr txBox="1"/>
      </xdr:nvSpPr>
      <xdr:spPr>
        <a:xfrm>
          <a:off x="3086744" y="577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61930</xdr:rowOff>
    </xdr:from>
    <xdr:ext cx="405111" cy="259045"/>
    <xdr:sp macro="" textlink="">
      <xdr:nvSpPr>
        <xdr:cNvPr id="92" name="n_3mainValue有形固定資産減価償却率"/>
        <xdr:cNvSpPr txBox="1"/>
      </xdr:nvSpPr>
      <xdr:spPr>
        <a:xfrm>
          <a:off x="2324744" y="580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　大型事業の集中実施が終了したことで今後は地方債残高の減少が見込まれる一方、普通交付税の合併算定替えの激変緩和措置の終了等により、引き続き厳しい状況が見込まれる。　今後もさらに事業の取捨選択による地方債の発行抑制を図るとともに、計画的な繰上償還の実施により、地方債残高の抑制に努めていく。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112080</xdr:rowOff>
    </xdr:from>
    <xdr:to>
      <xdr:col>76</xdr:col>
      <xdr:colOff>73025</xdr:colOff>
      <xdr:row>30</xdr:row>
      <xdr:rowOff>42230</xdr:rowOff>
    </xdr:to>
    <xdr:sp macro="" textlink="">
      <xdr:nvSpPr>
        <xdr:cNvPr id="136" name="楕円 135"/>
        <xdr:cNvSpPr/>
      </xdr:nvSpPr>
      <xdr:spPr>
        <a:xfrm>
          <a:off x="14744700" y="58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134957</xdr:rowOff>
    </xdr:from>
    <xdr:ext cx="469744" cy="259045"/>
    <xdr:sp macro="" textlink="">
      <xdr:nvSpPr>
        <xdr:cNvPr id="137" name="債務償還比率該当値テキスト"/>
        <xdr:cNvSpPr txBox="1"/>
      </xdr:nvSpPr>
      <xdr:spPr>
        <a:xfrm>
          <a:off x="14846300" y="57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51937</xdr:rowOff>
    </xdr:from>
    <xdr:to>
      <xdr:col>72</xdr:col>
      <xdr:colOff>123825</xdr:colOff>
      <xdr:row>29</xdr:row>
      <xdr:rowOff>153537</xdr:rowOff>
    </xdr:to>
    <xdr:sp macro="" textlink="">
      <xdr:nvSpPr>
        <xdr:cNvPr id="138" name="楕円 137"/>
        <xdr:cNvSpPr/>
      </xdr:nvSpPr>
      <xdr:spPr>
        <a:xfrm>
          <a:off x="14033500" y="579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102737</xdr:rowOff>
    </xdr:from>
    <xdr:to>
      <xdr:col>76</xdr:col>
      <xdr:colOff>22225</xdr:colOff>
      <xdr:row>29</xdr:row>
      <xdr:rowOff>162880</xdr:rowOff>
    </xdr:to>
    <xdr:cxnSp macro="">
      <xdr:nvCxnSpPr>
        <xdr:cNvPr id="139" name="直線コネクタ 138"/>
        <xdr:cNvCxnSpPr/>
      </xdr:nvCxnSpPr>
      <xdr:spPr>
        <a:xfrm>
          <a:off x="14084300" y="5846312"/>
          <a:ext cx="7112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170064</xdr:rowOff>
    </xdr:from>
    <xdr:ext cx="469744" cy="259045"/>
    <xdr:sp macro="" textlink="">
      <xdr:nvSpPr>
        <xdr:cNvPr id="141" name="n_1mainValue債務償還比率"/>
        <xdr:cNvSpPr txBox="1"/>
      </xdr:nvSpPr>
      <xdr:spPr>
        <a:xfrm>
          <a:off x="13836727" y="557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2" name="楕円 71"/>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126291</xdr:rowOff>
    </xdr:from>
    <xdr:ext cx="405111" cy="259045"/>
    <xdr:sp macro="" textlink="">
      <xdr:nvSpPr>
        <xdr:cNvPr id="73" name="【道路】&#10;有形固定資産減価償却率該当値テキスト"/>
        <xdr:cNvSpPr txBox="1"/>
      </xdr:nvSpPr>
      <xdr:spPr>
        <a:xfrm>
          <a:off x="4673600" y="62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xdr:rowOff>
    </xdr:from>
    <xdr:to>
      <xdr:col>20</xdr:col>
      <xdr:colOff>38100</xdr:colOff>
      <xdr:row>37</xdr:row>
      <xdr:rowOff>102507</xdr:rowOff>
    </xdr:to>
    <xdr:sp macro="" textlink="">
      <xdr:nvSpPr>
        <xdr:cNvPr id="74" name="楕円 73"/>
        <xdr:cNvSpPr/>
      </xdr:nvSpPr>
      <xdr:spPr>
        <a:xfrm>
          <a:off x="3746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51707</xdr:rowOff>
    </xdr:to>
    <xdr:cxnSp macro="">
      <xdr:nvCxnSpPr>
        <xdr:cNvPr id="75" name="直線コネクタ 74"/>
        <xdr:cNvCxnSpPr/>
      </xdr:nvCxnSpPr>
      <xdr:spPr>
        <a:xfrm flipV="1">
          <a:off x="3797300" y="637086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30299</xdr:rowOff>
    </xdr:from>
    <xdr:to>
      <xdr:col>15</xdr:col>
      <xdr:colOff>101600</xdr:colOff>
      <xdr:row>37</xdr:row>
      <xdr:rowOff>131899</xdr:rowOff>
    </xdr:to>
    <xdr:sp macro="" textlink="">
      <xdr:nvSpPr>
        <xdr:cNvPr id="76" name="楕円 75"/>
        <xdr:cNvSpPr/>
      </xdr:nvSpPr>
      <xdr:spPr>
        <a:xfrm>
          <a:off x="2857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51707</xdr:rowOff>
    </xdr:from>
    <xdr:to>
      <xdr:col>19</xdr:col>
      <xdr:colOff>177800</xdr:colOff>
      <xdr:row>37</xdr:row>
      <xdr:rowOff>81099</xdr:rowOff>
    </xdr:to>
    <xdr:cxnSp macro="">
      <xdr:nvCxnSpPr>
        <xdr:cNvPr id="77" name="直線コネクタ 76"/>
        <xdr:cNvCxnSpPr/>
      </xdr:nvCxnSpPr>
      <xdr:spPr>
        <a:xfrm flipV="1">
          <a:off x="2908300" y="63953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78" name="楕円 77"/>
        <xdr:cNvSpPr/>
      </xdr:nvSpPr>
      <xdr:spPr>
        <a:xfrm>
          <a:off x="1968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81099</xdr:rowOff>
    </xdr:from>
    <xdr:to>
      <xdr:col>15</xdr:col>
      <xdr:colOff>50800</xdr:colOff>
      <xdr:row>37</xdr:row>
      <xdr:rowOff>107224</xdr:rowOff>
    </xdr:to>
    <xdr:cxnSp macro="">
      <xdr:nvCxnSpPr>
        <xdr:cNvPr id="79" name="直線コネクタ 78"/>
        <xdr:cNvCxnSpPr/>
      </xdr:nvCxnSpPr>
      <xdr:spPr>
        <a:xfrm flipV="1">
          <a:off x="2019300" y="64247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93634</xdr:rowOff>
    </xdr:from>
    <xdr:ext cx="405111" cy="259045"/>
    <xdr:sp macro="" textlink="">
      <xdr:nvSpPr>
        <xdr:cNvPr id="83" name="n_1mainValue【道路】&#10;有形固定資産減価償却率"/>
        <xdr:cNvSpPr txBox="1"/>
      </xdr:nvSpPr>
      <xdr:spPr>
        <a:xfrm>
          <a:off x="3582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123026</xdr:rowOff>
    </xdr:from>
    <xdr:ext cx="405111" cy="259045"/>
    <xdr:sp macro="" textlink="">
      <xdr:nvSpPr>
        <xdr:cNvPr id="84" name="n_2mainValue【道路】&#10;有形固定資産減価償却率"/>
        <xdr:cNvSpPr txBox="1"/>
      </xdr:nvSpPr>
      <xdr:spPr>
        <a:xfrm>
          <a:off x="2705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3101</xdr:rowOff>
    </xdr:from>
    <xdr:ext cx="405111" cy="259045"/>
    <xdr:sp macro="" textlink="">
      <xdr:nvSpPr>
        <xdr:cNvPr id="85" name="n_3mainValue【道路】&#10;有形固定資産減価償却率"/>
        <xdr:cNvSpPr txBox="1"/>
      </xdr:nvSpPr>
      <xdr:spPr>
        <a:xfrm>
          <a:off x="1816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133299</xdr:rowOff>
    </xdr:from>
    <xdr:to>
      <xdr:col>55</xdr:col>
      <xdr:colOff>50800</xdr:colOff>
      <xdr:row>40</xdr:row>
      <xdr:rowOff>63449</xdr:rowOff>
    </xdr:to>
    <xdr:sp macro="" textlink="">
      <xdr:nvSpPr>
        <xdr:cNvPr id="124" name="楕円 123"/>
        <xdr:cNvSpPr/>
      </xdr:nvSpPr>
      <xdr:spPr>
        <a:xfrm>
          <a:off x="10426700" y="68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111726</xdr:rowOff>
    </xdr:from>
    <xdr:ext cx="534377" cy="259045"/>
    <xdr:sp macro="" textlink="">
      <xdr:nvSpPr>
        <xdr:cNvPr id="125" name="【道路】&#10;一人当たり延長該当値テキスト"/>
        <xdr:cNvSpPr txBox="1"/>
      </xdr:nvSpPr>
      <xdr:spPr>
        <a:xfrm>
          <a:off x="10515600" y="67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138329</xdr:rowOff>
    </xdr:from>
    <xdr:to>
      <xdr:col>50</xdr:col>
      <xdr:colOff>165100</xdr:colOff>
      <xdr:row>40</xdr:row>
      <xdr:rowOff>68479</xdr:rowOff>
    </xdr:to>
    <xdr:sp macro="" textlink="">
      <xdr:nvSpPr>
        <xdr:cNvPr id="126" name="楕円 125"/>
        <xdr:cNvSpPr/>
      </xdr:nvSpPr>
      <xdr:spPr>
        <a:xfrm>
          <a:off x="95885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12649</xdr:rowOff>
    </xdr:from>
    <xdr:to>
      <xdr:col>55</xdr:col>
      <xdr:colOff>0</xdr:colOff>
      <xdr:row>40</xdr:row>
      <xdr:rowOff>17679</xdr:rowOff>
    </xdr:to>
    <xdr:cxnSp macro="">
      <xdr:nvCxnSpPr>
        <xdr:cNvPr id="127" name="直線コネクタ 126"/>
        <xdr:cNvCxnSpPr/>
      </xdr:nvCxnSpPr>
      <xdr:spPr>
        <a:xfrm flipV="1">
          <a:off x="9639300" y="6870649"/>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142081</xdr:rowOff>
    </xdr:from>
    <xdr:to>
      <xdr:col>46</xdr:col>
      <xdr:colOff>38100</xdr:colOff>
      <xdr:row>40</xdr:row>
      <xdr:rowOff>72231</xdr:rowOff>
    </xdr:to>
    <xdr:sp macro="" textlink="">
      <xdr:nvSpPr>
        <xdr:cNvPr id="128" name="楕円 127"/>
        <xdr:cNvSpPr/>
      </xdr:nvSpPr>
      <xdr:spPr>
        <a:xfrm>
          <a:off x="8699500" y="68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17679</xdr:rowOff>
    </xdr:from>
    <xdr:to>
      <xdr:col>50</xdr:col>
      <xdr:colOff>114300</xdr:colOff>
      <xdr:row>40</xdr:row>
      <xdr:rowOff>21431</xdr:rowOff>
    </xdr:to>
    <xdr:cxnSp macro="">
      <xdr:nvCxnSpPr>
        <xdr:cNvPr id="129" name="直線コネクタ 128"/>
        <xdr:cNvCxnSpPr/>
      </xdr:nvCxnSpPr>
      <xdr:spPr>
        <a:xfrm flipV="1">
          <a:off x="8750300" y="6875679"/>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146596</xdr:rowOff>
    </xdr:from>
    <xdr:to>
      <xdr:col>41</xdr:col>
      <xdr:colOff>101600</xdr:colOff>
      <xdr:row>40</xdr:row>
      <xdr:rowOff>76746</xdr:rowOff>
    </xdr:to>
    <xdr:sp macro="" textlink="">
      <xdr:nvSpPr>
        <xdr:cNvPr id="130" name="楕円 129"/>
        <xdr:cNvSpPr/>
      </xdr:nvSpPr>
      <xdr:spPr>
        <a:xfrm>
          <a:off x="7810500" y="68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21431</xdr:rowOff>
    </xdr:from>
    <xdr:to>
      <xdr:col>45</xdr:col>
      <xdr:colOff>177800</xdr:colOff>
      <xdr:row>40</xdr:row>
      <xdr:rowOff>25946</xdr:rowOff>
    </xdr:to>
    <xdr:cxnSp macro="">
      <xdr:nvCxnSpPr>
        <xdr:cNvPr id="131" name="直線コネクタ 130"/>
        <xdr:cNvCxnSpPr/>
      </xdr:nvCxnSpPr>
      <xdr:spPr>
        <a:xfrm flipV="1">
          <a:off x="7861300" y="6879431"/>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59606</xdr:rowOff>
    </xdr:from>
    <xdr:ext cx="534377" cy="259045"/>
    <xdr:sp macro="" textlink="">
      <xdr:nvSpPr>
        <xdr:cNvPr id="135" name="n_1mainValue【道路】&#10;一人当たり延長"/>
        <xdr:cNvSpPr txBox="1"/>
      </xdr:nvSpPr>
      <xdr:spPr>
        <a:xfrm>
          <a:off x="9359411" y="69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63358</xdr:rowOff>
    </xdr:from>
    <xdr:ext cx="534377" cy="259045"/>
    <xdr:sp macro="" textlink="">
      <xdr:nvSpPr>
        <xdr:cNvPr id="136" name="n_2mainValue【道路】&#10;一人当たり延長"/>
        <xdr:cNvSpPr txBox="1"/>
      </xdr:nvSpPr>
      <xdr:spPr>
        <a:xfrm>
          <a:off x="8483111" y="69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67873</xdr:rowOff>
    </xdr:from>
    <xdr:ext cx="534377" cy="259045"/>
    <xdr:sp macro="" textlink="">
      <xdr:nvSpPr>
        <xdr:cNvPr id="137" name="n_3mainValue【道路】&#10;一人当たり延長"/>
        <xdr:cNvSpPr txBox="1"/>
      </xdr:nvSpPr>
      <xdr:spPr>
        <a:xfrm>
          <a:off x="7594111" y="69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78" name="楕円 177"/>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125565</xdr:rowOff>
    </xdr:from>
    <xdr:ext cx="405111" cy="259045"/>
    <xdr:sp macro="" textlink="">
      <xdr:nvSpPr>
        <xdr:cNvPr id="179" name="【橋りょう・トンネル】&#10;有形固定資産減価償却率該当値テキスト"/>
        <xdr:cNvSpPr txBox="1"/>
      </xdr:nvSpPr>
      <xdr:spPr>
        <a:xfrm>
          <a:off x="4673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80" name="楕円 179"/>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153488</xdr:rowOff>
    </xdr:from>
    <xdr:to>
      <xdr:col>24</xdr:col>
      <xdr:colOff>63500</xdr:colOff>
      <xdr:row>59</xdr:row>
      <xdr:rowOff>8165</xdr:rowOff>
    </xdr:to>
    <xdr:cxnSp macro="">
      <xdr:nvCxnSpPr>
        <xdr:cNvPr id="181" name="直線コネクタ 180"/>
        <xdr:cNvCxnSpPr/>
      </xdr:nvCxnSpPr>
      <xdr:spPr>
        <a:xfrm flipV="1">
          <a:off x="3797300" y="1009758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82" name="楕円 181"/>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34290</xdr:rowOff>
    </xdr:to>
    <xdr:cxnSp macro="">
      <xdr:nvCxnSpPr>
        <xdr:cNvPr id="183" name="直線コネクタ 182"/>
        <xdr:cNvCxnSpPr/>
      </xdr:nvCxnSpPr>
      <xdr:spPr>
        <a:xfrm flipV="1">
          <a:off x="2908300" y="101237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9616</xdr:rowOff>
    </xdr:from>
    <xdr:to>
      <xdr:col>10</xdr:col>
      <xdr:colOff>165100</xdr:colOff>
      <xdr:row>59</xdr:row>
      <xdr:rowOff>111216</xdr:rowOff>
    </xdr:to>
    <xdr:sp macro="" textlink="">
      <xdr:nvSpPr>
        <xdr:cNvPr id="184" name="楕円 183"/>
        <xdr:cNvSpPr/>
      </xdr:nvSpPr>
      <xdr:spPr>
        <a:xfrm>
          <a:off x="1968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60416</xdr:rowOff>
    </xdr:to>
    <xdr:cxnSp macro="">
      <xdr:nvCxnSpPr>
        <xdr:cNvPr id="185" name="直線コネクタ 184"/>
        <xdr:cNvCxnSpPr/>
      </xdr:nvCxnSpPr>
      <xdr:spPr>
        <a:xfrm flipV="1">
          <a:off x="2019300" y="101498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189" name="n_1mainValue【橋りょう・トンネル】&#10;有形固定資産減価償却率"/>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90" name="n_2mainValue【橋りょう・トンネ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127743</xdr:rowOff>
    </xdr:from>
    <xdr:ext cx="405111" cy="259045"/>
    <xdr:sp macro="" textlink="">
      <xdr:nvSpPr>
        <xdr:cNvPr id="191" name="n_3mainValue【橋りょう・トンネル】&#10;有形固定資産減価償却率"/>
        <xdr:cNvSpPr txBox="1"/>
      </xdr:nvSpPr>
      <xdr:spPr>
        <a:xfrm>
          <a:off x="1816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88007</xdr:rowOff>
    </xdr:from>
    <xdr:to>
      <xdr:col>55</xdr:col>
      <xdr:colOff>50800</xdr:colOff>
      <xdr:row>62</xdr:row>
      <xdr:rowOff>18157</xdr:rowOff>
    </xdr:to>
    <xdr:sp macro="" textlink="">
      <xdr:nvSpPr>
        <xdr:cNvPr id="228" name="楕円 227"/>
        <xdr:cNvSpPr/>
      </xdr:nvSpPr>
      <xdr:spPr>
        <a:xfrm>
          <a:off x="10426700" y="105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110884</xdr:rowOff>
    </xdr:from>
    <xdr:ext cx="599010" cy="259045"/>
    <xdr:sp macro="" textlink="">
      <xdr:nvSpPr>
        <xdr:cNvPr id="229" name="【橋りょう・トンネル】&#10;一人当たり有形固定資産（償却資産）額該当値テキスト"/>
        <xdr:cNvSpPr txBox="1"/>
      </xdr:nvSpPr>
      <xdr:spPr>
        <a:xfrm>
          <a:off x="10515600" y="1039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93143</xdr:rowOff>
    </xdr:from>
    <xdr:to>
      <xdr:col>50</xdr:col>
      <xdr:colOff>165100</xdr:colOff>
      <xdr:row>62</xdr:row>
      <xdr:rowOff>23293</xdr:rowOff>
    </xdr:to>
    <xdr:sp macro="" textlink="">
      <xdr:nvSpPr>
        <xdr:cNvPr id="230" name="楕円 229"/>
        <xdr:cNvSpPr/>
      </xdr:nvSpPr>
      <xdr:spPr>
        <a:xfrm>
          <a:off x="9588500" y="105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138807</xdr:rowOff>
    </xdr:from>
    <xdr:to>
      <xdr:col>55</xdr:col>
      <xdr:colOff>0</xdr:colOff>
      <xdr:row>61</xdr:row>
      <xdr:rowOff>143943</xdr:rowOff>
    </xdr:to>
    <xdr:cxnSp macro="">
      <xdr:nvCxnSpPr>
        <xdr:cNvPr id="231" name="直線コネクタ 230"/>
        <xdr:cNvCxnSpPr/>
      </xdr:nvCxnSpPr>
      <xdr:spPr>
        <a:xfrm flipV="1">
          <a:off x="9639300" y="10597257"/>
          <a:ext cx="8382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96939</xdr:rowOff>
    </xdr:from>
    <xdr:to>
      <xdr:col>46</xdr:col>
      <xdr:colOff>38100</xdr:colOff>
      <xdr:row>62</xdr:row>
      <xdr:rowOff>27089</xdr:rowOff>
    </xdr:to>
    <xdr:sp macro="" textlink="">
      <xdr:nvSpPr>
        <xdr:cNvPr id="232" name="楕円 231"/>
        <xdr:cNvSpPr/>
      </xdr:nvSpPr>
      <xdr:spPr>
        <a:xfrm>
          <a:off x="8699500" y="1055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143943</xdr:rowOff>
    </xdr:from>
    <xdr:to>
      <xdr:col>50</xdr:col>
      <xdr:colOff>114300</xdr:colOff>
      <xdr:row>61</xdr:row>
      <xdr:rowOff>147739</xdr:rowOff>
    </xdr:to>
    <xdr:cxnSp macro="">
      <xdr:nvCxnSpPr>
        <xdr:cNvPr id="233" name="直線コネクタ 232"/>
        <xdr:cNvCxnSpPr/>
      </xdr:nvCxnSpPr>
      <xdr:spPr>
        <a:xfrm flipV="1">
          <a:off x="8750300" y="10602393"/>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101419</xdr:rowOff>
    </xdr:from>
    <xdr:to>
      <xdr:col>41</xdr:col>
      <xdr:colOff>101600</xdr:colOff>
      <xdr:row>62</xdr:row>
      <xdr:rowOff>31569</xdr:rowOff>
    </xdr:to>
    <xdr:sp macro="" textlink="">
      <xdr:nvSpPr>
        <xdr:cNvPr id="234" name="楕円 233"/>
        <xdr:cNvSpPr/>
      </xdr:nvSpPr>
      <xdr:spPr>
        <a:xfrm>
          <a:off x="7810500" y="105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147739</xdr:rowOff>
    </xdr:from>
    <xdr:to>
      <xdr:col>45</xdr:col>
      <xdr:colOff>177800</xdr:colOff>
      <xdr:row>61</xdr:row>
      <xdr:rowOff>152219</xdr:rowOff>
    </xdr:to>
    <xdr:cxnSp macro="">
      <xdr:nvCxnSpPr>
        <xdr:cNvPr id="235" name="直線コネクタ 234"/>
        <xdr:cNvCxnSpPr/>
      </xdr:nvCxnSpPr>
      <xdr:spPr>
        <a:xfrm flipV="1">
          <a:off x="7861300" y="10606189"/>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39820</xdr:rowOff>
    </xdr:from>
    <xdr:ext cx="599010" cy="259045"/>
    <xdr:sp macro="" textlink="">
      <xdr:nvSpPr>
        <xdr:cNvPr id="239" name="n_1mainValue【橋りょう・トンネル】&#10;一人当たり有形固定資産（償却資産）額"/>
        <xdr:cNvSpPr txBox="1"/>
      </xdr:nvSpPr>
      <xdr:spPr>
        <a:xfrm>
          <a:off x="9327095" y="103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43616</xdr:rowOff>
    </xdr:from>
    <xdr:ext cx="599010" cy="259045"/>
    <xdr:sp macro="" textlink="">
      <xdr:nvSpPr>
        <xdr:cNvPr id="240" name="n_2mainValue【橋りょう・トンネル】&#10;一人当たり有形固定資産（償却資産）額"/>
        <xdr:cNvSpPr txBox="1"/>
      </xdr:nvSpPr>
      <xdr:spPr>
        <a:xfrm>
          <a:off x="8450795" y="103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48096</xdr:rowOff>
    </xdr:from>
    <xdr:ext cx="599010" cy="259045"/>
    <xdr:sp macro="" textlink="">
      <xdr:nvSpPr>
        <xdr:cNvPr id="241" name="n_3mainValue【橋りょう・トンネル】&#10;一人当たり有形固定資産（償却資産）額"/>
        <xdr:cNvSpPr txBox="1"/>
      </xdr:nvSpPr>
      <xdr:spPr>
        <a:xfrm>
          <a:off x="7561795" y="1033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81" name="楕円 280"/>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82" name="【公営住宅】&#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114936</xdr:rowOff>
    </xdr:from>
    <xdr:to>
      <xdr:col>20</xdr:col>
      <xdr:colOff>38100</xdr:colOff>
      <xdr:row>83</xdr:row>
      <xdr:rowOff>45086</xdr:rowOff>
    </xdr:to>
    <xdr:sp macro="" textlink="">
      <xdr:nvSpPr>
        <xdr:cNvPr id="283" name="楕円 282"/>
        <xdr:cNvSpPr/>
      </xdr:nvSpPr>
      <xdr:spPr>
        <a:xfrm>
          <a:off x="3746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82</xdr:row>
      <xdr:rowOff>165736</xdr:rowOff>
    </xdr:to>
    <xdr:cxnSp macro="">
      <xdr:nvCxnSpPr>
        <xdr:cNvPr id="284" name="直線コネクタ 283"/>
        <xdr:cNvCxnSpPr/>
      </xdr:nvCxnSpPr>
      <xdr:spPr>
        <a:xfrm flipV="1">
          <a:off x="3797300" y="141998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85" name="楕円 284"/>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34289</xdr:rowOff>
    </xdr:to>
    <xdr:cxnSp macro="">
      <xdr:nvCxnSpPr>
        <xdr:cNvPr id="286" name="直線コネクタ 285"/>
        <xdr:cNvCxnSpPr/>
      </xdr:nvCxnSpPr>
      <xdr:spPr>
        <a:xfrm flipV="1">
          <a:off x="2908300" y="14224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287" name="楕円 286"/>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76200</xdr:rowOff>
    </xdr:to>
    <xdr:cxnSp macro="">
      <xdr:nvCxnSpPr>
        <xdr:cNvPr id="288" name="直線コネクタ 287"/>
        <xdr:cNvCxnSpPr/>
      </xdr:nvCxnSpPr>
      <xdr:spPr>
        <a:xfrm flipV="1">
          <a:off x="2019300" y="1426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36213</xdr:rowOff>
    </xdr:from>
    <xdr:ext cx="405111" cy="259045"/>
    <xdr:sp macro="" textlink="">
      <xdr:nvSpPr>
        <xdr:cNvPr id="292" name="n_1mainValue【公営住宅】&#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293" name="n_2mainValue【公営住宅】&#10;有形固定資産減価償却率"/>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294" name="n_3mainValue【公営住宅】&#10;有形固定資産減価償却率"/>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115153</xdr:rowOff>
    </xdr:from>
    <xdr:to>
      <xdr:col>55</xdr:col>
      <xdr:colOff>50800</xdr:colOff>
      <xdr:row>86</xdr:row>
      <xdr:rowOff>45303</xdr:rowOff>
    </xdr:to>
    <xdr:sp macro="" textlink="">
      <xdr:nvSpPr>
        <xdr:cNvPr id="335" name="楕円 334"/>
        <xdr:cNvSpPr/>
      </xdr:nvSpPr>
      <xdr:spPr>
        <a:xfrm>
          <a:off x="10426700" y="146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93580</xdr:rowOff>
    </xdr:from>
    <xdr:ext cx="469744" cy="259045"/>
    <xdr:sp macro="" textlink="">
      <xdr:nvSpPr>
        <xdr:cNvPr id="336" name="【公営住宅】&#10;一人当たり面積該当値テキスト"/>
        <xdr:cNvSpPr txBox="1"/>
      </xdr:nvSpPr>
      <xdr:spPr>
        <a:xfrm>
          <a:off x="10515600" y="1466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121847</xdr:rowOff>
    </xdr:from>
    <xdr:to>
      <xdr:col>50</xdr:col>
      <xdr:colOff>165100</xdr:colOff>
      <xdr:row>86</xdr:row>
      <xdr:rowOff>51997</xdr:rowOff>
    </xdr:to>
    <xdr:sp macro="" textlink="">
      <xdr:nvSpPr>
        <xdr:cNvPr id="337" name="楕円 336"/>
        <xdr:cNvSpPr/>
      </xdr:nvSpPr>
      <xdr:spPr>
        <a:xfrm>
          <a:off x="9588500" y="146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165953</xdr:rowOff>
    </xdr:from>
    <xdr:to>
      <xdr:col>55</xdr:col>
      <xdr:colOff>0</xdr:colOff>
      <xdr:row>86</xdr:row>
      <xdr:rowOff>1197</xdr:rowOff>
    </xdr:to>
    <xdr:cxnSp macro="">
      <xdr:nvCxnSpPr>
        <xdr:cNvPr id="338" name="直線コネクタ 337"/>
        <xdr:cNvCxnSpPr/>
      </xdr:nvCxnSpPr>
      <xdr:spPr>
        <a:xfrm flipV="1">
          <a:off x="9639300" y="14739203"/>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123481</xdr:rowOff>
    </xdr:from>
    <xdr:to>
      <xdr:col>46</xdr:col>
      <xdr:colOff>38100</xdr:colOff>
      <xdr:row>86</xdr:row>
      <xdr:rowOff>53631</xdr:rowOff>
    </xdr:to>
    <xdr:sp macro="" textlink="">
      <xdr:nvSpPr>
        <xdr:cNvPr id="339" name="楕円 338"/>
        <xdr:cNvSpPr/>
      </xdr:nvSpPr>
      <xdr:spPr>
        <a:xfrm>
          <a:off x="8699500" y="146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xdr:rowOff>
    </xdr:from>
    <xdr:to>
      <xdr:col>50</xdr:col>
      <xdr:colOff>114300</xdr:colOff>
      <xdr:row>86</xdr:row>
      <xdr:rowOff>2831</xdr:rowOff>
    </xdr:to>
    <xdr:cxnSp macro="">
      <xdr:nvCxnSpPr>
        <xdr:cNvPr id="340" name="直線コネクタ 339"/>
        <xdr:cNvCxnSpPr/>
      </xdr:nvCxnSpPr>
      <xdr:spPr>
        <a:xfrm flipV="1">
          <a:off x="8750300" y="1474589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125603</xdr:rowOff>
    </xdr:from>
    <xdr:to>
      <xdr:col>41</xdr:col>
      <xdr:colOff>101600</xdr:colOff>
      <xdr:row>86</xdr:row>
      <xdr:rowOff>55753</xdr:rowOff>
    </xdr:to>
    <xdr:sp macro="" textlink="">
      <xdr:nvSpPr>
        <xdr:cNvPr id="341" name="楕円 340"/>
        <xdr:cNvSpPr/>
      </xdr:nvSpPr>
      <xdr:spPr>
        <a:xfrm>
          <a:off x="7810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2831</xdr:rowOff>
    </xdr:from>
    <xdr:to>
      <xdr:col>45</xdr:col>
      <xdr:colOff>177800</xdr:colOff>
      <xdr:row>86</xdr:row>
      <xdr:rowOff>4953</xdr:rowOff>
    </xdr:to>
    <xdr:cxnSp macro="">
      <xdr:nvCxnSpPr>
        <xdr:cNvPr id="342" name="直線コネクタ 341"/>
        <xdr:cNvCxnSpPr/>
      </xdr:nvCxnSpPr>
      <xdr:spPr>
        <a:xfrm flipV="1">
          <a:off x="7861300" y="1474753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43124</xdr:rowOff>
    </xdr:from>
    <xdr:ext cx="469744" cy="259045"/>
    <xdr:sp macro="" textlink="">
      <xdr:nvSpPr>
        <xdr:cNvPr id="346" name="n_1mainValue【公営住宅】&#10;一人当たり面積"/>
        <xdr:cNvSpPr txBox="1"/>
      </xdr:nvSpPr>
      <xdr:spPr>
        <a:xfrm>
          <a:off x="9391727" y="147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44758</xdr:rowOff>
    </xdr:from>
    <xdr:ext cx="469744" cy="259045"/>
    <xdr:sp macro="" textlink="">
      <xdr:nvSpPr>
        <xdr:cNvPr id="347" name="n_2mainValue【公営住宅】&#10;一人当たり面積"/>
        <xdr:cNvSpPr txBox="1"/>
      </xdr:nvSpPr>
      <xdr:spPr>
        <a:xfrm>
          <a:off x="8515427" y="147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46880</xdr:rowOff>
    </xdr:from>
    <xdr:ext cx="469744" cy="259045"/>
    <xdr:sp macro="" textlink="">
      <xdr:nvSpPr>
        <xdr:cNvPr id="348" name="n_3mainValue【公営住宅】&#10;一人当たり面積"/>
        <xdr:cNvSpPr txBox="1"/>
      </xdr:nvSpPr>
      <xdr:spPr>
        <a:xfrm>
          <a:off x="76264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123371</xdr:rowOff>
    </xdr:from>
    <xdr:to>
      <xdr:col>24</xdr:col>
      <xdr:colOff>114300</xdr:colOff>
      <xdr:row>102</xdr:row>
      <xdr:rowOff>53521</xdr:rowOff>
    </xdr:to>
    <xdr:sp macro="" textlink="">
      <xdr:nvSpPr>
        <xdr:cNvPr id="389" name="楕円 388"/>
        <xdr:cNvSpPr/>
      </xdr:nvSpPr>
      <xdr:spPr>
        <a:xfrm>
          <a:off x="45847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146248</xdr:rowOff>
    </xdr:from>
    <xdr:ext cx="405111" cy="259045"/>
    <xdr:sp macro="" textlink="">
      <xdr:nvSpPr>
        <xdr:cNvPr id="390" name="【港湾・漁港】&#10;有形固定資産減価償却率該当値テキスト"/>
        <xdr:cNvSpPr txBox="1"/>
      </xdr:nvSpPr>
      <xdr:spPr>
        <a:xfrm>
          <a:off x="4673600" y="1729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165826</xdr:rowOff>
    </xdr:from>
    <xdr:to>
      <xdr:col>20</xdr:col>
      <xdr:colOff>38100</xdr:colOff>
      <xdr:row>102</xdr:row>
      <xdr:rowOff>95976</xdr:rowOff>
    </xdr:to>
    <xdr:sp macro="" textlink="">
      <xdr:nvSpPr>
        <xdr:cNvPr id="391" name="楕円 390"/>
        <xdr:cNvSpPr/>
      </xdr:nvSpPr>
      <xdr:spPr>
        <a:xfrm>
          <a:off x="3746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2721</xdr:rowOff>
    </xdr:from>
    <xdr:to>
      <xdr:col>24</xdr:col>
      <xdr:colOff>63500</xdr:colOff>
      <xdr:row>102</xdr:row>
      <xdr:rowOff>45176</xdr:rowOff>
    </xdr:to>
    <xdr:cxnSp macro="">
      <xdr:nvCxnSpPr>
        <xdr:cNvPr id="392" name="直線コネクタ 391"/>
        <xdr:cNvCxnSpPr/>
      </xdr:nvCxnSpPr>
      <xdr:spPr>
        <a:xfrm flipV="1">
          <a:off x="3797300" y="1749062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35198</xdr:rowOff>
    </xdr:from>
    <xdr:to>
      <xdr:col>15</xdr:col>
      <xdr:colOff>101600</xdr:colOff>
      <xdr:row>102</xdr:row>
      <xdr:rowOff>136798</xdr:rowOff>
    </xdr:to>
    <xdr:sp macro="" textlink="">
      <xdr:nvSpPr>
        <xdr:cNvPr id="393" name="楕円 392"/>
        <xdr:cNvSpPr/>
      </xdr:nvSpPr>
      <xdr:spPr>
        <a:xfrm>
          <a:off x="2857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45176</xdr:rowOff>
    </xdr:from>
    <xdr:to>
      <xdr:col>19</xdr:col>
      <xdr:colOff>177800</xdr:colOff>
      <xdr:row>102</xdr:row>
      <xdr:rowOff>85998</xdr:rowOff>
    </xdr:to>
    <xdr:cxnSp macro="">
      <xdr:nvCxnSpPr>
        <xdr:cNvPr id="394" name="直線コネクタ 393"/>
        <xdr:cNvCxnSpPr/>
      </xdr:nvCxnSpPr>
      <xdr:spPr>
        <a:xfrm flipV="1">
          <a:off x="2908300" y="1753307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79284</xdr:rowOff>
    </xdr:from>
    <xdr:to>
      <xdr:col>10</xdr:col>
      <xdr:colOff>165100</xdr:colOff>
      <xdr:row>103</xdr:row>
      <xdr:rowOff>9434</xdr:rowOff>
    </xdr:to>
    <xdr:sp macro="" textlink="">
      <xdr:nvSpPr>
        <xdr:cNvPr id="395" name="楕円 394"/>
        <xdr:cNvSpPr/>
      </xdr:nvSpPr>
      <xdr:spPr>
        <a:xfrm>
          <a:off x="1968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85998</xdr:rowOff>
    </xdr:from>
    <xdr:to>
      <xdr:col>15</xdr:col>
      <xdr:colOff>50800</xdr:colOff>
      <xdr:row>102</xdr:row>
      <xdr:rowOff>130084</xdr:rowOff>
    </xdr:to>
    <xdr:cxnSp macro="">
      <xdr:nvCxnSpPr>
        <xdr:cNvPr id="396" name="直線コネクタ 395"/>
        <xdr:cNvCxnSpPr/>
      </xdr:nvCxnSpPr>
      <xdr:spPr>
        <a:xfrm flipV="1">
          <a:off x="2019300" y="175738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112503</xdr:rowOff>
    </xdr:from>
    <xdr:ext cx="405111" cy="259045"/>
    <xdr:sp macro="" textlink="">
      <xdr:nvSpPr>
        <xdr:cNvPr id="400" name="n_1mainValue【港湾・漁港】&#10;有形固定資産減価償却率"/>
        <xdr:cNvSpPr txBox="1"/>
      </xdr:nvSpPr>
      <xdr:spPr>
        <a:xfrm>
          <a:off x="35820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153325</xdr:rowOff>
    </xdr:from>
    <xdr:ext cx="405111" cy="259045"/>
    <xdr:sp macro="" textlink="">
      <xdr:nvSpPr>
        <xdr:cNvPr id="401" name="n_2mainValue【港湾・漁港】&#10;有形固定資産減価償却率"/>
        <xdr:cNvSpPr txBox="1"/>
      </xdr:nvSpPr>
      <xdr:spPr>
        <a:xfrm>
          <a:off x="2705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25961</xdr:rowOff>
    </xdr:from>
    <xdr:ext cx="405111" cy="259045"/>
    <xdr:sp macro="" textlink="">
      <xdr:nvSpPr>
        <xdr:cNvPr id="402" name="n_3mainValue【港湾・漁港】&#10;有形固定資産減価償却率"/>
        <xdr:cNvSpPr txBox="1"/>
      </xdr:nvSpPr>
      <xdr:spPr>
        <a:xfrm>
          <a:off x="1816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156308</xdr:rowOff>
    </xdr:from>
    <xdr:to>
      <xdr:col>55</xdr:col>
      <xdr:colOff>50800</xdr:colOff>
      <xdr:row>108</xdr:row>
      <xdr:rowOff>86458</xdr:rowOff>
    </xdr:to>
    <xdr:sp macro="" textlink="">
      <xdr:nvSpPr>
        <xdr:cNvPr id="439" name="楕円 438"/>
        <xdr:cNvSpPr/>
      </xdr:nvSpPr>
      <xdr:spPr>
        <a:xfrm>
          <a:off x="10426700" y="185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71235</xdr:rowOff>
    </xdr:from>
    <xdr:ext cx="534377" cy="259045"/>
    <xdr:sp macro="" textlink="">
      <xdr:nvSpPr>
        <xdr:cNvPr id="440" name="【港湾・漁港】&#10;一人当たり有形固定資産（償却資産）額該当値テキスト"/>
        <xdr:cNvSpPr txBox="1"/>
      </xdr:nvSpPr>
      <xdr:spPr>
        <a:xfrm>
          <a:off x="10515600" y="184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156862</xdr:rowOff>
    </xdr:from>
    <xdr:to>
      <xdr:col>50</xdr:col>
      <xdr:colOff>165100</xdr:colOff>
      <xdr:row>108</xdr:row>
      <xdr:rowOff>87012</xdr:rowOff>
    </xdr:to>
    <xdr:sp macro="" textlink="">
      <xdr:nvSpPr>
        <xdr:cNvPr id="441" name="楕円 440"/>
        <xdr:cNvSpPr/>
      </xdr:nvSpPr>
      <xdr:spPr>
        <a:xfrm>
          <a:off x="9588500" y="185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35658</xdr:rowOff>
    </xdr:from>
    <xdr:to>
      <xdr:col>55</xdr:col>
      <xdr:colOff>0</xdr:colOff>
      <xdr:row>108</xdr:row>
      <xdr:rowOff>36212</xdr:rowOff>
    </xdr:to>
    <xdr:cxnSp macro="">
      <xdr:nvCxnSpPr>
        <xdr:cNvPr id="442" name="直線コネクタ 441"/>
        <xdr:cNvCxnSpPr/>
      </xdr:nvCxnSpPr>
      <xdr:spPr>
        <a:xfrm flipV="1">
          <a:off x="9639300" y="18552258"/>
          <a:ext cx="8382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157273</xdr:rowOff>
    </xdr:from>
    <xdr:to>
      <xdr:col>46</xdr:col>
      <xdr:colOff>38100</xdr:colOff>
      <xdr:row>108</xdr:row>
      <xdr:rowOff>87423</xdr:rowOff>
    </xdr:to>
    <xdr:sp macro="" textlink="">
      <xdr:nvSpPr>
        <xdr:cNvPr id="443" name="楕円 442"/>
        <xdr:cNvSpPr/>
      </xdr:nvSpPr>
      <xdr:spPr>
        <a:xfrm>
          <a:off x="8699500" y="185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36212</xdr:rowOff>
    </xdr:from>
    <xdr:to>
      <xdr:col>50</xdr:col>
      <xdr:colOff>114300</xdr:colOff>
      <xdr:row>108</xdr:row>
      <xdr:rowOff>36623</xdr:rowOff>
    </xdr:to>
    <xdr:cxnSp macro="">
      <xdr:nvCxnSpPr>
        <xdr:cNvPr id="444" name="直線コネクタ 443"/>
        <xdr:cNvCxnSpPr/>
      </xdr:nvCxnSpPr>
      <xdr:spPr>
        <a:xfrm flipV="1">
          <a:off x="8750300" y="1855281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157756</xdr:rowOff>
    </xdr:from>
    <xdr:to>
      <xdr:col>41</xdr:col>
      <xdr:colOff>101600</xdr:colOff>
      <xdr:row>108</xdr:row>
      <xdr:rowOff>87906</xdr:rowOff>
    </xdr:to>
    <xdr:sp macro="" textlink="">
      <xdr:nvSpPr>
        <xdr:cNvPr id="445" name="楕円 444"/>
        <xdr:cNvSpPr/>
      </xdr:nvSpPr>
      <xdr:spPr>
        <a:xfrm>
          <a:off x="7810500" y="185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36623</xdr:rowOff>
    </xdr:from>
    <xdr:to>
      <xdr:col>45</xdr:col>
      <xdr:colOff>177800</xdr:colOff>
      <xdr:row>108</xdr:row>
      <xdr:rowOff>37106</xdr:rowOff>
    </xdr:to>
    <xdr:cxnSp macro="">
      <xdr:nvCxnSpPr>
        <xdr:cNvPr id="446" name="直線コネクタ 445"/>
        <xdr:cNvCxnSpPr/>
      </xdr:nvCxnSpPr>
      <xdr:spPr>
        <a:xfrm flipV="1">
          <a:off x="7861300" y="1855322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78139</xdr:rowOff>
    </xdr:from>
    <xdr:ext cx="534377" cy="259045"/>
    <xdr:sp macro="" textlink="">
      <xdr:nvSpPr>
        <xdr:cNvPr id="450" name="n_1mainValue【港湾・漁港】&#10;一人当たり有形固定資産（償却資産）額"/>
        <xdr:cNvSpPr txBox="1"/>
      </xdr:nvSpPr>
      <xdr:spPr>
        <a:xfrm>
          <a:off x="9359411" y="185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78550</xdr:rowOff>
    </xdr:from>
    <xdr:ext cx="534377" cy="259045"/>
    <xdr:sp macro="" textlink="">
      <xdr:nvSpPr>
        <xdr:cNvPr id="451" name="n_2mainValue【港湾・漁港】&#10;一人当たり有形固定資産（償却資産）額"/>
        <xdr:cNvSpPr txBox="1"/>
      </xdr:nvSpPr>
      <xdr:spPr>
        <a:xfrm>
          <a:off x="8483111" y="185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79033</xdr:rowOff>
    </xdr:from>
    <xdr:ext cx="534377" cy="259045"/>
    <xdr:sp macro="" textlink="">
      <xdr:nvSpPr>
        <xdr:cNvPr id="452" name="n_3mainValue【港湾・漁港】&#10;一人当たり有形固定資産（償却資産）額"/>
        <xdr:cNvSpPr txBox="1"/>
      </xdr:nvSpPr>
      <xdr:spPr>
        <a:xfrm>
          <a:off x="7594111" y="185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72753</xdr:rowOff>
    </xdr:from>
    <xdr:to>
      <xdr:col>85</xdr:col>
      <xdr:colOff>177800</xdr:colOff>
      <xdr:row>34</xdr:row>
      <xdr:rowOff>2903</xdr:rowOff>
    </xdr:to>
    <xdr:sp macro="" textlink="">
      <xdr:nvSpPr>
        <xdr:cNvPr id="493" name="楕円 492"/>
        <xdr:cNvSpPr/>
      </xdr:nvSpPr>
      <xdr:spPr>
        <a:xfrm>
          <a:off x="162687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159130</xdr:rowOff>
    </xdr:from>
    <xdr:ext cx="405111" cy="259045"/>
    <xdr:sp macro="" textlink="">
      <xdr:nvSpPr>
        <xdr:cNvPr id="494" name="【認定こども園・幼稚園・保育所】&#10;有形固定資産減価償却率該当値テキスト"/>
        <xdr:cNvSpPr txBox="1"/>
      </xdr:nvSpPr>
      <xdr:spPr>
        <a:xfrm>
          <a:off x="16357600" y="5645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20501</xdr:rowOff>
    </xdr:from>
    <xdr:to>
      <xdr:col>81</xdr:col>
      <xdr:colOff>101600</xdr:colOff>
      <xdr:row>33</xdr:row>
      <xdr:rowOff>122101</xdr:rowOff>
    </xdr:to>
    <xdr:sp macro="" textlink="">
      <xdr:nvSpPr>
        <xdr:cNvPr id="495" name="楕円 494"/>
        <xdr:cNvSpPr/>
      </xdr:nvSpPr>
      <xdr:spPr>
        <a:xfrm>
          <a:off x="15430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71301</xdr:rowOff>
    </xdr:from>
    <xdr:to>
      <xdr:col>85</xdr:col>
      <xdr:colOff>127000</xdr:colOff>
      <xdr:row>33</xdr:row>
      <xdr:rowOff>123553</xdr:rowOff>
    </xdr:to>
    <xdr:cxnSp macro="">
      <xdr:nvCxnSpPr>
        <xdr:cNvPr id="496" name="直線コネクタ 495"/>
        <xdr:cNvCxnSpPr/>
      </xdr:nvCxnSpPr>
      <xdr:spPr>
        <a:xfrm>
          <a:off x="15481300" y="57291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25400</xdr:rowOff>
    </xdr:from>
    <xdr:to>
      <xdr:col>76</xdr:col>
      <xdr:colOff>165100</xdr:colOff>
      <xdr:row>33</xdr:row>
      <xdr:rowOff>127000</xdr:rowOff>
    </xdr:to>
    <xdr:sp macro="" textlink="">
      <xdr:nvSpPr>
        <xdr:cNvPr id="497" name="楕円 496"/>
        <xdr:cNvSpPr/>
      </xdr:nvSpPr>
      <xdr:spPr>
        <a:xfrm>
          <a:off x="14541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71301</xdr:rowOff>
    </xdr:from>
    <xdr:to>
      <xdr:col>81</xdr:col>
      <xdr:colOff>50800</xdr:colOff>
      <xdr:row>33</xdr:row>
      <xdr:rowOff>76200</xdr:rowOff>
    </xdr:to>
    <xdr:cxnSp macro="">
      <xdr:nvCxnSpPr>
        <xdr:cNvPr id="498" name="直線コネクタ 497"/>
        <xdr:cNvCxnSpPr/>
      </xdr:nvCxnSpPr>
      <xdr:spPr>
        <a:xfrm flipV="1">
          <a:off x="14592300" y="57291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28666</xdr:rowOff>
    </xdr:from>
    <xdr:to>
      <xdr:col>72</xdr:col>
      <xdr:colOff>38100</xdr:colOff>
      <xdr:row>33</xdr:row>
      <xdr:rowOff>130266</xdr:rowOff>
    </xdr:to>
    <xdr:sp macro="" textlink="">
      <xdr:nvSpPr>
        <xdr:cNvPr id="499" name="楕円 498"/>
        <xdr:cNvSpPr/>
      </xdr:nvSpPr>
      <xdr:spPr>
        <a:xfrm>
          <a:off x="13652500" y="56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76200</xdr:rowOff>
    </xdr:from>
    <xdr:to>
      <xdr:col>76</xdr:col>
      <xdr:colOff>114300</xdr:colOff>
      <xdr:row>33</xdr:row>
      <xdr:rowOff>79466</xdr:rowOff>
    </xdr:to>
    <xdr:cxnSp macro="">
      <xdr:nvCxnSpPr>
        <xdr:cNvPr id="500" name="直線コネクタ 499"/>
        <xdr:cNvCxnSpPr/>
      </xdr:nvCxnSpPr>
      <xdr:spPr>
        <a:xfrm flipV="1">
          <a:off x="13703300" y="57340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138628</xdr:rowOff>
    </xdr:from>
    <xdr:ext cx="405111" cy="259045"/>
    <xdr:sp macro="" textlink="">
      <xdr:nvSpPr>
        <xdr:cNvPr id="504" name="n_1mainValue【認定こども園・幼稚園・保育所】&#10;有形固定資産減価償却率"/>
        <xdr:cNvSpPr txBox="1"/>
      </xdr:nvSpPr>
      <xdr:spPr>
        <a:xfrm>
          <a:off x="15266044" y="545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143527</xdr:rowOff>
    </xdr:from>
    <xdr:ext cx="405111" cy="259045"/>
    <xdr:sp macro="" textlink="">
      <xdr:nvSpPr>
        <xdr:cNvPr id="505" name="n_2mainValue【認定こども園・幼稚園・保育所】&#10;有形固定資産減価償却率"/>
        <xdr:cNvSpPr txBox="1"/>
      </xdr:nvSpPr>
      <xdr:spPr>
        <a:xfrm>
          <a:off x="14389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146793</xdr:rowOff>
    </xdr:from>
    <xdr:ext cx="405111" cy="259045"/>
    <xdr:sp macro="" textlink="">
      <xdr:nvSpPr>
        <xdr:cNvPr id="506" name="n_3mainValue【認定こども園・幼稚園・保育所】&#10;有形固定資産減価償却率"/>
        <xdr:cNvSpPr txBox="1"/>
      </xdr:nvSpPr>
      <xdr:spPr>
        <a:xfrm>
          <a:off x="13500744" y="546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33"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543" name="楕円 542"/>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544" name="【認定こども園・幼稚園・保育所】&#10;一人当たり面積該当値テキスト"/>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66548</xdr:rowOff>
    </xdr:from>
    <xdr:to>
      <xdr:col>112</xdr:col>
      <xdr:colOff>38100</xdr:colOff>
      <xdr:row>41</xdr:row>
      <xdr:rowOff>168148</xdr:rowOff>
    </xdr:to>
    <xdr:sp macro="" textlink="">
      <xdr:nvSpPr>
        <xdr:cNvPr id="545" name="楕円 544"/>
        <xdr:cNvSpPr/>
      </xdr:nvSpPr>
      <xdr:spPr>
        <a:xfrm>
          <a:off x="21272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117348</xdr:rowOff>
    </xdr:to>
    <xdr:cxnSp macro="">
      <xdr:nvCxnSpPr>
        <xdr:cNvPr id="546" name="直線コネクタ 545"/>
        <xdr:cNvCxnSpPr/>
      </xdr:nvCxnSpPr>
      <xdr:spPr>
        <a:xfrm flipV="1">
          <a:off x="21323300" y="71445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66548</xdr:rowOff>
    </xdr:from>
    <xdr:to>
      <xdr:col>107</xdr:col>
      <xdr:colOff>101600</xdr:colOff>
      <xdr:row>41</xdr:row>
      <xdr:rowOff>168148</xdr:rowOff>
    </xdr:to>
    <xdr:sp macro="" textlink="">
      <xdr:nvSpPr>
        <xdr:cNvPr id="547" name="楕円 546"/>
        <xdr:cNvSpPr/>
      </xdr:nvSpPr>
      <xdr:spPr>
        <a:xfrm>
          <a:off x="20383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117348</xdr:rowOff>
    </xdr:from>
    <xdr:to>
      <xdr:col>111</xdr:col>
      <xdr:colOff>177800</xdr:colOff>
      <xdr:row>41</xdr:row>
      <xdr:rowOff>117348</xdr:rowOff>
    </xdr:to>
    <xdr:cxnSp macro="">
      <xdr:nvCxnSpPr>
        <xdr:cNvPr id="548" name="直線コネクタ 547"/>
        <xdr:cNvCxnSpPr/>
      </xdr:nvCxnSpPr>
      <xdr:spPr>
        <a:xfrm>
          <a:off x="20434300" y="714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66548</xdr:rowOff>
    </xdr:from>
    <xdr:to>
      <xdr:col>102</xdr:col>
      <xdr:colOff>165100</xdr:colOff>
      <xdr:row>41</xdr:row>
      <xdr:rowOff>168148</xdr:rowOff>
    </xdr:to>
    <xdr:sp macro="" textlink="">
      <xdr:nvSpPr>
        <xdr:cNvPr id="549" name="楕円 548"/>
        <xdr:cNvSpPr/>
      </xdr:nvSpPr>
      <xdr:spPr>
        <a:xfrm>
          <a:off x="19494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117348</xdr:rowOff>
    </xdr:from>
    <xdr:to>
      <xdr:col>107</xdr:col>
      <xdr:colOff>50800</xdr:colOff>
      <xdr:row>41</xdr:row>
      <xdr:rowOff>117348</xdr:rowOff>
    </xdr:to>
    <xdr:cxnSp macro="">
      <xdr:nvCxnSpPr>
        <xdr:cNvPr id="550" name="直線コネクタ 549"/>
        <xdr:cNvCxnSpPr/>
      </xdr:nvCxnSpPr>
      <xdr:spPr>
        <a:xfrm>
          <a:off x="19545300" y="714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51"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52"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53"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159275</xdr:rowOff>
    </xdr:from>
    <xdr:ext cx="469744" cy="259045"/>
    <xdr:sp macro="" textlink="">
      <xdr:nvSpPr>
        <xdr:cNvPr id="554" name="n_1mainValue【認定こども園・幼稚園・保育所】&#10;一人当たり面積"/>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159275</xdr:rowOff>
    </xdr:from>
    <xdr:ext cx="469744" cy="259045"/>
    <xdr:sp macro="" textlink="">
      <xdr:nvSpPr>
        <xdr:cNvPr id="555" name="n_2mainValue【認定こども園・幼稚園・保育所】&#10;一人当たり面積"/>
        <xdr:cNvSpPr txBox="1"/>
      </xdr:nvSpPr>
      <xdr:spPr>
        <a:xfrm>
          <a:off x="20199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159275</xdr:rowOff>
    </xdr:from>
    <xdr:ext cx="469744" cy="259045"/>
    <xdr:sp macro="" textlink="">
      <xdr:nvSpPr>
        <xdr:cNvPr id="556" name="n_3mainValue【認定こども園・幼稚園・保育所】&#10;一人当たり面積"/>
        <xdr:cNvSpPr txBox="1"/>
      </xdr:nvSpPr>
      <xdr:spPr>
        <a:xfrm>
          <a:off x="19310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596" name="楕円 595"/>
        <xdr:cNvSpPr/>
      </xdr:nvSpPr>
      <xdr:spPr>
        <a:xfrm>
          <a:off x="16268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126382</xdr:rowOff>
    </xdr:from>
    <xdr:ext cx="405111" cy="259045"/>
    <xdr:sp macro="" textlink="">
      <xdr:nvSpPr>
        <xdr:cNvPr id="597" name="【学校施設】&#10;有形固定資産減価償却率該当値テキスト"/>
        <xdr:cNvSpPr txBox="1"/>
      </xdr:nvSpPr>
      <xdr:spPr>
        <a:xfrm>
          <a:off x="16357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598" name="楕円 597"/>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58</xdr:row>
      <xdr:rowOff>154305</xdr:rowOff>
    </xdr:to>
    <xdr:cxnSp macro="">
      <xdr:nvCxnSpPr>
        <xdr:cNvPr id="599" name="直線コネクタ 598"/>
        <xdr:cNvCxnSpPr/>
      </xdr:nvCxnSpPr>
      <xdr:spPr>
        <a:xfrm>
          <a:off x="15481300" y="100850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00" name="楕円 599"/>
        <xdr:cNvSpPr/>
      </xdr:nvSpPr>
      <xdr:spPr>
        <a:xfrm>
          <a:off x="14541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58</xdr:row>
      <xdr:rowOff>169545</xdr:rowOff>
    </xdr:to>
    <xdr:cxnSp macro="">
      <xdr:nvCxnSpPr>
        <xdr:cNvPr id="601" name="直線コネクタ 600"/>
        <xdr:cNvCxnSpPr/>
      </xdr:nvCxnSpPr>
      <xdr:spPr>
        <a:xfrm flipV="1">
          <a:off x="14592300" y="10085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602" name="楕円 601"/>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58</xdr:row>
      <xdr:rowOff>169545</xdr:rowOff>
    </xdr:to>
    <xdr:cxnSp macro="">
      <xdr:nvCxnSpPr>
        <xdr:cNvPr id="603" name="直線コネクタ 602"/>
        <xdr:cNvCxnSpPr/>
      </xdr:nvCxnSpPr>
      <xdr:spPr>
        <a:xfrm>
          <a:off x="13703300" y="10107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607" name="n_1main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608" name="n_2mainValue【学校施設】&#10;有形固定資産減価償却率"/>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59707</xdr:rowOff>
    </xdr:from>
    <xdr:ext cx="405111" cy="259045"/>
    <xdr:sp macro="" textlink="">
      <xdr:nvSpPr>
        <xdr:cNvPr id="609" name="n_3mainValue【学校施設】&#10;有形固定資産減価償却率"/>
        <xdr:cNvSpPr txBox="1"/>
      </xdr:nvSpPr>
      <xdr:spPr>
        <a:xfrm>
          <a:off x="13500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150185</xdr:rowOff>
    </xdr:from>
    <xdr:to>
      <xdr:col>116</xdr:col>
      <xdr:colOff>114300</xdr:colOff>
      <xdr:row>63</xdr:row>
      <xdr:rowOff>80335</xdr:rowOff>
    </xdr:to>
    <xdr:sp macro="" textlink="">
      <xdr:nvSpPr>
        <xdr:cNvPr id="646" name="楕円 645"/>
        <xdr:cNvSpPr/>
      </xdr:nvSpPr>
      <xdr:spPr>
        <a:xfrm>
          <a:off x="22110700" y="107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109562</xdr:rowOff>
    </xdr:from>
    <xdr:ext cx="469744" cy="259045"/>
    <xdr:sp macro="" textlink="">
      <xdr:nvSpPr>
        <xdr:cNvPr id="647" name="【学校施設】&#10;一人当たり面積該当値テキスト"/>
        <xdr:cNvSpPr txBox="1"/>
      </xdr:nvSpPr>
      <xdr:spPr>
        <a:xfrm>
          <a:off x="22199600" y="105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152837</xdr:rowOff>
    </xdr:from>
    <xdr:to>
      <xdr:col>112</xdr:col>
      <xdr:colOff>38100</xdr:colOff>
      <xdr:row>63</xdr:row>
      <xdr:rowOff>82987</xdr:rowOff>
    </xdr:to>
    <xdr:sp macro="" textlink="">
      <xdr:nvSpPr>
        <xdr:cNvPr id="648" name="楕円 647"/>
        <xdr:cNvSpPr/>
      </xdr:nvSpPr>
      <xdr:spPr>
        <a:xfrm>
          <a:off x="21272500" y="107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29535</xdr:rowOff>
    </xdr:from>
    <xdr:to>
      <xdr:col>116</xdr:col>
      <xdr:colOff>63500</xdr:colOff>
      <xdr:row>63</xdr:row>
      <xdr:rowOff>32187</xdr:rowOff>
    </xdr:to>
    <xdr:cxnSp macro="">
      <xdr:nvCxnSpPr>
        <xdr:cNvPr id="649" name="直線コネクタ 648"/>
        <xdr:cNvCxnSpPr/>
      </xdr:nvCxnSpPr>
      <xdr:spPr>
        <a:xfrm flipV="1">
          <a:off x="21323300" y="10830885"/>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153797</xdr:rowOff>
    </xdr:from>
    <xdr:to>
      <xdr:col>107</xdr:col>
      <xdr:colOff>101600</xdr:colOff>
      <xdr:row>63</xdr:row>
      <xdr:rowOff>83947</xdr:rowOff>
    </xdr:to>
    <xdr:sp macro="" textlink="">
      <xdr:nvSpPr>
        <xdr:cNvPr id="650" name="楕円 649"/>
        <xdr:cNvSpPr/>
      </xdr:nvSpPr>
      <xdr:spPr>
        <a:xfrm>
          <a:off x="20383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32187</xdr:rowOff>
    </xdr:from>
    <xdr:to>
      <xdr:col>111</xdr:col>
      <xdr:colOff>177800</xdr:colOff>
      <xdr:row>63</xdr:row>
      <xdr:rowOff>33147</xdr:rowOff>
    </xdr:to>
    <xdr:cxnSp macro="">
      <xdr:nvCxnSpPr>
        <xdr:cNvPr id="651" name="直線コネクタ 650"/>
        <xdr:cNvCxnSpPr/>
      </xdr:nvCxnSpPr>
      <xdr:spPr>
        <a:xfrm flipV="1">
          <a:off x="20434300" y="10833537"/>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156037</xdr:rowOff>
    </xdr:from>
    <xdr:to>
      <xdr:col>102</xdr:col>
      <xdr:colOff>165100</xdr:colOff>
      <xdr:row>63</xdr:row>
      <xdr:rowOff>86187</xdr:rowOff>
    </xdr:to>
    <xdr:sp macro="" textlink="">
      <xdr:nvSpPr>
        <xdr:cNvPr id="652" name="楕円 651"/>
        <xdr:cNvSpPr/>
      </xdr:nvSpPr>
      <xdr:spPr>
        <a:xfrm>
          <a:off x="19494500" y="107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33147</xdr:rowOff>
    </xdr:from>
    <xdr:to>
      <xdr:col>107</xdr:col>
      <xdr:colOff>50800</xdr:colOff>
      <xdr:row>63</xdr:row>
      <xdr:rowOff>35387</xdr:rowOff>
    </xdr:to>
    <xdr:cxnSp macro="">
      <xdr:nvCxnSpPr>
        <xdr:cNvPr id="653" name="直線コネクタ 652"/>
        <xdr:cNvCxnSpPr/>
      </xdr:nvCxnSpPr>
      <xdr:spPr>
        <a:xfrm flipV="1">
          <a:off x="19545300" y="1083449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99514</xdr:rowOff>
    </xdr:from>
    <xdr:ext cx="469744" cy="259045"/>
    <xdr:sp macro="" textlink="">
      <xdr:nvSpPr>
        <xdr:cNvPr id="657" name="n_1mainValue【学校施設】&#10;一人当たり面積"/>
        <xdr:cNvSpPr txBox="1"/>
      </xdr:nvSpPr>
      <xdr:spPr>
        <a:xfrm>
          <a:off x="21075727" y="1055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100474</xdr:rowOff>
    </xdr:from>
    <xdr:ext cx="469744" cy="259045"/>
    <xdr:sp macro="" textlink="">
      <xdr:nvSpPr>
        <xdr:cNvPr id="658" name="n_2mainValue【学校施設】&#10;一人当たり面積"/>
        <xdr:cNvSpPr txBox="1"/>
      </xdr:nvSpPr>
      <xdr:spPr>
        <a:xfrm>
          <a:off x="20199427" y="105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102714</xdr:rowOff>
    </xdr:from>
    <xdr:ext cx="469744" cy="259045"/>
    <xdr:sp macro="" textlink="">
      <xdr:nvSpPr>
        <xdr:cNvPr id="659" name="n_3mainValue【学校施設】&#10;一人当たり面積"/>
        <xdr:cNvSpPr txBox="1"/>
      </xdr:nvSpPr>
      <xdr:spPr>
        <a:xfrm>
          <a:off x="19310427" y="105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90"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700" name="楕円 699"/>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701"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702" name="楕円 701"/>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703" name="直線コネクタ 702"/>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704" name="楕円 703"/>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705" name="直線コネクタ 704"/>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706" name="楕円 705"/>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707" name="直線コネクタ 706"/>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708"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709"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10"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711"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712"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713"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54" name="楕円 75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55"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56" name="楕円 75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57" name="直線コネクタ 75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117929</xdr:rowOff>
    </xdr:from>
    <xdr:to>
      <xdr:col>107</xdr:col>
      <xdr:colOff>101600</xdr:colOff>
      <xdr:row>85</xdr:row>
      <xdr:rowOff>48079</xdr:rowOff>
    </xdr:to>
    <xdr:sp macro="" textlink="">
      <xdr:nvSpPr>
        <xdr:cNvPr id="758" name="楕円 757"/>
        <xdr:cNvSpPr/>
      </xdr:nvSpPr>
      <xdr:spPr>
        <a:xfrm>
          <a:off x="20383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168729</xdr:rowOff>
    </xdr:to>
    <xdr:cxnSp macro="">
      <xdr:nvCxnSpPr>
        <xdr:cNvPr id="759" name="直線コネクタ 758"/>
        <xdr:cNvCxnSpPr/>
      </xdr:nvCxnSpPr>
      <xdr:spPr>
        <a:xfrm flipV="1">
          <a:off x="20434300" y="14554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117929</xdr:rowOff>
    </xdr:from>
    <xdr:to>
      <xdr:col>102</xdr:col>
      <xdr:colOff>165100</xdr:colOff>
      <xdr:row>85</xdr:row>
      <xdr:rowOff>48079</xdr:rowOff>
    </xdr:to>
    <xdr:sp macro="" textlink="">
      <xdr:nvSpPr>
        <xdr:cNvPr id="760" name="楕円 759"/>
        <xdr:cNvSpPr/>
      </xdr:nvSpPr>
      <xdr:spPr>
        <a:xfrm>
          <a:off x="19494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168729</xdr:rowOff>
    </xdr:from>
    <xdr:to>
      <xdr:col>107</xdr:col>
      <xdr:colOff>50800</xdr:colOff>
      <xdr:row>84</xdr:row>
      <xdr:rowOff>168729</xdr:rowOff>
    </xdr:to>
    <xdr:cxnSp macro="">
      <xdr:nvCxnSpPr>
        <xdr:cNvPr id="761" name="直線コネクタ 760"/>
        <xdr:cNvCxnSpPr/>
      </xdr:nvCxnSpPr>
      <xdr:spPr>
        <a:xfrm>
          <a:off x="195453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3"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65"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39206</xdr:rowOff>
    </xdr:from>
    <xdr:ext cx="469744" cy="259045"/>
    <xdr:sp macro="" textlink="">
      <xdr:nvSpPr>
        <xdr:cNvPr id="766" name="n_2mainValue【児童館】&#10;一人当たり面積"/>
        <xdr:cNvSpPr txBox="1"/>
      </xdr:nvSpPr>
      <xdr:spPr>
        <a:xfrm>
          <a:off x="20199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39206</xdr:rowOff>
    </xdr:from>
    <xdr:ext cx="469744" cy="259045"/>
    <xdr:sp macro="" textlink="">
      <xdr:nvSpPr>
        <xdr:cNvPr id="767" name="n_3mainValue【児童館】&#10;一人当たり面積"/>
        <xdr:cNvSpPr txBox="1"/>
      </xdr:nvSpPr>
      <xdr:spPr>
        <a:xfrm>
          <a:off x="19310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808" name="楕円 807"/>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809" name="【公民館】&#10;有形固定資産減価償却率該当値テキスト"/>
        <xdr:cNvSpPr txBox="1"/>
      </xdr:nvSpPr>
      <xdr:spPr>
        <a:xfrm>
          <a:off x="163576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84182</xdr:rowOff>
    </xdr:from>
    <xdr:to>
      <xdr:col>81</xdr:col>
      <xdr:colOff>101600</xdr:colOff>
      <xdr:row>102</xdr:row>
      <xdr:rowOff>14332</xdr:rowOff>
    </xdr:to>
    <xdr:sp macro="" textlink="">
      <xdr:nvSpPr>
        <xdr:cNvPr id="810" name="楕円 809"/>
        <xdr:cNvSpPr/>
      </xdr:nvSpPr>
      <xdr:spPr>
        <a:xfrm>
          <a:off x="154305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101</xdr:row>
      <xdr:rowOff>134982</xdr:rowOff>
    </xdr:to>
    <xdr:cxnSp macro="">
      <xdr:nvCxnSpPr>
        <xdr:cNvPr id="811" name="直線コネクタ 810"/>
        <xdr:cNvCxnSpPr/>
      </xdr:nvCxnSpPr>
      <xdr:spPr>
        <a:xfrm flipV="1">
          <a:off x="15481300" y="174171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48261</xdr:rowOff>
    </xdr:from>
    <xdr:to>
      <xdr:col>76</xdr:col>
      <xdr:colOff>165100</xdr:colOff>
      <xdr:row>101</xdr:row>
      <xdr:rowOff>149861</xdr:rowOff>
    </xdr:to>
    <xdr:sp macro="" textlink="">
      <xdr:nvSpPr>
        <xdr:cNvPr id="812" name="楕円 811"/>
        <xdr:cNvSpPr/>
      </xdr:nvSpPr>
      <xdr:spPr>
        <a:xfrm>
          <a:off x="14541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134982</xdr:rowOff>
    </xdr:to>
    <xdr:cxnSp macro="">
      <xdr:nvCxnSpPr>
        <xdr:cNvPr id="813" name="直線コネクタ 812"/>
        <xdr:cNvCxnSpPr/>
      </xdr:nvCxnSpPr>
      <xdr:spPr>
        <a:xfrm>
          <a:off x="14592300" y="174155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814" name="楕円 813"/>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99061</xdr:rowOff>
    </xdr:from>
    <xdr:to>
      <xdr:col>76</xdr:col>
      <xdr:colOff>114300</xdr:colOff>
      <xdr:row>101</xdr:row>
      <xdr:rowOff>133350</xdr:rowOff>
    </xdr:to>
    <xdr:cxnSp macro="">
      <xdr:nvCxnSpPr>
        <xdr:cNvPr id="815" name="直線コネクタ 814"/>
        <xdr:cNvCxnSpPr/>
      </xdr:nvCxnSpPr>
      <xdr:spPr>
        <a:xfrm flipV="1">
          <a:off x="13703300" y="17415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30859</xdr:rowOff>
    </xdr:from>
    <xdr:ext cx="405111" cy="259045"/>
    <xdr:sp macro="" textlink="">
      <xdr:nvSpPr>
        <xdr:cNvPr id="819" name="n_1mainValue【公民館】&#10;有形固定資産減価償却率"/>
        <xdr:cNvSpPr txBox="1"/>
      </xdr:nvSpPr>
      <xdr:spPr>
        <a:xfrm>
          <a:off x="152660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166388</xdr:rowOff>
    </xdr:from>
    <xdr:ext cx="405111" cy="259045"/>
    <xdr:sp macro="" textlink="">
      <xdr:nvSpPr>
        <xdr:cNvPr id="820" name="n_2mainValue【公民館】&#10;有形固定資産減価償却率"/>
        <xdr:cNvSpPr txBox="1"/>
      </xdr:nvSpPr>
      <xdr:spPr>
        <a:xfrm>
          <a:off x="14389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821" name="n_3mainValue【公民館】&#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46627</xdr:rowOff>
    </xdr:from>
    <xdr:to>
      <xdr:col>116</xdr:col>
      <xdr:colOff>114300</xdr:colOff>
      <xdr:row>105</xdr:row>
      <xdr:rowOff>148227</xdr:rowOff>
    </xdr:to>
    <xdr:sp macro="" textlink="">
      <xdr:nvSpPr>
        <xdr:cNvPr id="862" name="楕円 861"/>
        <xdr:cNvSpPr/>
      </xdr:nvSpPr>
      <xdr:spPr>
        <a:xfrm>
          <a:off x="22110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69504</xdr:rowOff>
    </xdr:from>
    <xdr:ext cx="469744" cy="259045"/>
    <xdr:sp macro="" textlink="">
      <xdr:nvSpPr>
        <xdr:cNvPr id="863" name="【公民館】&#10;一人当たり面積該当値テキスト"/>
        <xdr:cNvSpPr txBox="1"/>
      </xdr:nvSpPr>
      <xdr:spPr>
        <a:xfrm>
          <a:off x="22199600"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864" name="楕円 863"/>
        <xdr:cNvSpPr/>
      </xdr:nvSpPr>
      <xdr:spPr>
        <a:xfrm>
          <a:off x="2127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97427</xdr:rowOff>
    </xdr:from>
    <xdr:to>
      <xdr:col>116</xdr:col>
      <xdr:colOff>63500</xdr:colOff>
      <xdr:row>105</xdr:row>
      <xdr:rowOff>107224</xdr:rowOff>
    </xdr:to>
    <xdr:cxnSp macro="">
      <xdr:nvCxnSpPr>
        <xdr:cNvPr id="865" name="直線コネクタ 864"/>
        <xdr:cNvCxnSpPr/>
      </xdr:nvCxnSpPr>
      <xdr:spPr>
        <a:xfrm flipV="1">
          <a:off x="21323300" y="180996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76019</xdr:rowOff>
    </xdr:from>
    <xdr:to>
      <xdr:col>107</xdr:col>
      <xdr:colOff>101600</xdr:colOff>
      <xdr:row>106</xdr:row>
      <xdr:rowOff>6169</xdr:rowOff>
    </xdr:to>
    <xdr:sp macro="" textlink="">
      <xdr:nvSpPr>
        <xdr:cNvPr id="866" name="楕円 865"/>
        <xdr:cNvSpPr/>
      </xdr:nvSpPr>
      <xdr:spPr>
        <a:xfrm>
          <a:off x="2038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107224</xdr:rowOff>
    </xdr:from>
    <xdr:to>
      <xdr:col>111</xdr:col>
      <xdr:colOff>177800</xdr:colOff>
      <xdr:row>105</xdr:row>
      <xdr:rowOff>126819</xdr:rowOff>
    </xdr:to>
    <xdr:cxnSp macro="">
      <xdr:nvCxnSpPr>
        <xdr:cNvPr id="867" name="直線コネクタ 866"/>
        <xdr:cNvCxnSpPr/>
      </xdr:nvCxnSpPr>
      <xdr:spPr>
        <a:xfrm flipV="1">
          <a:off x="20434300" y="181094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68" name="楕円 867"/>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126819</xdr:rowOff>
    </xdr:from>
    <xdr:to>
      <xdr:col>107</xdr:col>
      <xdr:colOff>50800</xdr:colOff>
      <xdr:row>105</xdr:row>
      <xdr:rowOff>133350</xdr:rowOff>
    </xdr:to>
    <xdr:cxnSp macro="">
      <xdr:nvCxnSpPr>
        <xdr:cNvPr id="869" name="直線コネクタ 868"/>
        <xdr:cNvCxnSpPr/>
      </xdr:nvCxnSpPr>
      <xdr:spPr>
        <a:xfrm flipV="1">
          <a:off x="19545300" y="181290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70"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1"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72"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3101</xdr:rowOff>
    </xdr:from>
    <xdr:ext cx="469744" cy="259045"/>
    <xdr:sp macro="" textlink="">
      <xdr:nvSpPr>
        <xdr:cNvPr id="873" name="n_1mainValue【公民館】&#10;一人当たり面積"/>
        <xdr:cNvSpPr txBox="1"/>
      </xdr:nvSpPr>
      <xdr:spPr>
        <a:xfrm>
          <a:off x="21075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22696</xdr:rowOff>
    </xdr:from>
    <xdr:ext cx="469744" cy="259045"/>
    <xdr:sp macro="" textlink="">
      <xdr:nvSpPr>
        <xdr:cNvPr id="874" name="n_2mainValue【公民館】&#10;一人当たり面積"/>
        <xdr:cNvSpPr txBox="1"/>
      </xdr:nvSpPr>
      <xdr:spPr>
        <a:xfrm>
          <a:off x="20199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75" name="n_3main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類似団体と比較して有形固定資産減価償却率が下回っているのは、公営住宅及び道路となっており、その他の施設は類似団体平均を上回っている。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特に、児童館及び認定子ども園・幼稚園・保育所は高い水準となっており、施設の大部分が昭和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年代に整備され老朽化が進んでいることが要因と考えられる。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今後は、市民ニーズとの調整を図りながら施設の在り方を含めて検討を行い適切な維持管理を行い比率の改善を図る。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その他の施設についても、公共施設等総合管理計画に基づき、計画的な維持管理を行うとともに施設総量の適正化に努める。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12700</xdr:rowOff>
    </xdr:from>
    <xdr:to>
      <xdr:col>24</xdr:col>
      <xdr:colOff>114300</xdr:colOff>
      <xdr:row>38</xdr:row>
      <xdr:rowOff>114300</xdr:rowOff>
    </xdr:to>
    <xdr:sp macro="" textlink="">
      <xdr:nvSpPr>
        <xdr:cNvPr id="70" name="楕円 69"/>
        <xdr:cNvSpPr/>
      </xdr:nvSpPr>
      <xdr:spPr>
        <a:xfrm>
          <a:off x="4584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35577</xdr:rowOff>
    </xdr:from>
    <xdr:ext cx="405111" cy="259045"/>
    <xdr:sp macro="" textlink="">
      <xdr:nvSpPr>
        <xdr:cNvPr id="71" name="【図書館】&#10;有形固定資産減価償却率該当値テキスト"/>
        <xdr:cNvSpPr txBox="1"/>
      </xdr:nvSpPr>
      <xdr:spPr>
        <a:xfrm>
          <a:off x="4673600"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38100</xdr:rowOff>
    </xdr:from>
    <xdr:to>
      <xdr:col>20</xdr:col>
      <xdr:colOff>38100</xdr:colOff>
      <xdr:row>38</xdr:row>
      <xdr:rowOff>139700</xdr:rowOff>
    </xdr:to>
    <xdr:sp macro="" textlink="">
      <xdr:nvSpPr>
        <xdr:cNvPr id="72" name="楕円 71"/>
        <xdr:cNvSpPr/>
      </xdr:nvSpPr>
      <xdr:spPr>
        <a:xfrm>
          <a:off x="3746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63500</xdr:rowOff>
    </xdr:from>
    <xdr:to>
      <xdr:col>24</xdr:col>
      <xdr:colOff>63500</xdr:colOff>
      <xdr:row>38</xdr:row>
      <xdr:rowOff>88900</xdr:rowOff>
    </xdr:to>
    <xdr:cxnSp macro="">
      <xdr:nvCxnSpPr>
        <xdr:cNvPr id="73" name="直線コネクタ 72"/>
        <xdr:cNvCxnSpPr/>
      </xdr:nvCxnSpPr>
      <xdr:spPr>
        <a:xfrm flipV="1">
          <a:off x="3797300" y="657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4" name="楕円 73"/>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88900</xdr:rowOff>
    </xdr:from>
    <xdr:to>
      <xdr:col>19</xdr:col>
      <xdr:colOff>177800</xdr:colOff>
      <xdr:row>38</xdr:row>
      <xdr:rowOff>114300</xdr:rowOff>
    </xdr:to>
    <xdr:cxnSp macro="">
      <xdr:nvCxnSpPr>
        <xdr:cNvPr id="75" name="直線コネクタ 74"/>
        <xdr:cNvCxnSpPr/>
      </xdr:nvCxnSpPr>
      <xdr:spPr>
        <a:xfrm flipV="1">
          <a:off x="2908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88900</xdr:rowOff>
    </xdr:from>
    <xdr:to>
      <xdr:col>10</xdr:col>
      <xdr:colOff>165100</xdr:colOff>
      <xdr:row>39</xdr:row>
      <xdr:rowOff>19050</xdr:rowOff>
    </xdr:to>
    <xdr:sp macro="" textlink="">
      <xdr:nvSpPr>
        <xdr:cNvPr id="76" name="楕円 75"/>
        <xdr:cNvSpPr/>
      </xdr:nvSpPr>
      <xdr:spPr>
        <a:xfrm>
          <a:off x="196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139700</xdr:rowOff>
    </xdr:to>
    <xdr:cxnSp macro="">
      <xdr:nvCxnSpPr>
        <xdr:cNvPr id="77" name="直線コネクタ 76"/>
        <xdr:cNvCxnSpPr/>
      </xdr:nvCxnSpPr>
      <xdr:spPr>
        <a:xfrm flipV="1">
          <a:off x="2019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156227</xdr:rowOff>
    </xdr:from>
    <xdr:ext cx="405111" cy="259045"/>
    <xdr:sp macro="" textlink="">
      <xdr:nvSpPr>
        <xdr:cNvPr id="81" name="n_1mainValue【図書館】&#10;有形固定資産減価償却率"/>
        <xdr:cNvSpPr txBox="1"/>
      </xdr:nvSpPr>
      <xdr:spPr>
        <a:xfrm>
          <a:off x="35820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82" name="n_2mainValue【図書館】&#10;有形固定資産減価償却率"/>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35577</xdr:rowOff>
    </xdr:from>
    <xdr:ext cx="405111" cy="259045"/>
    <xdr:sp macro="" textlink="">
      <xdr:nvSpPr>
        <xdr:cNvPr id="83" name="n_3mainValue【図書館】&#10;有形固定資産減価償却率"/>
        <xdr:cNvSpPr txBox="1"/>
      </xdr:nvSpPr>
      <xdr:spPr>
        <a:xfrm>
          <a:off x="18167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8" name="楕円 117"/>
        <xdr:cNvSpPr/>
      </xdr:nvSpPr>
      <xdr:spPr>
        <a:xfrm>
          <a:off x="10426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135272</xdr:rowOff>
    </xdr:from>
    <xdr:ext cx="469744" cy="259045"/>
    <xdr:sp macro="" textlink="">
      <xdr:nvSpPr>
        <xdr:cNvPr id="119" name="【図書館】&#10;一人当たり面積該当値テキスト"/>
        <xdr:cNvSpPr txBox="1"/>
      </xdr:nvSpPr>
      <xdr:spPr>
        <a:xfrm>
          <a:off x="10515600"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20" name="楕円 119"/>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36195</xdr:rowOff>
    </xdr:from>
    <xdr:to>
      <xdr:col>55</xdr:col>
      <xdr:colOff>0</xdr:colOff>
      <xdr:row>39</xdr:row>
      <xdr:rowOff>41910</xdr:rowOff>
    </xdr:to>
    <xdr:cxnSp macro="">
      <xdr:nvCxnSpPr>
        <xdr:cNvPr id="121" name="直線コネクタ 120"/>
        <xdr:cNvCxnSpPr/>
      </xdr:nvCxnSpPr>
      <xdr:spPr>
        <a:xfrm flipV="1">
          <a:off x="9639300" y="67227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2" name="楕円 121"/>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23" name="直線コネクタ 122"/>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168275</xdr:rowOff>
    </xdr:from>
    <xdr:to>
      <xdr:col>41</xdr:col>
      <xdr:colOff>101600</xdr:colOff>
      <xdr:row>39</xdr:row>
      <xdr:rowOff>98425</xdr:rowOff>
    </xdr:to>
    <xdr:sp macro="" textlink="">
      <xdr:nvSpPr>
        <xdr:cNvPr id="124" name="楕円 123"/>
        <xdr:cNvSpPr/>
      </xdr:nvSpPr>
      <xdr:spPr>
        <a:xfrm>
          <a:off x="781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47625</xdr:rowOff>
    </xdr:to>
    <xdr:cxnSp macro="">
      <xdr:nvCxnSpPr>
        <xdr:cNvPr id="125" name="直線コネクタ 124"/>
        <xdr:cNvCxnSpPr/>
      </xdr:nvCxnSpPr>
      <xdr:spPr>
        <a:xfrm flipV="1">
          <a:off x="7861300" y="6728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29"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0"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89552</xdr:rowOff>
    </xdr:from>
    <xdr:ext cx="469744" cy="259045"/>
    <xdr:sp macro="" textlink="">
      <xdr:nvSpPr>
        <xdr:cNvPr id="131" name="n_3mainValue【図書館】&#10;一人当たり面積"/>
        <xdr:cNvSpPr txBox="1"/>
      </xdr:nvSpPr>
      <xdr:spPr>
        <a:xfrm>
          <a:off x="762642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111125</xdr:rowOff>
    </xdr:from>
    <xdr:to>
      <xdr:col>24</xdr:col>
      <xdr:colOff>114300</xdr:colOff>
      <xdr:row>56</xdr:row>
      <xdr:rowOff>41275</xdr:rowOff>
    </xdr:to>
    <xdr:sp macro="" textlink="">
      <xdr:nvSpPr>
        <xdr:cNvPr id="171" name="楕円 170"/>
        <xdr:cNvSpPr/>
      </xdr:nvSpPr>
      <xdr:spPr>
        <a:xfrm>
          <a:off x="45847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26052</xdr:rowOff>
    </xdr:from>
    <xdr:ext cx="405111" cy="259045"/>
    <xdr:sp macro="" textlink="">
      <xdr:nvSpPr>
        <xdr:cNvPr id="172" name="【体育館・プール】&#10;有形固定資産減価償却率該当値テキスト"/>
        <xdr:cNvSpPr txBox="1"/>
      </xdr:nvSpPr>
      <xdr:spPr>
        <a:xfrm>
          <a:off x="4673600"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128270</xdr:rowOff>
    </xdr:from>
    <xdr:to>
      <xdr:col>20</xdr:col>
      <xdr:colOff>38100</xdr:colOff>
      <xdr:row>56</xdr:row>
      <xdr:rowOff>58420</xdr:rowOff>
    </xdr:to>
    <xdr:sp macro="" textlink="">
      <xdr:nvSpPr>
        <xdr:cNvPr id="173" name="楕円 172"/>
        <xdr:cNvSpPr/>
      </xdr:nvSpPr>
      <xdr:spPr>
        <a:xfrm>
          <a:off x="3746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161925</xdr:rowOff>
    </xdr:from>
    <xdr:to>
      <xdr:col>24</xdr:col>
      <xdr:colOff>63500</xdr:colOff>
      <xdr:row>56</xdr:row>
      <xdr:rowOff>7620</xdr:rowOff>
    </xdr:to>
    <xdr:cxnSp macro="">
      <xdr:nvCxnSpPr>
        <xdr:cNvPr id="174" name="直線コネクタ 173"/>
        <xdr:cNvCxnSpPr/>
      </xdr:nvCxnSpPr>
      <xdr:spPr>
        <a:xfrm flipV="1">
          <a:off x="3797300" y="95916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147320</xdr:rowOff>
    </xdr:from>
    <xdr:to>
      <xdr:col>15</xdr:col>
      <xdr:colOff>101600</xdr:colOff>
      <xdr:row>56</xdr:row>
      <xdr:rowOff>77470</xdr:rowOff>
    </xdr:to>
    <xdr:sp macro="" textlink="">
      <xdr:nvSpPr>
        <xdr:cNvPr id="175" name="楕円 174"/>
        <xdr:cNvSpPr/>
      </xdr:nvSpPr>
      <xdr:spPr>
        <a:xfrm>
          <a:off x="2857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7620</xdr:rowOff>
    </xdr:from>
    <xdr:to>
      <xdr:col>19</xdr:col>
      <xdr:colOff>177800</xdr:colOff>
      <xdr:row>56</xdr:row>
      <xdr:rowOff>26670</xdr:rowOff>
    </xdr:to>
    <xdr:cxnSp macro="">
      <xdr:nvCxnSpPr>
        <xdr:cNvPr id="176" name="直線コネクタ 175"/>
        <xdr:cNvCxnSpPr/>
      </xdr:nvCxnSpPr>
      <xdr:spPr>
        <a:xfrm flipV="1">
          <a:off x="2908300" y="9608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166370</xdr:rowOff>
    </xdr:from>
    <xdr:to>
      <xdr:col>10</xdr:col>
      <xdr:colOff>165100</xdr:colOff>
      <xdr:row>56</xdr:row>
      <xdr:rowOff>96520</xdr:rowOff>
    </xdr:to>
    <xdr:sp macro="" textlink="">
      <xdr:nvSpPr>
        <xdr:cNvPr id="177" name="楕円 176"/>
        <xdr:cNvSpPr/>
      </xdr:nvSpPr>
      <xdr:spPr>
        <a:xfrm>
          <a:off x="1968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26670</xdr:rowOff>
    </xdr:from>
    <xdr:to>
      <xdr:col>15</xdr:col>
      <xdr:colOff>50800</xdr:colOff>
      <xdr:row>56</xdr:row>
      <xdr:rowOff>45720</xdr:rowOff>
    </xdr:to>
    <xdr:cxnSp macro="">
      <xdr:nvCxnSpPr>
        <xdr:cNvPr id="178" name="直線コネクタ 177"/>
        <xdr:cNvCxnSpPr/>
      </xdr:nvCxnSpPr>
      <xdr:spPr>
        <a:xfrm flipV="1">
          <a:off x="2019300" y="9627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74947</xdr:rowOff>
    </xdr:from>
    <xdr:ext cx="405111" cy="259045"/>
    <xdr:sp macro="" textlink="">
      <xdr:nvSpPr>
        <xdr:cNvPr id="182" name="n_1mainValue【体育館・プール】&#10;有形固定資産減価償却率"/>
        <xdr:cNvSpPr txBox="1"/>
      </xdr:nvSpPr>
      <xdr:spPr>
        <a:xfrm>
          <a:off x="35820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93997</xdr:rowOff>
    </xdr:from>
    <xdr:ext cx="405111" cy="259045"/>
    <xdr:sp macro="" textlink="">
      <xdr:nvSpPr>
        <xdr:cNvPr id="183" name="n_2mainValue【体育館・プール】&#10;有形固定資産減価償却率"/>
        <xdr:cNvSpPr txBox="1"/>
      </xdr:nvSpPr>
      <xdr:spPr>
        <a:xfrm>
          <a:off x="2705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113047</xdr:rowOff>
    </xdr:from>
    <xdr:ext cx="405111" cy="259045"/>
    <xdr:sp macro="" textlink="">
      <xdr:nvSpPr>
        <xdr:cNvPr id="184" name="n_3mainValue【体育館・プール】&#10;有形固定資産減価償却率"/>
        <xdr:cNvSpPr txBox="1"/>
      </xdr:nvSpPr>
      <xdr:spPr>
        <a:xfrm>
          <a:off x="1816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106020</xdr:rowOff>
    </xdr:from>
    <xdr:to>
      <xdr:col>55</xdr:col>
      <xdr:colOff>50800</xdr:colOff>
      <xdr:row>64</xdr:row>
      <xdr:rowOff>36170</xdr:rowOff>
    </xdr:to>
    <xdr:sp macro="" textlink="">
      <xdr:nvSpPr>
        <xdr:cNvPr id="221" name="楕円 220"/>
        <xdr:cNvSpPr/>
      </xdr:nvSpPr>
      <xdr:spPr>
        <a:xfrm>
          <a:off x="10426700" y="109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20947</xdr:rowOff>
    </xdr:from>
    <xdr:ext cx="469744" cy="259045"/>
    <xdr:sp macro="" textlink="">
      <xdr:nvSpPr>
        <xdr:cNvPr id="222" name="【体育館・プール】&#10;一人当たり面積該当値テキスト"/>
        <xdr:cNvSpPr txBox="1"/>
      </xdr:nvSpPr>
      <xdr:spPr>
        <a:xfrm>
          <a:off x="10515600" y="108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106476</xdr:rowOff>
    </xdr:from>
    <xdr:to>
      <xdr:col>50</xdr:col>
      <xdr:colOff>165100</xdr:colOff>
      <xdr:row>64</xdr:row>
      <xdr:rowOff>36626</xdr:rowOff>
    </xdr:to>
    <xdr:sp macro="" textlink="">
      <xdr:nvSpPr>
        <xdr:cNvPr id="223" name="楕円 222"/>
        <xdr:cNvSpPr/>
      </xdr:nvSpPr>
      <xdr:spPr>
        <a:xfrm>
          <a:off x="9588500" y="109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156820</xdr:rowOff>
    </xdr:from>
    <xdr:to>
      <xdr:col>55</xdr:col>
      <xdr:colOff>0</xdr:colOff>
      <xdr:row>63</xdr:row>
      <xdr:rowOff>157276</xdr:rowOff>
    </xdr:to>
    <xdr:cxnSp macro="">
      <xdr:nvCxnSpPr>
        <xdr:cNvPr id="224" name="直線コネクタ 223"/>
        <xdr:cNvCxnSpPr/>
      </xdr:nvCxnSpPr>
      <xdr:spPr>
        <a:xfrm flipV="1">
          <a:off x="9639300" y="10958170"/>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106476</xdr:rowOff>
    </xdr:from>
    <xdr:to>
      <xdr:col>46</xdr:col>
      <xdr:colOff>38100</xdr:colOff>
      <xdr:row>64</xdr:row>
      <xdr:rowOff>36626</xdr:rowOff>
    </xdr:to>
    <xdr:sp macro="" textlink="">
      <xdr:nvSpPr>
        <xdr:cNvPr id="225" name="楕円 224"/>
        <xdr:cNvSpPr/>
      </xdr:nvSpPr>
      <xdr:spPr>
        <a:xfrm>
          <a:off x="8699500" y="109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157276</xdr:rowOff>
    </xdr:from>
    <xdr:to>
      <xdr:col>50</xdr:col>
      <xdr:colOff>114300</xdr:colOff>
      <xdr:row>63</xdr:row>
      <xdr:rowOff>157276</xdr:rowOff>
    </xdr:to>
    <xdr:cxnSp macro="">
      <xdr:nvCxnSpPr>
        <xdr:cNvPr id="226" name="直線コネクタ 225"/>
        <xdr:cNvCxnSpPr/>
      </xdr:nvCxnSpPr>
      <xdr:spPr>
        <a:xfrm>
          <a:off x="8750300" y="10958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106934</xdr:rowOff>
    </xdr:from>
    <xdr:to>
      <xdr:col>41</xdr:col>
      <xdr:colOff>101600</xdr:colOff>
      <xdr:row>64</xdr:row>
      <xdr:rowOff>37084</xdr:rowOff>
    </xdr:to>
    <xdr:sp macro="" textlink="">
      <xdr:nvSpPr>
        <xdr:cNvPr id="227" name="楕円 226"/>
        <xdr:cNvSpPr/>
      </xdr:nvSpPr>
      <xdr:spPr>
        <a:xfrm>
          <a:off x="7810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157276</xdr:rowOff>
    </xdr:from>
    <xdr:to>
      <xdr:col>45</xdr:col>
      <xdr:colOff>177800</xdr:colOff>
      <xdr:row>63</xdr:row>
      <xdr:rowOff>157734</xdr:rowOff>
    </xdr:to>
    <xdr:cxnSp macro="">
      <xdr:nvCxnSpPr>
        <xdr:cNvPr id="228" name="直線コネクタ 227"/>
        <xdr:cNvCxnSpPr/>
      </xdr:nvCxnSpPr>
      <xdr:spPr>
        <a:xfrm flipV="1">
          <a:off x="7861300" y="1095862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27753</xdr:rowOff>
    </xdr:from>
    <xdr:ext cx="469744" cy="259045"/>
    <xdr:sp macro="" textlink="">
      <xdr:nvSpPr>
        <xdr:cNvPr id="232" name="n_1mainValue【体育館・プール】&#10;一人当たり面積"/>
        <xdr:cNvSpPr txBox="1"/>
      </xdr:nvSpPr>
      <xdr:spPr>
        <a:xfrm>
          <a:off x="9391727" y="110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27753</xdr:rowOff>
    </xdr:from>
    <xdr:ext cx="469744" cy="259045"/>
    <xdr:sp macro="" textlink="">
      <xdr:nvSpPr>
        <xdr:cNvPr id="233" name="n_2mainValue【体育館・プール】&#10;一人当たり面積"/>
        <xdr:cNvSpPr txBox="1"/>
      </xdr:nvSpPr>
      <xdr:spPr>
        <a:xfrm>
          <a:off x="8515427" y="110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28211</xdr:rowOff>
    </xdr:from>
    <xdr:ext cx="469744" cy="259045"/>
    <xdr:sp macro="" textlink="">
      <xdr:nvSpPr>
        <xdr:cNvPr id="234" name="n_3mainValue【体育館・プール】&#10;一人当たり面積"/>
        <xdr:cNvSpPr txBox="1"/>
      </xdr:nvSpPr>
      <xdr:spPr>
        <a:xfrm>
          <a:off x="7626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74" name="楕円 273"/>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275" name="【福祉施設】&#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42545</xdr:rowOff>
    </xdr:from>
    <xdr:to>
      <xdr:col>20</xdr:col>
      <xdr:colOff>38100</xdr:colOff>
      <xdr:row>82</xdr:row>
      <xdr:rowOff>144145</xdr:rowOff>
    </xdr:to>
    <xdr:sp macro="" textlink="">
      <xdr:nvSpPr>
        <xdr:cNvPr id="276" name="楕円 275"/>
        <xdr:cNvSpPr/>
      </xdr:nvSpPr>
      <xdr:spPr>
        <a:xfrm>
          <a:off x="3746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93345</xdr:rowOff>
    </xdr:to>
    <xdr:cxnSp macro="">
      <xdr:nvCxnSpPr>
        <xdr:cNvPr id="277" name="直線コネクタ 276"/>
        <xdr:cNvCxnSpPr/>
      </xdr:nvCxnSpPr>
      <xdr:spPr>
        <a:xfrm flipV="1">
          <a:off x="3797300" y="141084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78" name="楕円 277"/>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133350</xdr:rowOff>
    </xdr:to>
    <xdr:cxnSp macro="">
      <xdr:nvCxnSpPr>
        <xdr:cNvPr id="279" name="直線コネクタ 278"/>
        <xdr:cNvCxnSpPr/>
      </xdr:nvCxnSpPr>
      <xdr:spPr>
        <a:xfrm flipV="1">
          <a:off x="2908300" y="14152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80" name="楕円 279"/>
        <xdr:cNvSpPr/>
      </xdr:nvSpPr>
      <xdr:spPr>
        <a:xfrm>
          <a:off x="196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99061</xdr:rowOff>
    </xdr:from>
    <xdr:to>
      <xdr:col>15</xdr:col>
      <xdr:colOff>50800</xdr:colOff>
      <xdr:row>82</xdr:row>
      <xdr:rowOff>133350</xdr:rowOff>
    </xdr:to>
    <xdr:cxnSp macro="">
      <xdr:nvCxnSpPr>
        <xdr:cNvPr id="281" name="直線コネクタ 280"/>
        <xdr:cNvCxnSpPr/>
      </xdr:nvCxnSpPr>
      <xdr:spPr>
        <a:xfrm>
          <a:off x="2019300" y="14157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160672</xdr:rowOff>
    </xdr:from>
    <xdr:ext cx="405111" cy="259045"/>
    <xdr:sp macro="" textlink="">
      <xdr:nvSpPr>
        <xdr:cNvPr id="285" name="n_1mainValue【福祉施設】&#10;有形固定資産減価償却率"/>
        <xdr:cNvSpPr txBox="1"/>
      </xdr:nvSpPr>
      <xdr:spPr>
        <a:xfrm>
          <a:off x="35820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86" name="n_2main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287" name="n_3mainValue【福祉施設】&#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123189</xdr:rowOff>
    </xdr:from>
    <xdr:to>
      <xdr:col>55</xdr:col>
      <xdr:colOff>50800</xdr:colOff>
      <xdr:row>79</xdr:row>
      <xdr:rowOff>53339</xdr:rowOff>
    </xdr:to>
    <xdr:sp macro="" textlink="">
      <xdr:nvSpPr>
        <xdr:cNvPr id="326" name="楕円 325"/>
        <xdr:cNvSpPr/>
      </xdr:nvSpPr>
      <xdr:spPr>
        <a:xfrm>
          <a:off x="104267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76216</xdr:rowOff>
    </xdr:from>
    <xdr:ext cx="469744" cy="259045"/>
    <xdr:sp macro="" textlink="">
      <xdr:nvSpPr>
        <xdr:cNvPr id="327" name="【福祉施設】&#10;一人当たり面積該当値テキスト"/>
        <xdr:cNvSpPr txBox="1"/>
      </xdr:nvSpPr>
      <xdr:spPr>
        <a:xfrm>
          <a:off x="10515600" y="134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142239</xdr:rowOff>
    </xdr:from>
    <xdr:to>
      <xdr:col>50</xdr:col>
      <xdr:colOff>165100</xdr:colOff>
      <xdr:row>79</xdr:row>
      <xdr:rowOff>72389</xdr:rowOff>
    </xdr:to>
    <xdr:sp macro="" textlink="">
      <xdr:nvSpPr>
        <xdr:cNvPr id="328" name="楕円 327"/>
        <xdr:cNvSpPr/>
      </xdr:nvSpPr>
      <xdr:spPr>
        <a:xfrm>
          <a:off x="9588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2539</xdr:rowOff>
    </xdr:from>
    <xdr:to>
      <xdr:col>55</xdr:col>
      <xdr:colOff>0</xdr:colOff>
      <xdr:row>79</xdr:row>
      <xdr:rowOff>21589</xdr:rowOff>
    </xdr:to>
    <xdr:cxnSp macro="">
      <xdr:nvCxnSpPr>
        <xdr:cNvPr id="329" name="直線コネクタ 328"/>
        <xdr:cNvCxnSpPr/>
      </xdr:nvCxnSpPr>
      <xdr:spPr>
        <a:xfrm flipV="1">
          <a:off x="9639300" y="135470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144780</xdr:rowOff>
    </xdr:from>
    <xdr:to>
      <xdr:col>46</xdr:col>
      <xdr:colOff>38100</xdr:colOff>
      <xdr:row>79</xdr:row>
      <xdr:rowOff>74930</xdr:rowOff>
    </xdr:to>
    <xdr:sp macro="" textlink="">
      <xdr:nvSpPr>
        <xdr:cNvPr id="330" name="楕円 329"/>
        <xdr:cNvSpPr/>
      </xdr:nvSpPr>
      <xdr:spPr>
        <a:xfrm>
          <a:off x="8699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21589</xdr:rowOff>
    </xdr:from>
    <xdr:to>
      <xdr:col>50</xdr:col>
      <xdr:colOff>114300</xdr:colOff>
      <xdr:row>79</xdr:row>
      <xdr:rowOff>24130</xdr:rowOff>
    </xdr:to>
    <xdr:cxnSp macro="">
      <xdr:nvCxnSpPr>
        <xdr:cNvPr id="331" name="直線コネクタ 330"/>
        <xdr:cNvCxnSpPr/>
      </xdr:nvCxnSpPr>
      <xdr:spPr>
        <a:xfrm flipV="1">
          <a:off x="8750300" y="135661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104139</xdr:rowOff>
    </xdr:from>
    <xdr:to>
      <xdr:col>41</xdr:col>
      <xdr:colOff>101600</xdr:colOff>
      <xdr:row>80</xdr:row>
      <xdr:rowOff>34289</xdr:rowOff>
    </xdr:to>
    <xdr:sp macro="" textlink="">
      <xdr:nvSpPr>
        <xdr:cNvPr id="332" name="楕円 331"/>
        <xdr:cNvSpPr/>
      </xdr:nvSpPr>
      <xdr:spPr>
        <a:xfrm>
          <a:off x="7810500" y="136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24130</xdr:rowOff>
    </xdr:from>
    <xdr:to>
      <xdr:col>45</xdr:col>
      <xdr:colOff>177800</xdr:colOff>
      <xdr:row>79</xdr:row>
      <xdr:rowOff>154939</xdr:rowOff>
    </xdr:to>
    <xdr:cxnSp macro="">
      <xdr:nvCxnSpPr>
        <xdr:cNvPr id="333" name="直線コネクタ 332"/>
        <xdr:cNvCxnSpPr/>
      </xdr:nvCxnSpPr>
      <xdr:spPr>
        <a:xfrm flipV="1">
          <a:off x="7861300" y="13568680"/>
          <a:ext cx="889000" cy="1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88916</xdr:rowOff>
    </xdr:from>
    <xdr:ext cx="469744" cy="259045"/>
    <xdr:sp macro="" textlink="">
      <xdr:nvSpPr>
        <xdr:cNvPr id="337" name="n_1mainValue【福祉施設】&#10;一人当たり面積"/>
        <xdr:cNvSpPr txBox="1"/>
      </xdr:nvSpPr>
      <xdr:spPr>
        <a:xfrm>
          <a:off x="9391727"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91457</xdr:rowOff>
    </xdr:from>
    <xdr:ext cx="469744" cy="259045"/>
    <xdr:sp macro="" textlink="">
      <xdr:nvSpPr>
        <xdr:cNvPr id="338" name="n_2mainValue【福祉施設】&#10;一人当たり面積"/>
        <xdr:cNvSpPr txBox="1"/>
      </xdr:nvSpPr>
      <xdr:spPr>
        <a:xfrm>
          <a:off x="8515427"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50816</xdr:rowOff>
    </xdr:from>
    <xdr:ext cx="469744" cy="259045"/>
    <xdr:sp macro="" textlink="">
      <xdr:nvSpPr>
        <xdr:cNvPr id="339" name="n_3mainValue【福祉施設】&#10;一人当たり面積"/>
        <xdr:cNvSpPr txBox="1"/>
      </xdr:nvSpPr>
      <xdr:spPr>
        <a:xfrm>
          <a:off x="7626427"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60961</xdr:rowOff>
    </xdr:from>
    <xdr:to>
      <xdr:col>24</xdr:col>
      <xdr:colOff>114300</xdr:colOff>
      <xdr:row>102</xdr:row>
      <xdr:rowOff>162561</xdr:rowOff>
    </xdr:to>
    <xdr:sp macro="" textlink="">
      <xdr:nvSpPr>
        <xdr:cNvPr id="378" name="楕円 377"/>
        <xdr:cNvSpPr/>
      </xdr:nvSpPr>
      <xdr:spPr>
        <a:xfrm>
          <a:off x="4584700" y="175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83838</xdr:rowOff>
    </xdr:from>
    <xdr:ext cx="405111" cy="259045"/>
    <xdr:sp macro="" textlink="">
      <xdr:nvSpPr>
        <xdr:cNvPr id="379" name="【市民会館】&#10;有形固定資産減価償却率該当値テキスト"/>
        <xdr:cNvSpPr txBox="1"/>
      </xdr:nvSpPr>
      <xdr:spPr>
        <a:xfrm>
          <a:off x="4673600"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69850</xdr:rowOff>
    </xdr:from>
    <xdr:to>
      <xdr:col>20</xdr:col>
      <xdr:colOff>38100</xdr:colOff>
      <xdr:row>103</xdr:row>
      <xdr:rowOff>0</xdr:rowOff>
    </xdr:to>
    <xdr:sp macro="" textlink="">
      <xdr:nvSpPr>
        <xdr:cNvPr id="380" name="楕円 379"/>
        <xdr:cNvSpPr/>
      </xdr:nvSpPr>
      <xdr:spPr>
        <a:xfrm>
          <a:off x="3746500" y="175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111761</xdr:rowOff>
    </xdr:from>
    <xdr:to>
      <xdr:col>24</xdr:col>
      <xdr:colOff>63500</xdr:colOff>
      <xdr:row>102</xdr:row>
      <xdr:rowOff>120650</xdr:rowOff>
    </xdr:to>
    <xdr:cxnSp macro="">
      <xdr:nvCxnSpPr>
        <xdr:cNvPr id="381" name="直線コネクタ 380"/>
        <xdr:cNvCxnSpPr/>
      </xdr:nvCxnSpPr>
      <xdr:spPr>
        <a:xfrm flipV="1">
          <a:off x="3797300" y="1759966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80011</xdr:rowOff>
    </xdr:from>
    <xdr:to>
      <xdr:col>15</xdr:col>
      <xdr:colOff>101600</xdr:colOff>
      <xdr:row>103</xdr:row>
      <xdr:rowOff>10161</xdr:rowOff>
    </xdr:to>
    <xdr:sp macro="" textlink="">
      <xdr:nvSpPr>
        <xdr:cNvPr id="382" name="楕円 381"/>
        <xdr:cNvSpPr/>
      </xdr:nvSpPr>
      <xdr:spPr>
        <a:xfrm>
          <a:off x="2857500" y="175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120650</xdr:rowOff>
    </xdr:from>
    <xdr:to>
      <xdr:col>19</xdr:col>
      <xdr:colOff>177800</xdr:colOff>
      <xdr:row>102</xdr:row>
      <xdr:rowOff>130811</xdr:rowOff>
    </xdr:to>
    <xdr:cxnSp macro="">
      <xdr:nvCxnSpPr>
        <xdr:cNvPr id="383" name="直線コネクタ 382"/>
        <xdr:cNvCxnSpPr/>
      </xdr:nvCxnSpPr>
      <xdr:spPr>
        <a:xfrm flipV="1">
          <a:off x="2908300" y="1760855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105411</xdr:rowOff>
    </xdr:from>
    <xdr:to>
      <xdr:col>10</xdr:col>
      <xdr:colOff>165100</xdr:colOff>
      <xdr:row>103</xdr:row>
      <xdr:rowOff>35561</xdr:rowOff>
    </xdr:to>
    <xdr:sp macro="" textlink="">
      <xdr:nvSpPr>
        <xdr:cNvPr id="384" name="楕円 383"/>
        <xdr:cNvSpPr/>
      </xdr:nvSpPr>
      <xdr:spPr>
        <a:xfrm>
          <a:off x="1968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130811</xdr:rowOff>
    </xdr:from>
    <xdr:to>
      <xdr:col>15</xdr:col>
      <xdr:colOff>50800</xdr:colOff>
      <xdr:row>102</xdr:row>
      <xdr:rowOff>156211</xdr:rowOff>
    </xdr:to>
    <xdr:cxnSp macro="">
      <xdr:nvCxnSpPr>
        <xdr:cNvPr id="385" name="直線コネクタ 384"/>
        <xdr:cNvCxnSpPr/>
      </xdr:nvCxnSpPr>
      <xdr:spPr>
        <a:xfrm flipV="1">
          <a:off x="2019300" y="176187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16527</xdr:rowOff>
    </xdr:from>
    <xdr:ext cx="405111" cy="259045"/>
    <xdr:sp macro="" textlink="">
      <xdr:nvSpPr>
        <xdr:cNvPr id="389" name="n_1mainValue【市民会館】&#10;有形固定資産減価償却率"/>
        <xdr:cNvSpPr txBox="1"/>
      </xdr:nvSpPr>
      <xdr:spPr>
        <a:xfrm>
          <a:off x="3582044" y="1733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26688</xdr:rowOff>
    </xdr:from>
    <xdr:ext cx="405111" cy="259045"/>
    <xdr:sp macro="" textlink="">
      <xdr:nvSpPr>
        <xdr:cNvPr id="390" name="n_2mainValue【市民会館】&#10;有形固定資産減価償却率"/>
        <xdr:cNvSpPr txBox="1"/>
      </xdr:nvSpPr>
      <xdr:spPr>
        <a:xfrm>
          <a:off x="27057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52088</xdr:rowOff>
    </xdr:from>
    <xdr:ext cx="405111" cy="259045"/>
    <xdr:sp macro="" textlink="">
      <xdr:nvSpPr>
        <xdr:cNvPr id="391" name="n_3mainValue【市民会館】&#10;有形固定資産減価償却率"/>
        <xdr:cNvSpPr txBox="1"/>
      </xdr:nvSpPr>
      <xdr:spPr>
        <a:xfrm>
          <a:off x="1816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137795</xdr:rowOff>
    </xdr:from>
    <xdr:to>
      <xdr:col>55</xdr:col>
      <xdr:colOff>50800</xdr:colOff>
      <xdr:row>107</xdr:row>
      <xdr:rowOff>67945</xdr:rowOff>
    </xdr:to>
    <xdr:sp macro="" textlink="">
      <xdr:nvSpPr>
        <xdr:cNvPr id="430" name="楕円 429"/>
        <xdr:cNvSpPr/>
      </xdr:nvSpPr>
      <xdr:spPr>
        <a:xfrm>
          <a:off x="10426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116222</xdr:rowOff>
    </xdr:from>
    <xdr:ext cx="469744" cy="259045"/>
    <xdr:sp macro="" textlink="">
      <xdr:nvSpPr>
        <xdr:cNvPr id="431" name="【市民会館】&#10;一人当たり面積該当値テキスト"/>
        <xdr:cNvSpPr txBox="1"/>
      </xdr:nvSpPr>
      <xdr:spPr>
        <a:xfrm>
          <a:off x="10515600"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141605</xdr:rowOff>
    </xdr:from>
    <xdr:to>
      <xdr:col>50</xdr:col>
      <xdr:colOff>165100</xdr:colOff>
      <xdr:row>107</xdr:row>
      <xdr:rowOff>71755</xdr:rowOff>
    </xdr:to>
    <xdr:sp macro="" textlink="">
      <xdr:nvSpPr>
        <xdr:cNvPr id="432" name="楕円 431"/>
        <xdr:cNvSpPr/>
      </xdr:nvSpPr>
      <xdr:spPr>
        <a:xfrm>
          <a:off x="9588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17145</xdr:rowOff>
    </xdr:from>
    <xdr:to>
      <xdr:col>55</xdr:col>
      <xdr:colOff>0</xdr:colOff>
      <xdr:row>107</xdr:row>
      <xdr:rowOff>20955</xdr:rowOff>
    </xdr:to>
    <xdr:cxnSp macro="">
      <xdr:nvCxnSpPr>
        <xdr:cNvPr id="433" name="直線コネクタ 432"/>
        <xdr:cNvCxnSpPr/>
      </xdr:nvCxnSpPr>
      <xdr:spPr>
        <a:xfrm flipV="1">
          <a:off x="9639300" y="183622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145414</xdr:rowOff>
    </xdr:from>
    <xdr:to>
      <xdr:col>46</xdr:col>
      <xdr:colOff>38100</xdr:colOff>
      <xdr:row>107</xdr:row>
      <xdr:rowOff>75564</xdr:rowOff>
    </xdr:to>
    <xdr:sp macro="" textlink="">
      <xdr:nvSpPr>
        <xdr:cNvPr id="434" name="楕円 433"/>
        <xdr:cNvSpPr/>
      </xdr:nvSpPr>
      <xdr:spPr>
        <a:xfrm>
          <a:off x="8699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20955</xdr:rowOff>
    </xdr:from>
    <xdr:to>
      <xdr:col>50</xdr:col>
      <xdr:colOff>114300</xdr:colOff>
      <xdr:row>107</xdr:row>
      <xdr:rowOff>24764</xdr:rowOff>
    </xdr:to>
    <xdr:cxnSp macro="">
      <xdr:nvCxnSpPr>
        <xdr:cNvPr id="435" name="直線コネクタ 434"/>
        <xdr:cNvCxnSpPr/>
      </xdr:nvCxnSpPr>
      <xdr:spPr>
        <a:xfrm flipV="1">
          <a:off x="8750300" y="183661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147320</xdr:rowOff>
    </xdr:from>
    <xdr:to>
      <xdr:col>41</xdr:col>
      <xdr:colOff>101600</xdr:colOff>
      <xdr:row>107</xdr:row>
      <xdr:rowOff>77470</xdr:rowOff>
    </xdr:to>
    <xdr:sp macro="" textlink="">
      <xdr:nvSpPr>
        <xdr:cNvPr id="436" name="楕円 435"/>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24764</xdr:rowOff>
    </xdr:from>
    <xdr:to>
      <xdr:col>45</xdr:col>
      <xdr:colOff>177800</xdr:colOff>
      <xdr:row>107</xdr:row>
      <xdr:rowOff>26670</xdr:rowOff>
    </xdr:to>
    <xdr:cxnSp macro="">
      <xdr:nvCxnSpPr>
        <xdr:cNvPr id="437" name="直線コネクタ 436"/>
        <xdr:cNvCxnSpPr/>
      </xdr:nvCxnSpPr>
      <xdr:spPr>
        <a:xfrm flipV="1">
          <a:off x="7861300" y="183699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62882</xdr:rowOff>
    </xdr:from>
    <xdr:ext cx="469744" cy="259045"/>
    <xdr:sp macro="" textlink="">
      <xdr:nvSpPr>
        <xdr:cNvPr id="441" name="n_1mainValue【市民会館】&#10;一人当たり面積"/>
        <xdr:cNvSpPr txBox="1"/>
      </xdr:nvSpPr>
      <xdr:spPr>
        <a:xfrm>
          <a:off x="93917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66691</xdr:rowOff>
    </xdr:from>
    <xdr:ext cx="469744" cy="259045"/>
    <xdr:sp macro="" textlink="">
      <xdr:nvSpPr>
        <xdr:cNvPr id="442" name="n_2mainValue【市民会館】&#10;一人当たり面積"/>
        <xdr:cNvSpPr txBox="1"/>
      </xdr:nvSpPr>
      <xdr:spPr>
        <a:xfrm>
          <a:off x="8515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68597</xdr:rowOff>
    </xdr:from>
    <xdr:ext cx="469744" cy="259045"/>
    <xdr:sp macro="" textlink="">
      <xdr:nvSpPr>
        <xdr:cNvPr id="443" name="n_3mainValue【市民会館】&#10;一人当たり面積"/>
        <xdr:cNvSpPr txBox="1"/>
      </xdr:nvSpPr>
      <xdr:spPr>
        <a:xfrm>
          <a:off x="7626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79284</xdr:rowOff>
    </xdr:from>
    <xdr:to>
      <xdr:col>85</xdr:col>
      <xdr:colOff>177800</xdr:colOff>
      <xdr:row>36</xdr:row>
      <xdr:rowOff>9434</xdr:rowOff>
    </xdr:to>
    <xdr:sp macro="" textlink="">
      <xdr:nvSpPr>
        <xdr:cNvPr id="484" name="楕円 483"/>
        <xdr:cNvSpPr/>
      </xdr:nvSpPr>
      <xdr:spPr>
        <a:xfrm>
          <a:off x="162687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102161</xdr:rowOff>
    </xdr:from>
    <xdr:ext cx="405111" cy="259045"/>
    <xdr:sp macro="" textlink="">
      <xdr:nvSpPr>
        <xdr:cNvPr id="485" name="【一般廃棄物処理施設】&#10;有形固定資産減価償却率該当値テキスト"/>
        <xdr:cNvSpPr txBox="1"/>
      </xdr:nvSpPr>
      <xdr:spPr>
        <a:xfrm>
          <a:off x="16357600" y="59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147864</xdr:rowOff>
    </xdr:from>
    <xdr:to>
      <xdr:col>81</xdr:col>
      <xdr:colOff>101600</xdr:colOff>
      <xdr:row>36</xdr:row>
      <xdr:rowOff>78014</xdr:rowOff>
    </xdr:to>
    <xdr:sp macro="" textlink="">
      <xdr:nvSpPr>
        <xdr:cNvPr id="486" name="楕円 485"/>
        <xdr:cNvSpPr/>
      </xdr:nvSpPr>
      <xdr:spPr>
        <a:xfrm>
          <a:off x="15430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130084</xdr:rowOff>
    </xdr:from>
    <xdr:to>
      <xdr:col>85</xdr:col>
      <xdr:colOff>127000</xdr:colOff>
      <xdr:row>36</xdr:row>
      <xdr:rowOff>27214</xdr:rowOff>
    </xdr:to>
    <xdr:cxnSp macro="">
      <xdr:nvCxnSpPr>
        <xdr:cNvPr id="487" name="直線コネクタ 486"/>
        <xdr:cNvCxnSpPr/>
      </xdr:nvCxnSpPr>
      <xdr:spPr>
        <a:xfrm flipV="1">
          <a:off x="15481300" y="613083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4173</xdr:rowOff>
    </xdr:from>
    <xdr:to>
      <xdr:col>76</xdr:col>
      <xdr:colOff>165100</xdr:colOff>
      <xdr:row>36</xdr:row>
      <xdr:rowOff>105773</xdr:rowOff>
    </xdr:to>
    <xdr:sp macro="" textlink="">
      <xdr:nvSpPr>
        <xdr:cNvPr id="488" name="楕円 487"/>
        <xdr:cNvSpPr/>
      </xdr:nvSpPr>
      <xdr:spPr>
        <a:xfrm>
          <a:off x="14541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36</xdr:row>
      <xdr:rowOff>54973</xdr:rowOff>
    </xdr:to>
    <xdr:cxnSp macro="">
      <xdr:nvCxnSpPr>
        <xdr:cNvPr id="489" name="直線コネクタ 488"/>
        <xdr:cNvCxnSpPr/>
      </xdr:nvCxnSpPr>
      <xdr:spPr>
        <a:xfrm flipV="1">
          <a:off x="14592300" y="61994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90" name="楕円 489"/>
        <xdr:cNvSpPr/>
      </xdr:nvSpPr>
      <xdr:spPr>
        <a:xfrm>
          <a:off x="13652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54973</xdr:rowOff>
    </xdr:from>
    <xdr:to>
      <xdr:col>76</xdr:col>
      <xdr:colOff>114300</xdr:colOff>
      <xdr:row>36</xdr:row>
      <xdr:rowOff>120287</xdr:rowOff>
    </xdr:to>
    <xdr:cxnSp macro="">
      <xdr:nvCxnSpPr>
        <xdr:cNvPr id="491" name="直線コネクタ 490"/>
        <xdr:cNvCxnSpPr/>
      </xdr:nvCxnSpPr>
      <xdr:spPr>
        <a:xfrm flipV="1">
          <a:off x="13703300" y="622717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94541</xdr:rowOff>
    </xdr:from>
    <xdr:ext cx="405111" cy="259045"/>
    <xdr:sp macro="" textlink="">
      <xdr:nvSpPr>
        <xdr:cNvPr id="495" name="n_1mainValue【一般廃棄物処理施設】&#10;有形固定資産減価償却率"/>
        <xdr:cNvSpPr txBox="1"/>
      </xdr:nvSpPr>
      <xdr:spPr>
        <a:xfrm>
          <a:off x="15266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122300</xdr:rowOff>
    </xdr:from>
    <xdr:ext cx="405111" cy="259045"/>
    <xdr:sp macro="" textlink="">
      <xdr:nvSpPr>
        <xdr:cNvPr id="496" name="n_2mainValue【一般廃棄物処理施設】&#10;有形固定資産減価償却率"/>
        <xdr:cNvSpPr txBox="1"/>
      </xdr:nvSpPr>
      <xdr:spPr>
        <a:xfrm>
          <a:off x="14389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97" name="n_3main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24854</xdr:rowOff>
    </xdr:from>
    <xdr:to>
      <xdr:col>116</xdr:col>
      <xdr:colOff>114300</xdr:colOff>
      <xdr:row>42</xdr:row>
      <xdr:rowOff>126454</xdr:rowOff>
    </xdr:to>
    <xdr:sp macro="" textlink="">
      <xdr:nvSpPr>
        <xdr:cNvPr id="538" name="楕円 537"/>
        <xdr:cNvSpPr/>
      </xdr:nvSpPr>
      <xdr:spPr>
        <a:xfrm>
          <a:off x="22110700" y="72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539"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25085</xdr:rowOff>
    </xdr:from>
    <xdr:to>
      <xdr:col>112</xdr:col>
      <xdr:colOff>38100</xdr:colOff>
      <xdr:row>42</xdr:row>
      <xdr:rowOff>126685</xdr:rowOff>
    </xdr:to>
    <xdr:sp macro="" textlink="">
      <xdr:nvSpPr>
        <xdr:cNvPr id="540" name="楕円 539"/>
        <xdr:cNvSpPr/>
      </xdr:nvSpPr>
      <xdr:spPr>
        <a:xfrm>
          <a:off x="21272500" y="72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75654</xdr:rowOff>
    </xdr:from>
    <xdr:to>
      <xdr:col>116</xdr:col>
      <xdr:colOff>63500</xdr:colOff>
      <xdr:row>42</xdr:row>
      <xdr:rowOff>75885</xdr:rowOff>
    </xdr:to>
    <xdr:cxnSp macro="">
      <xdr:nvCxnSpPr>
        <xdr:cNvPr id="541" name="直線コネクタ 540"/>
        <xdr:cNvCxnSpPr/>
      </xdr:nvCxnSpPr>
      <xdr:spPr>
        <a:xfrm flipV="1">
          <a:off x="21323300" y="7276554"/>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26308</xdr:rowOff>
    </xdr:from>
    <xdr:to>
      <xdr:col>107</xdr:col>
      <xdr:colOff>101600</xdr:colOff>
      <xdr:row>42</xdr:row>
      <xdr:rowOff>127908</xdr:rowOff>
    </xdr:to>
    <xdr:sp macro="" textlink="">
      <xdr:nvSpPr>
        <xdr:cNvPr id="542" name="楕円 541"/>
        <xdr:cNvSpPr/>
      </xdr:nvSpPr>
      <xdr:spPr>
        <a:xfrm>
          <a:off x="20383500" y="72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75885</xdr:rowOff>
    </xdr:from>
    <xdr:to>
      <xdr:col>111</xdr:col>
      <xdr:colOff>177800</xdr:colOff>
      <xdr:row>42</xdr:row>
      <xdr:rowOff>77108</xdr:rowOff>
    </xdr:to>
    <xdr:cxnSp macro="">
      <xdr:nvCxnSpPr>
        <xdr:cNvPr id="543" name="直線コネクタ 542"/>
        <xdr:cNvCxnSpPr/>
      </xdr:nvCxnSpPr>
      <xdr:spPr>
        <a:xfrm flipV="1">
          <a:off x="20434300" y="7276785"/>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26496</xdr:rowOff>
    </xdr:from>
    <xdr:to>
      <xdr:col>102</xdr:col>
      <xdr:colOff>165100</xdr:colOff>
      <xdr:row>42</xdr:row>
      <xdr:rowOff>128096</xdr:rowOff>
    </xdr:to>
    <xdr:sp macro="" textlink="">
      <xdr:nvSpPr>
        <xdr:cNvPr id="544" name="楕円 543"/>
        <xdr:cNvSpPr/>
      </xdr:nvSpPr>
      <xdr:spPr>
        <a:xfrm>
          <a:off x="19494500" y="72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77108</xdr:rowOff>
    </xdr:from>
    <xdr:to>
      <xdr:col>107</xdr:col>
      <xdr:colOff>50800</xdr:colOff>
      <xdr:row>42</xdr:row>
      <xdr:rowOff>77296</xdr:rowOff>
    </xdr:to>
    <xdr:cxnSp macro="">
      <xdr:nvCxnSpPr>
        <xdr:cNvPr id="545" name="直線コネクタ 544"/>
        <xdr:cNvCxnSpPr/>
      </xdr:nvCxnSpPr>
      <xdr:spPr>
        <a:xfrm flipV="1">
          <a:off x="19545300" y="7278008"/>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548"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117812</xdr:rowOff>
    </xdr:from>
    <xdr:ext cx="599010" cy="259045"/>
    <xdr:sp macro="" textlink="">
      <xdr:nvSpPr>
        <xdr:cNvPr id="549" name="n_1mainValue【一般廃棄物処理施設】&#10;一人当たり有形固定資産（償却資産）額"/>
        <xdr:cNvSpPr txBox="1"/>
      </xdr:nvSpPr>
      <xdr:spPr>
        <a:xfrm>
          <a:off x="21011095" y="731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119035</xdr:rowOff>
    </xdr:from>
    <xdr:ext cx="534377" cy="259045"/>
    <xdr:sp macro="" textlink="">
      <xdr:nvSpPr>
        <xdr:cNvPr id="550" name="n_2mainValue【一般廃棄物処理施設】&#10;一人当たり有形固定資産（償却資産）額"/>
        <xdr:cNvSpPr txBox="1"/>
      </xdr:nvSpPr>
      <xdr:spPr>
        <a:xfrm>
          <a:off x="20167111" y="731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144623</xdr:rowOff>
    </xdr:from>
    <xdr:ext cx="534377" cy="259045"/>
    <xdr:sp macro="" textlink="">
      <xdr:nvSpPr>
        <xdr:cNvPr id="551" name="n_3mainValue【一般廃棄物処理施設】&#10;一人当たり有形固定資産（償却資産）額"/>
        <xdr:cNvSpPr txBox="1"/>
      </xdr:nvSpPr>
      <xdr:spPr>
        <a:xfrm>
          <a:off x="19278111" y="700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8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592" name="楕円 591"/>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2739</xdr:rowOff>
    </xdr:from>
    <xdr:ext cx="405111" cy="259045"/>
    <xdr:sp macro="" textlink="">
      <xdr:nvSpPr>
        <xdr:cNvPr id="593" name="【保健センター・保健所】&#10;有形固定資産減価償却率該当値テキスト"/>
        <xdr:cNvSpPr txBox="1"/>
      </xdr:nvSpPr>
      <xdr:spPr>
        <a:xfrm>
          <a:off x="16357600"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61867</xdr:rowOff>
    </xdr:from>
    <xdr:to>
      <xdr:col>81</xdr:col>
      <xdr:colOff>101600</xdr:colOff>
      <xdr:row>60</xdr:row>
      <xdr:rowOff>163467</xdr:rowOff>
    </xdr:to>
    <xdr:sp macro="" textlink="">
      <xdr:nvSpPr>
        <xdr:cNvPr id="594" name="楕円 593"/>
        <xdr:cNvSpPr/>
      </xdr:nvSpPr>
      <xdr:spPr>
        <a:xfrm>
          <a:off x="15430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60</xdr:row>
      <xdr:rowOff>112667</xdr:rowOff>
    </xdr:to>
    <xdr:cxnSp macro="">
      <xdr:nvCxnSpPr>
        <xdr:cNvPr id="595" name="直線コネクタ 594"/>
        <xdr:cNvCxnSpPr/>
      </xdr:nvCxnSpPr>
      <xdr:spPr>
        <a:xfrm flipV="1">
          <a:off x="15481300" y="1036211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96" name="楕円 595"/>
        <xdr:cNvSpPr/>
      </xdr:nvSpPr>
      <xdr:spPr>
        <a:xfrm>
          <a:off x="14541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112667</xdr:rowOff>
    </xdr:from>
    <xdr:to>
      <xdr:col>81</xdr:col>
      <xdr:colOff>50800</xdr:colOff>
      <xdr:row>60</xdr:row>
      <xdr:rowOff>151856</xdr:rowOff>
    </xdr:to>
    <xdr:cxnSp macro="">
      <xdr:nvCxnSpPr>
        <xdr:cNvPr id="597" name="直線コネクタ 596"/>
        <xdr:cNvCxnSpPr/>
      </xdr:nvCxnSpPr>
      <xdr:spPr>
        <a:xfrm flipV="1">
          <a:off x="14592300" y="103996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141877</xdr:rowOff>
    </xdr:from>
    <xdr:to>
      <xdr:col>72</xdr:col>
      <xdr:colOff>38100</xdr:colOff>
      <xdr:row>61</xdr:row>
      <xdr:rowOff>72027</xdr:rowOff>
    </xdr:to>
    <xdr:sp macro="" textlink="">
      <xdr:nvSpPr>
        <xdr:cNvPr id="598" name="楕円 597"/>
        <xdr:cNvSpPr/>
      </xdr:nvSpPr>
      <xdr:spPr>
        <a:xfrm>
          <a:off x="1365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151856</xdr:rowOff>
    </xdr:from>
    <xdr:to>
      <xdr:col>76</xdr:col>
      <xdr:colOff>114300</xdr:colOff>
      <xdr:row>61</xdr:row>
      <xdr:rowOff>21227</xdr:rowOff>
    </xdr:to>
    <xdr:cxnSp macro="">
      <xdr:nvCxnSpPr>
        <xdr:cNvPr id="599" name="直線コネクタ 598"/>
        <xdr:cNvCxnSpPr/>
      </xdr:nvCxnSpPr>
      <xdr:spPr>
        <a:xfrm flipV="1">
          <a:off x="13703300" y="104388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60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602"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154594</xdr:rowOff>
    </xdr:from>
    <xdr:ext cx="405111" cy="259045"/>
    <xdr:sp macro="" textlink="">
      <xdr:nvSpPr>
        <xdr:cNvPr id="603" name="n_1mainValue【保健センター・保健所】&#10;有形固定資産減価償却率"/>
        <xdr:cNvSpPr txBox="1"/>
      </xdr:nvSpPr>
      <xdr:spPr>
        <a:xfrm>
          <a:off x="152660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04" name="n_2mainValue【保健センター・保健所】&#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63154</xdr:rowOff>
    </xdr:from>
    <xdr:ext cx="405111" cy="259045"/>
    <xdr:sp macro="" textlink="">
      <xdr:nvSpPr>
        <xdr:cNvPr id="605" name="n_3mainValue【保健センター・保健所】&#10;有形固定資産減価償却率"/>
        <xdr:cNvSpPr txBox="1"/>
      </xdr:nvSpPr>
      <xdr:spPr>
        <a:xfrm>
          <a:off x="13500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59690</xdr:rowOff>
    </xdr:from>
    <xdr:to>
      <xdr:col>116</xdr:col>
      <xdr:colOff>114300</xdr:colOff>
      <xdr:row>59</xdr:row>
      <xdr:rowOff>161290</xdr:rowOff>
    </xdr:to>
    <xdr:sp macro="" textlink="">
      <xdr:nvSpPr>
        <xdr:cNvPr id="644" name="楕円 643"/>
        <xdr:cNvSpPr/>
      </xdr:nvSpPr>
      <xdr:spPr>
        <a:xfrm>
          <a:off x="22110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82567</xdr:rowOff>
    </xdr:from>
    <xdr:ext cx="469744" cy="259045"/>
    <xdr:sp macro="" textlink="">
      <xdr:nvSpPr>
        <xdr:cNvPr id="645" name="【保健センター・保健所】&#10;一人当たり面積該当値テキスト"/>
        <xdr:cNvSpPr txBox="1"/>
      </xdr:nvSpPr>
      <xdr:spPr>
        <a:xfrm>
          <a:off x="22199600"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71120</xdr:rowOff>
    </xdr:from>
    <xdr:to>
      <xdr:col>112</xdr:col>
      <xdr:colOff>38100</xdr:colOff>
      <xdr:row>60</xdr:row>
      <xdr:rowOff>1270</xdr:rowOff>
    </xdr:to>
    <xdr:sp macro="" textlink="">
      <xdr:nvSpPr>
        <xdr:cNvPr id="646" name="楕円 645"/>
        <xdr:cNvSpPr/>
      </xdr:nvSpPr>
      <xdr:spPr>
        <a:xfrm>
          <a:off x="2127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110490</xdr:rowOff>
    </xdr:from>
    <xdr:to>
      <xdr:col>116</xdr:col>
      <xdr:colOff>63500</xdr:colOff>
      <xdr:row>59</xdr:row>
      <xdr:rowOff>121920</xdr:rowOff>
    </xdr:to>
    <xdr:cxnSp macro="">
      <xdr:nvCxnSpPr>
        <xdr:cNvPr id="647" name="直線コネクタ 646"/>
        <xdr:cNvCxnSpPr/>
      </xdr:nvCxnSpPr>
      <xdr:spPr>
        <a:xfrm flipV="1">
          <a:off x="21323300" y="102260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78740</xdr:rowOff>
    </xdr:from>
    <xdr:to>
      <xdr:col>107</xdr:col>
      <xdr:colOff>101600</xdr:colOff>
      <xdr:row>60</xdr:row>
      <xdr:rowOff>8890</xdr:rowOff>
    </xdr:to>
    <xdr:sp macro="" textlink="">
      <xdr:nvSpPr>
        <xdr:cNvPr id="648" name="楕円 647"/>
        <xdr:cNvSpPr/>
      </xdr:nvSpPr>
      <xdr:spPr>
        <a:xfrm>
          <a:off x="2038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121920</xdr:rowOff>
    </xdr:from>
    <xdr:to>
      <xdr:col>111</xdr:col>
      <xdr:colOff>177800</xdr:colOff>
      <xdr:row>59</xdr:row>
      <xdr:rowOff>129540</xdr:rowOff>
    </xdr:to>
    <xdr:cxnSp macro="">
      <xdr:nvCxnSpPr>
        <xdr:cNvPr id="649" name="直線コネクタ 648"/>
        <xdr:cNvCxnSpPr/>
      </xdr:nvCxnSpPr>
      <xdr:spPr>
        <a:xfrm flipV="1">
          <a:off x="20434300" y="10237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90170</xdr:rowOff>
    </xdr:from>
    <xdr:to>
      <xdr:col>102</xdr:col>
      <xdr:colOff>165100</xdr:colOff>
      <xdr:row>60</xdr:row>
      <xdr:rowOff>20320</xdr:rowOff>
    </xdr:to>
    <xdr:sp macro="" textlink="">
      <xdr:nvSpPr>
        <xdr:cNvPr id="650" name="楕円 649"/>
        <xdr:cNvSpPr/>
      </xdr:nvSpPr>
      <xdr:spPr>
        <a:xfrm>
          <a:off x="19494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129540</xdr:rowOff>
    </xdr:from>
    <xdr:to>
      <xdr:col>107</xdr:col>
      <xdr:colOff>50800</xdr:colOff>
      <xdr:row>59</xdr:row>
      <xdr:rowOff>140970</xdr:rowOff>
    </xdr:to>
    <xdr:cxnSp macro="">
      <xdr:nvCxnSpPr>
        <xdr:cNvPr id="651" name="直線コネクタ 650"/>
        <xdr:cNvCxnSpPr/>
      </xdr:nvCxnSpPr>
      <xdr:spPr>
        <a:xfrm flipV="1">
          <a:off x="19545300" y="102450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5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5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4"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17797</xdr:rowOff>
    </xdr:from>
    <xdr:ext cx="469744" cy="259045"/>
    <xdr:sp macro="" textlink="">
      <xdr:nvSpPr>
        <xdr:cNvPr id="655" name="n_1mainValue【保健センター・保健所】&#10;一人当たり面積"/>
        <xdr:cNvSpPr txBox="1"/>
      </xdr:nvSpPr>
      <xdr:spPr>
        <a:xfrm>
          <a:off x="210757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25417</xdr:rowOff>
    </xdr:from>
    <xdr:ext cx="469744" cy="259045"/>
    <xdr:sp macro="" textlink="">
      <xdr:nvSpPr>
        <xdr:cNvPr id="656" name="n_2mainValue【保健センター・保健所】&#10;一人当たり面積"/>
        <xdr:cNvSpPr txBox="1"/>
      </xdr:nvSpPr>
      <xdr:spPr>
        <a:xfrm>
          <a:off x="201994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36847</xdr:rowOff>
    </xdr:from>
    <xdr:ext cx="469744" cy="259045"/>
    <xdr:sp macro="" textlink="">
      <xdr:nvSpPr>
        <xdr:cNvPr id="657" name="n_3mainValue【保健センター・保健所】&#10;一人当たり面積"/>
        <xdr:cNvSpPr txBox="1"/>
      </xdr:nvSpPr>
      <xdr:spPr>
        <a:xfrm>
          <a:off x="193104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698" name="楕円 697"/>
        <xdr:cNvSpPr/>
      </xdr:nvSpPr>
      <xdr:spPr>
        <a:xfrm>
          <a:off x="162687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93453</xdr:rowOff>
    </xdr:from>
    <xdr:ext cx="405111" cy="259045"/>
    <xdr:sp macro="" textlink="">
      <xdr:nvSpPr>
        <xdr:cNvPr id="699" name="【消防施設】&#10;有形固定資産減価償却率該当値テキスト"/>
        <xdr:cNvSpPr txBox="1"/>
      </xdr:nvSpPr>
      <xdr:spPr>
        <a:xfrm>
          <a:off x="16357600" y="139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xdr:rowOff>
    </xdr:from>
    <xdr:to>
      <xdr:col>81</xdr:col>
      <xdr:colOff>101600</xdr:colOff>
      <xdr:row>83</xdr:row>
      <xdr:rowOff>108494</xdr:rowOff>
    </xdr:to>
    <xdr:sp macro="" textlink="">
      <xdr:nvSpPr>
        <xdr:cNvPr id="700" name="楕円 699"/>
        <xdr:cNvSpPr/>
      </xdr:nvSpPr>
      <xdr:spPr>
        <a:xfrm>
          <a:off x="15430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121376</xdr:rowOff>
    </xdr:from>
    <xdr:to>
      <xdr:col>85</xdr:col>
      <xdr:colOff>127000</xdr:colOff>
      <xdr:row>83</xdr:row>
      <xdr:rowOff>57694</xdr:rowOff>
    </xdr:to>
    <xdr:cxnSp macro="">
      <xdr:nvCxnSpPr>
        <xdr:cNvPr id="701" name="直線コネクタ 700"/>
        <xdr:cNvCxnSpPr/>
      </xdr:nvCxnSpPr>
      <xdr:spPr>
        <a:xfrm flipV="1">
          <a:off x="15481300" y="1418027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19957</xdr:rowOff>
    </xdr:from>
    <xdr:to>
      <xdr:col>76</xdr:col>
      <xdr:colOff>165100</xdr:colOff>
      <xdr:row>83</xdr:row>
      <xdr:rowOff>121557</xdr:rowOff>
    </xdr:to>
    <xdr:sp macro="" textlink="">
      <xdr:nvSpPr>
        <xdr:cNvPr id="702" name="楕円 701"/>
        <xdr:cNvSpPr/>
      </xdr:nvSpPr>
      <xdr:spPr>
        <a:xfrm>
          <a:off x="14541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57694</xdr:rowOff>
    </xdr:from>
    <xdr:to>
      <xdr:col>81</xdr:col>
      <xdr:colOff>50800</xdr:colOff>
      <xdr:row>83</xdr:row>
      <xdr:rowOff>70757</xdr:rowOff>
    </xdr:to>
    <xdr:cxnSp macro="">
      <xdr:nvCxnSpPr>
        <xdr:cNvPr id="703" name="直線コネクタ 702"/>
        <xdr:cNvCxnSpPr/>
      </xdr:nvCxnSpPr>
      <xdr:spPr>
        <a:xfrm flipV="1">
          <a:off x="14592300" y="142880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91802</xdr:rowOff>
    </xdr:from>
    <xdr:to>
      <xdr:col>72</xdr:col>
      <xdr:colOff>38100</xdr:colOff>
      <xdr:row>84</xdr:row>
      <xdr:rowOff>21952</xdr:rowOff>
    </xdr:to>
    <xdr:sp macro="" textlink="">
      <xdr:nvSpPr>
        <xdr:cNvPr id="704" name="楕円 703"/>
        <xdr:cNvSpPr/>
      </xdr:nvSpPr>
      <xdr:spPr>
        <a:xfrm>
          <a:off x="13652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70757</xdr:rowOff>
    </xdr:from>
    <xdr:to>
      <xdr:col>76</xdr:col>
      <xdr:colOff>114300</xdr:colOff>
      <xdr:row>83</xdr:row>
      <xdr:rowOff>142602</xdr:rowOff>
    </xdr:to>
    <xdr:cxnSp macro="">
      <xdr:nvCxnSpPr>
        <xdr:cNvPr id="705" name="直線コネクタ 704"/>
        <xdr:cNvCxnSpPr/>
      </xdr:nvCxnSpPr>
      <xdr:spPr>
        <a:xfrm flipV="1">
          <a:off x="13703300" y="1430110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706"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708"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99621</xdr:rowOff>
    </xdr:from>
    <xdr:ext cx="405111" cy="259045"/>
    <xdr:sp macro="" textlink="">
      <xdr:nvSpPr>
        <xdr:cNvPr id="709" name="n_1mainValue【消防施設】&#10;有形固定資産減価償却率"/>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112684</xdr:rowOff>
    </xdr:from>
    <xdr:ext cx="405111" cy="259045"/>
    <xdr:sp macro="" textlink="">
      <xdr:nvSpPr>
        <xdr:cNvPr id="710" name="n_2mainValue【消防施設】&#10;有形固定資産減価償却率"/>
        <xdr:cNvSpPr txBox="1"/>
      </xdr:nvSpPr>
      <xdr:spPr>
        <a:xfrm>
          <a:off x="14389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13079</xdr:rowOff>
    </xdr:from>
    <xdr:ext cx="405111" cy="259045"/>
    <xdr:sp macro="" textlink="">
      <xdr:nvSpPr>
        <xdr:cNvPr id="711" name="n_3mainValue【消防施設】&#10;有形固定資産減価償却率"/>
        <xdr:cNvSpPr txBox="1"/>
      </xdr:nvSpPr>
      <xdr:spPr>
        <a:xfrm>
          <a:off x="13500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8"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98400</xdr:rowOff>
    </xdr:from>
    <xdr:to>
      <xdr:col>116</xdr:col>
      <xdr:colOff>114300</xdr:colOff>
      <xdr:row>86</xdr:row>
      <xdr:rowOff>28550</xdr:rowOff>
    </xdr:to>
    <xdr:sp macro="" textlink="">
      <xdr:nvSpPr>
        <xdr:cNvPr id="748" name="楕円 747"/>
        <xdr:cNvSpPr/>
      </xdr:nvSpPr>
      <xdr:spPr>
        <a:xfrm>
          <a:off x="221107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13327</xdr:rowOff>
    </xdr:from>
    <xdr:ext cx="469744" cy="259045"/>
    <xdr:sp macro="" textlink="">
      <xdr:nvSpPr>
        <xdr:cNvPr id="749" name="【消防施設】&#10;一人当たり面積該当値テキスト"/>
        <xdr:cNvSpPr txBox="1"/>
      </xdr:nvSpPr>
      <xdr:spPr>
        <a:xfrm>
          <a:off x="22199600" y="145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98400</xdr:rowOff>
    </xdr:from>
    <xdr:to>
      <xdr:col>112</xdr:col>
      <xdr:colOff>38100</xdr:colOff>
      <xdr:row>86</xdr:row>
      <xdr:rowOff>28550</xdr:rowOff>
    </xdr:to>
    <xdr:sp macro="" textlink="">
      <xdr:nvSpPr>
        <xdr:cNvPr id="750" name="楕円 749"/>
        <xdr:cNvSpPr/>
      </xdr:nvSpPr>
      <xdr:spPr>
        <a:xfrm>
          <a:off x="212725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149200</xdr:rowOff>
    </xdr:from>
    <xdr:to>
      <xdr:col>116</xdr:col>
      <xdr:colOff>63500</xdr:colOff>
      <xdr:row>85</xdr:row>
      <xdr:rowOff>149200</xdr:rowOff>
    </xdr:to>
    <xdr:cxnSp macro="">
      <xdr:nvCxnSpPr>
        <xdr:cNvPr id="751" name="直線コネクタ 750"/>
        <xdr:cNvCxnSpPr/>
      </xdr:nvCxnSpPr>
      <xdr:spPr>
        <a:xfrm>
          <a:off x="21323300" y="1472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59080</xdr:rowOff>
    </xdr:from>
    <xdr:to>
      <xdr:col>107</xdr:col>
      <xdr:colOff>101600</xdr:colOff>
      <xdr:row>85</xdr:row>
      <xdr:rowOff>160680</xdr:rowOff>
    </xdr:to>
    <xdr:sp macro="" textlink="">
      <xdr:nvSpPr>
        <xdr:cNvPr id="752" name="楕円 751"/>
        <xdr:cNvSpPr/>
      </xdr:nvSpPr>
      <xdr:spPr>
        <a:xfrm>
          <a:off x="20383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109880</xdr:rowOff>
    </xdr:from>
    <xdr:to>
      <xdr:col>111</xdr:col>
      <xdr:colOff>177800</xdr:colOff>
      <xdr:row>85</xdr:row>
      <xdr:rowOff>149200</xdr:rowOff>
    </xdr:to>
    <xdr:cxnSp macro="">
      <xdr:nvCxnSpPr>
        <xdr:cNvPr id="753" name="直線コネクタ 752"/>
        <xdr:cNvCxnSpPr/>
      </xdr:nvCxnSpPr>
      <xdr:spPr>
        <a:xfrm>
          <a:off x="20434300" y="14683130"/>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59995</xdr:rowOff>
    </xdr:from>
    <xdr:to>
      <xdr:col>102</xdr:col>
      <xdr:colOff>165100</xdr:colOff>
      <xdr:row>85</xdr:row>
      <xdr:rowOff>161595</xdr:rowOff>
    </xdr:to>
    <xdr:sp macro="" textlink="">
      <xdr:nvSpPr>
        <xdr:cNvPr id="754" name="楕円 753"/>
        <xdr:cNvSpPr/>
      </xdr:nvSpPr>
      <xdr:spPr>
        <a:xfrm>
          <a:off x="19494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109880</xdr:rowOff>
    </xdr:from>
    <xdr:to>
      <xdr:col>107</xdr:col>
      <xdr:colOff>50800</xdr:colOff>
      <xdr:row>85</xdr:row>
      <xdr:rowOff>110795</xdr:rowOff>
    </xdr:to>
    <xdr:cxnSp macro="">
      <xdr:nvCxnSpPr>
        <xdr:cNvPr id="755" name="直線コネクタ 754"/>
        <xdr:cNvCxnSpPr/>
      </xdr:nvCxnSpPr>
      <xdr:spPr>
        <a:xfrm flipV="1">
          <a:off x="19545300" y="1468313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7"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19677</xdr:rowOff>
    </xdr:from>
    <xdr:ext cx="469744" cy="259045"/>
    <xdr:sp macro="" textlink="">
      <xdr:nvSpPr>
        <xdr:cNvPr id="759" name="n_1mainValue【消防施設】&#10;一人当たり面積"/>
        <xdr:cNvSpPr txBox="1"/>
      </xdr:nvSpPr>
      <xdr:spPr>
        <a:xfrm>
          <a:off x="210757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151807</xdr:rowOff>
    </xdr:from>
    <xdr:ext cx="469744" cy="259045"/>
    <xdr:sp macro="" textlink="">
      <xdr:nvSpPr>
        <xdr:cNvPr id="760" name="n_2mainValue【消防施設】&#10;一人当たり面積"/>
        <xdr:cNvSpPr txBox="1"/>
      </xdr:nvSpPr>
      <xdr:spPr>
        <a:xfrm>
          <a:off x="201994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152722</xdr:rowOff>
    </xdr:from>
    <xdr:ext cx="469744" cy="259045"/>
    <xdr:sp macro="" textlink="">
      <xdr:nvSpPr>
        <xdr:cNvPr id="761" name="n_3mainValue【消防施設】&#10;一人当たり面積"/>
        <xdr:cNvSpPr txBox="1"/>
      </xdr:nvSpPr>
      <xdr:spPr>
        <a:xfrm>
          <a:off x="193104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9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138430</xdr:rowOff>
    </xdr:from>
    <xdr:to>
      <xdr:col>85</xdr:col>
      <xdr:colOff>177800</xdr:colOff>
      <xdr:row>104</xdr:row>
      <xdr:rowOff>68580</xdr:rowOff>
    </xdr:to>
    <xdr:sp macro="" textlink="">
      <xdr:nvSpPr>
        <xdr:cNvPr id="800" name="楕円 799"/>
        <xdr:cNvSpPr/>
      </xdr:nvSpPr>
      <xdr:spPr>
        <a:xfrm>
          <a:off x="16268700" y="177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161307</xdr:rowOff>
    </xdr:from>
    <xdr:ext cx="405111" cy="259045"/>
    <xdr:sp macro="" textlink="">
      <xdr:nvSpPr>
        <xdr:cNvPr id="801" name="【庁舎】&#10;有形固定資産減価償却率該当値テキスト"/>
        <xdr:cNvSpPr txBox="1"/>
      </xdr:nvSpPr>
      <xdr:spPr>
        <a:xfrm>
          <a:off x="16357600"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168911</xdr:rowOff>
    </xdr:from>
    <xdr:to>
      <xdr:col>81</xdr:col>
      <xdr:colOff>101600</xdr:colOff>
      <xdr:row>104</xdr:row>
      <xdr:rowOff>99061</xdr:rowOff>
    </xdr:to>
    <xdr:sp macro="" textlink="">
      <xdr:nvSpPr>
        <xdr:cNvPr id="802" name="楕円 801"/>
        <xdr:cNvSpPr/>
      </xdr:nvSpPr>
      <xdr:spPr>
        <a:xfrm>
          <a:off x="154305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17780</xdr:rowOff>
    </xdr:from>
    <xdr:to>
      <xdr:col>85</xdr:col>
      <xdr:colOff>127000</xdr:colOff>
      <xdr:row>104</xdr:row>
      <xdr:rowOff>48261</xdr:rowOff>
    </xdr:to>
    <xdr:cxnSp macro="">
      <xdr:nvCxnSpPr>
        <xdr:cNvPr id="803" name="直線コネクタ 802"/>
        <xdr:cNvCxnSpPr/>
      </xdr:nvCxnSpPr>
      <xdr:spPr>
        <a:xfrm flipV="1">
          <a:off x="15481300" y="178485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152400</xdr:rowOff>
    </xdr:from>
    <xdr:to>
      <xdr:col>76</xdr:col>
      <xdr:colOff>165100</xdr:colOff>
      <xdr:row>104</xdr:row>
      <xdr:rowOff>82550</xdr:rowOff>
    </xdr:to>
    <xdr:sp macro="" textlink="">
      <xdr:nvSpPr>
        <xdr:cNvPr id="804" name="楕円 803"/>
        <xdr:cNvSpPr/>
      </xdr:nvSpPr>
      <xdr:spPr>
        <a:xfrm>
          <a:off x="145415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31750</xdr:rowOff>
    </xdr:from>
    <xdr:to>
      <xdr:col>81</xdr:col>
      <xdr:colOff>50800</xdr:colOff>
      <xdr:row>104</xdr:row>
      <xdr:rowOff>48261</xdr:rowOff>
    </xdr:to>
    <xdr:cxnSp macro="">
      <xdr:nvCxnSpPr>
        <xdr:cNvPr id="805" name="直線コネクタ 804"/>
        <xdr:cNvCxnSpPr/>
      </xdr:nvCxnSpPr>
      <xdr:spPr>
        <a:xfrm>
          <a:off x="14592300" y="1786255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10161</xdr:rowOff>
    </xdr:from>
    <xdr:to>
      <xdr:col>72</xdr:col>
      <xdr:colOff>38100</xdr:colOff>
      <xdr:row>104</xdr:row>
      <xdr:rowOff>111761</xdr:rowOff>
    </xdr:to>
    <xdr:sp macro="" textlink="">
      <xdr:nvSpPr>
        <xdr:cNvPr id="806" name="楕円 805"/>
        <xdr:cNvSpPr/>
      </xdr:nvSpPr>
      <xdr:spPr>
        <a:xfrm>
          <a:off x="1365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31750</xdr:rowOff>
    </xdr:from>
    <xdr:to>
      <xdr:col>76</xdr:col>
      <xdr:colOff>114300</xdr:colOff>
      <xdr:row>104</xdr:row>
      <xdr:rowOff>60961</xdr:rowOff>
    </xdr:to>
    <xdr:cxnSp macro="">
      <xdr:nvCxnSpPr>
        <xdr:cNvPr id="807" name="直線コネクタ 806"/>
        <xdr:cNvCxnSpPr/>
      </xdr:nvCxnSpPr>
      <xdr:spPr>
        <a:xfrm flipV="1">
          <a:off x="13703300" y="178625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80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809"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810"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115588</xdr:rowOff>
    </xdr:from>
    <xdr:ext cx="405111" cy="259045"/>
    <xdr:sp macro="" textlink="">
      <xdr:nvSpPr>
        <xdr:cNvPr id="811" name="n_1mainValue【庁舎】&#10;有形固定資産減価償却率"/>
        <xdr:cNvSpPr txBox="1"/>
      </xdr:nvSpPr>
      <xdr:spPr>
        <a:xfrm>
          <a:off x="15266044" y="176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99077</xdr:rowOff>
    </xdr:from>
    <xdr:ext cx="405111" cy="259045"/>
    <xdr:sp macro="" textlink="">
      <xdr:nvSpPr>
        <xdr:cNvPr id="812" name="n_2mainValue【庁舎】&#10;有形固定資産減価償却率"/>
        <xdr:cNvSpPr txBox="1"/>
      </xdr:nvSpPr>
      <xdr:spPr>
        <a:xfrm>
          <a:off x="14389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128288</xdr:rowOff>
    </xdr:from>
    <xdr:ext cx="405111" cy="259045"/>
    <xdr:sp macro="" textlink="">
      <xdr:nvSpPr>
        <xdr:cNvPr id="813" name="n_3mainValue【庁舎】&#10;有形固定資産減価償却率"/>
        <xdr:cNvSpPr txBox="1"/>
      </xdr:nvSpPr>
      <xdr:spPr>
        <a:xfrm>
          <a:off x="13500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44"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54" name="楕円 853"/>
        <xdr:cNvSpPr/>
      </xdr:nvSpPr>
      <xdr:spPr>
        <a:xfrm>
          <a:off x="22110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101798</xdr:rowOff>
    </xdr:from>
    <xdr:ext cx="469744" cy="259045"/>
    <xdr:sp macro="" textlink="">
      <xdr:nvSpPr>
        <xdr:cNvPr id="855" name="【庁舎】&#10;一人当たり面積該当値テキスト"/>
        <xdr:cNvSpPr txBox="1"/>
      </xdr:nvSpPr>
      <xdr:spPr>
        <a:xfrm>
          <a:off x="22199600" y="1810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129902</xdr:rowOff>
    </xdr:from>
    <xdr:to>
      <xdr:col>112</xdr:col>
      <xdr:colOff>38100</xdr:colOff>
      <xdr:row>106</xdr:row>
      <xdr:rowOff>60052</xdr:rowOff>
    </xdr:to>
    <xdr:sp macro="" textlink="">
      <xdr:nvSpPr>
        <xdr:cNvPr id="856" name="楕円 855"/>
        <xdr:cNvSpPr/>
      </xdr:nvSpPr>
      <xdr:spPr>
        <a:xfrm>
          <a:off x="2127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xdr:rowOff>
    </xdr:from>
    <xdr:to>
      <xdr:col>116</xdr:col>
      <xdr:colOff>63500</xdr:colOff>
      <xdr:row>106</xdr:row>
      <xdr:rowOff>9252</xdr:rowOff>
    </xdr:to>
    <xdr:cxnSp macro="">
      <xdr:nvCxnSpPr>
        <xdr:cNvPr id="857" name="直線コネクタ 856"/>
        <xdr:cNvCxnSpPr/>
      </xdr:nvCxnSpPr>
      <xdr:spPr>
        <a:xfrm flipV="1">
          <a:off x="21323300" y="1817642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136434</xdr:rowOff>
    </xdr:from>
    <xdr:to>
      <xdr:col>107</xdr:col>
      <xdr:colOff>101600</xdr:colOff>
      <xdr:row>106</xdr:row>
      <xdr:rowOff>66584</xdr:rowOff>
    </xdr:to>
    <xdr:sp macro="" textlink="">
      <xdr:nvSpPr>
        <xdr:cNvPr id="858" name="楕円 857"/>
        <xdr:cNvSpPr/>
      </xdr:nvSpPr>
      <xdr:spPr>
        <a:xfrm>
          <a:off x="2038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xdr:rowOff>
    </xdr:from>
    <xdr:to>
      <xdr:col>111</xdr:col>
      <xdr:colOff>177800</xdr:colOff>
      <xdr:row>106</xdr:row>
      <xdr:rowOff>15784</xdr:rowOff>
    </xdr:to>
    <xdr:cxnSp macro="">
      <xdr:nvCxnSpPr>
        <xdr:cNvPr id="859" name="直線コネクタ 858"/>
        <xdr:cNvCxnSpPr/>
      </xdr:nvCxnSpPr>
      <xdr:spPr>
        <a:xfrm flipV="1">
          <a:off x="20434300" y="181829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142966</xdr:rowOff>
    </xdr:from>
    <xdr:to>
      <xdr:col>102</xdr:col>
      <xdr:colOff>165100</xdr:colOff>
      <xdr:row>106</xdr:row>
      <xdr:rowOff>73116</xdr:rowOff>
    </xdr:to>
    <xdr:sp macro="" textlink="">
      <xdr:nvSpPr>
        <xdr:cNvPr id="860" name="楕円 859"/>
        <xdr:cNvSpPr/>
      </xdr:nvSpPr>
      <xdr:spPr>
        <a:xfrm>
          <a:off x="19494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xdr:rowOff>
    </xdr:from>
    <xdr:to>
      <xdr:col>107</xdr:col>
      <xdr:colOff>50800</xdr:colOff>
      <xdr:row>106</xdr:row>
      <xdr:rowOff>22316</xdr:rowOff>
    </xdr:to>
    <xdr:cxnSp macro="">
      <xdr:nvCxnSpPr>
        <xdr:cNvPr id="861" name="直線コネクタ 860"/>
        <xdr:cNvCxnSpPr/>
      </xdr:nvCxnSpPr>
      <xdr:spPr>
        <a:xfrm flipV="1">
          <a:off x="19545300" y="181894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62"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6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51179</xdr:rowOff>
    </xdr:from>
    <xdr:ext cx="469744" cy="259045"/>
    <xdr:sp macro="" textlink="">
      <xdr:nvSpPr>
        <xdr:cNvPr id="865" name="n_1mainValue【庁舎】&#10;一人当たり面積"/>
        <xdr:cNvSpPr txBox="1"/>
      </xdr:nvSpPr>
      <xdr:spPr>
        <a:xfrm>
          <a:off x="210757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57711</xdr:rowOff>
    </xdr:from>
    <xdr:ext cx="469744" cy="259045"/>
    <xdr:sp macro="" textlink="">
      <xdr:nvSpPr>
        <xdr:cNvPr id="866" name="n_2mainValue【庁舎】&#10;一人当たり面積"/>
        <xdr:cNvSpPr txBox="1"/>
      </xdr:nvSpPr>
      <xdr:spPr>
        <a:xfrm>
          <a:off x="20199427" y="182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89643</xdr:rowOff>
    </xdr:from>
    <xdr:ext cx="469744" cy="259045"/>
    <xdr:sp macro="" textlink="">
      <xdr:nvSpPr>
        <xdr:cNvPr id="867" name="n_3mainValue【庁舎】&#10;一人当たり面積"/>
        <xdr:cNvSpPr txBox="1"/>
      </xdr:nvSpPr>
      <xdr:spPr>
        <a:xfrm>
          <a:off x="19310427" y="179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どの施設も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同水準かあるいは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年以前の建物が多いことが挙げられ、施設の在り方や更新についてが今後の課題といえる。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益田市立小中学校再編計画及び益田市立小中学校再編実施計画に基づく再編を引き続き進めていくとともに、再編対象校以外についても、学校施設整備計画に基づき計画的に長寿命化を進め適切な維持管理を行うことで比率の改善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その他の施設についても、公共施設等総合管理計画に基づき、計画的な維持管理を行うとともに施設総量の適正化に努め比率の改善を図る。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年度の国勢調査結果による区分変更により、平成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年度から類似団体平均と同水準となっている。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税収は前年度と比較し微減となり、また、依然として人口は減少傾向にあ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非常に厳しい状況にある。引き続き総合戦略に基づく施策を推進することにより、税収等の自主財源確保に努める。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また、定員適正化計画等に基づき適正な定員管理・給与の適正化、行財政改革による歳出削減によって財政健全化及び財政基盤の強化を図る。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9"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経常収支比率の分母となる経常一般財源については、普通交付税、臨時財政対策債、地方</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消費税交付金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がそれぞれ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充当一般財源（分子）については、公債費の減、</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簡易水道事業特別会計の統合に伴う経常経費の減により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、全体では対前年で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結果として、分母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が増加、分子が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15966</xdr:rowOff>
    </xdr:from>
    <xdr:to>
      <xdr:col>23</xdr:col>
      <xdr:colOff>133350</xdr:colOff>
      <xdr:row>61</xdr:row>
      <xdr:rowOff>53884</xdr:rowOff>
    </xdr:to>
    <xdr:cxnSp macro="">
      <xdr:nvCxnSpPr>
        <xdr:cNvPr id="134" name="直線コネクタ 133"/>
        <xdr:cNvCxnSpPr/>
      </xdr:nvCxnSpPr>
      <xdr:spPr>
        <a:xfrm flipV="1">
          <a:off x="4114800" y="10474416"/>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50437</xdr:rowOff>
    </xdr:from>
    <xdr:to>
      <xdr:col>19</xdr:col>
      <xdr:colOff>133350</xdr:colOff>
      <xdr:row>61</xdr:row>
      <xdr:rowOff>53884</xdr:rowOff>
    </xdr:to>
    <xdr:cxnSp macro="">
      <xdr:nvCxnSpPr>
        <xdr:cNvPr id="137" name="直線コネクタ 136"/>
        <xdr:cNvCxnSpPr/>
      </xdr:nvCxnSpPr>
      <xdr:spPr>
        <a:xfrm>
          <a:off x="3225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115026</xdr:rowOff>
    </xdr:from>
    <xdr:to>
      <xdr:col>15</xdr:col>
      <xdr:colOff>82550</xdr:colOff>
      <xdr:row>61</xdr:row>
      <xdr:rowOff>50437</xdr:rowOff>
    </xdr:to>
    <xdr:cxnSp macro="">
      <xdr:nvCxnSpPr>
        <xdr:cNvPr id="140" name="直線コネクタ 139"/>
        <xdr:cNvCxnSpPr/>
      </xdr:nvCxnSpPr>
      <xdr:spPr>
        <a:xfrm>
          <a:off x="2336800" y="1040202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60</xdr:row>
      <xdr:rowOff>118473</xdr:rowOff>
    </xdr:to>
    <xdr:cxnSp macro="">
      <xdr:nvCxnSpPr>
        <xdr:cNvPr id="143" name="直線コネクタ 142"/>
        <xdr:cNvCxnSpPr/>
      </xdr:nvCxnSpPr>
      <xdr:spPr>
        <a:xfrm flipV="1">
          <a:off x="1447800" y="1040202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46" name="フローチャート: 判断 145"/>
        <xdr:cNvSpPr/>
      </xdr:nvSpPr>
      <xdr:spPr>
        <a:xfrm>
          <a:off x="1397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47" name="テキスト ボックス 146"/>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136616</xdr:rowOff>
    </xdr:from>
    <xdr:to>
      <xdr:col>23</xdr:col>
      <xdr:colOff>184150</xdr:colOff>
      <xdr:row>61</xdr:row>
      <xdr:rowOff>66766</xdr:rowOff>
    </xdr:to>
    <xdr:sp macro="" textlink="">
      <xdr:nvSpPr>
        <xdr:cNvPr id="153" name="楕円 152"/>
        <xdr:cNvSpPr/>
      </xdr:nvSpPr>
      <xdr:spPr>
        <a:xfrm>
          <a:off x="4902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108693</xdr:rowOff>
    </xdr:from>
    <xdr:ext cx="762000" cy="259045"/>
    <xdr:sp macro="" textlink="">
      <xdr:nvSpPr>
        <xdr:cNvPr id="154" name="財政構造の弾力性該当値テキスト"/>
        <xdr:cNvSpPr txBox="1"/>
      </xdr:nvSpPr>
      <xdr:spPr>
        <a:xfrm>
          <a:off x="5041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3084</xdr:rowOff>
    </xdr:from>
    <xdr:to>
      <xdr:col>19</xdr:col>
      <xdr:colOff>184150</xdr:colOff>
      <xdr:row>61</xdr:row>
      <xdr:rowOff>104684</xdr:rowOff>
    </xdr:to>
    <xdr:sp macro="" textlink="">
      <xdr:nvSpPr>
        <xdr:cNvPr id="155" name="楕円 154"/>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89461</xdr:rowOff>
    </xdr:from>
    <xdr:ext cx="736600" cy="259045"/>
    <xdr:sp macro="" textlink="">
      <xdr:nvSpPr>
        <xdr:cNvPr id="156" name="テキスト ボックス 155"/>
        <xdr:cNvSpPr txBox="1"/>
      </xdr:nvSpPr>
      <xdr:spPr>
        <a:xfrm>
          <a:off x="3733800" y="1054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171087</xdr:rowOff>
    </xdr:from>
    <xdr:to>
      <xdr:col>15</xdr:col>
      <xdr:colOff>133350</xdr:colOff>
      <xdr:row>61</xdr:row>
      <xdr:rowOff>101237</xdr:rowOff>
    </xdr:to>
    <xdr:sp macro="" textlink="">
      <xdr:nvSpPr>
        <xdr:cNvPr id="157" name="楕円 156"/>
        <xdr:cNvSpPr/>
      </xdr:nvSpPr>
      <xdr:spPr>
        <a:xfrm>
          <a:off x="3175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86014</xdr:rowOff>
    </xdr:from>
    <xdr:ext cx="762000" cy="259045"/>
    <xdr:sp macro="" textlink="">
      <xdr:nvSpPr>
        <xdr:cNvPr id="158" name="テキスト ボックス 157"/>
        <xdr:cNvSpPr txBox="1"/>
      </xdr:nvSpPr>
      <xdr:spPr>
        <a:xfrm>
          <a:off x="2844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macro="" textlink="">
      <xdr:nvSpPr>
        <xdr:cNvPr id="159" name="楕円 158"/>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150603</xdr:rowOff>
    </xdr:from>
    <xdr:ext cx="762000" cy="259045"/>
    <xdr:sp macro="" textlink="">
      <xdr:nvSpPr>
        <xdr:cNvPr id="160" name="テキスト ボックス 159"/>
        <xdr:cNvSpPr txBox="1"/>
      </xdr:nvSpPr>
      <xdr:spPr>
        <a:xfrm>
          <a:off x="1955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1" name="楕円 160"/>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2" name="テキスト ボックス 161"/>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年度国勢調査結果による区分変更により、平成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年度から類似団体平均を下回っている。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人件費については、ごみ焼却業務や消防業務を一部事務組合で実施している影響、また、物件費については、事務事業の効率化等により、類似団体平均を下回っている。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今後も、人件費の抑制や委託料などの経常経費の削減を図る。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2789</xdr:rowOff>
    </xdr:from>
    <xdr:to>
      <xdr:col>23</xdr:col>
      <xdr:colOff>133350</xdr:colOff>
      <xdr:row>83</xdr:row>
      <xdr:rowOff>4521</xdr:rowOff>
    </xdr:to>
    <xdr:cxnSp macro="">
      <xdr:nvCxnSpPr>
        <xdr:cNvPr id="193" name="直線コネクタ 192"/>
        <xdr:cNvCxnSpPr/>
      </xdr:nvCxnSpPr>
      <xdr:spPr>
        <a:xfrm flipV="1">
          <a:off x="4114800" y="14233139"/>
          <a:ext cx="8382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2704</xdr:rowOff>
    </xdr:from>
    <xdr:to>
      <xdr:col>19</xdr:col>
      <xdr:colOff>133350</xdr:colOff>
      <xdr:row>83</xdr:row>
      <xdr:rowOff>4521</xdr:rowOff>
    </xdr:to>
    <xdr:cxnSp macro="">
      <xdr:nvCxnSpPr>
        <xdr:cNvPr id="196" name="直線コネクタ 195"/>
        <xdr:cNvCxnSpPr/>
      </xdr:nvCxnSpPr>
      <xdr:spPr>
        <a:xfrm>
          <a:off x="3225800" y="14233054"/>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163471</xdr:rowOff>
    </xdr:from>
    <xdr:to>
      <xdr:col>15</xdr:col>
      <xdr:colOff>82550</xdr:colOff>
      <xdr:row>83</xdr:row>
      <xdr:rowOff>2704</xdr:rowOff>
    </xdr:to>
    <xdr:cxnSp macro="">
      <xdr:nvCxnSpPr>
        <xdr:cNvPr id="199" name="直線コネクタ 198"/>
        <xdr:cNvCxnSpPr/>
      </xdr:nvCxnSpPr>
      <xdr:spPr>
        <a:xfrm>
          <a:off x="2336800" y="14222371"/>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125749</xdr:rowOff>
    </xdr:from>
    <xdr:to>
      <xdr:col>11</xdr:col>
      <xdr:colOff>31750</xdr:colOff>
      <xdr:row>82</xdr:row>
      <xdr:rowOff>163471</xdr:rowOff>
    </xdr:to>
    <xdr:cxnSp macro="">
      <xdr:nvCxnSpPr>
        <xdr:cNvPr id="202" name="直線コネクタ 201"/>
        <xdr:cNvCxnSpPr/>
      </xdr:nvCxnSpPr>
      <xdr:spPr>
        <a:xfrm>
          <a:off x="1447800" y="14184649"/>
          <a:ext cx="889000" cy="3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20614</xdr:rowOff>
    </xdr:from>
    <xdr:to>
      <xdr:col>7</xdr:col>
      <xdr:colOff>31750</xdr:colOff>
      <xdr:row>82</xdr:row>
      <xdr:rowOff>122214</xdr:rowOff>
    </xdr:to>
    <xdr:sp macro="" textlink="">
      <xdr:nvSpPr>
        <xdr:cNvPr id="205" name="フローチャート: 判断 204"/>
        <xdr:cNvSpPr/>
      </xdr:nvSpPr>
      <xdr:spPr>
        <a:xfrm>
          <a:off x="1397000" y="1407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132391</xdr:rowOff>
    </xdr:from>
    <xdr:ext cx="762000" cy="259045"/>
    <xdr:sp macro="" textlink="">
      <xdr:nvSpPr>
        <xdr:cNvPr id="206" name="テキスト ボックス 205"/>
        <xdr:cNvSpPr txBox="1"/>
      </xdr:nvSpPr>
      <xdr:spPr>
        <a:xfrm>
          <a:off x="1066800" y="1384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123439</xdr:rowOff>
    </xdr:from>
    <xdr:to>
      <xdr:col>23</xdr:col>
      <xdr:colOff>184150</xdr:colOff>
      <xdr:row>83</xdr:row>
      <xdr:rowOff>53589</xdr:rowOff>
    </xdr:to>
    <xdr:sp macro="" textlink="">
      <xdr:nvSpPr>
        <xdr:cNvPr id="212" name="楕円 211"/>
        <xdr:cNvSpPr/>
      </xdr:nvSpPr>
      <xdr:spPr>
        <a:xfrm>
          <a:off x="4902200" y="141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139966</xdr:rowOff>
    </xdr:from>
    <xdr:ext cx="762000" cy="259045"/>
    <xdr:sp macro="" textlink="">
      <xdr:nvSpPr>
        <xdr:cNvPr id="213" name="人件費・物件費等の状況該当値テキスト"/>
        <xdr:cNvSpPr txBox="1"/>
      </xdr:nvSpPr>
      <xdr:spPr>
        <a:xfrm>
          <a:off x="5041900" y="140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125171</xdr:rowOff>
    </xdr:from>
    <xdr:to>
      <xdr:col>19</xdr:col>
      <xdr:colOff>184150</xdr:colOff>
      <xdr:row>83</xdr:row>
      <xdr:rowOff>55321</xdr:rowOff>
    </xdr:to>
    <xdr:sp macro="" textlink="">
      <xdr:nvSpPr>
        <xdr:cNvPr id="214" name="楕円 213"/>
        <xdr:cNvSpPr/>
      </xdr:nvSpPr>
      <xdr:spPr>
        <a:xfrm>
          <a:off x="4064000" y="1418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65498</xdr:rowOff>
    </xdr:from>
    <xdr:ext cx="736600" cy="259045"/>
    <xdr:sp macro="" textlink="">
      <xdr:nvSpPr>
        <xdr:cNvPr id="215" name="テキスト ボックス 214"/>
        <xdr:cNvSpPr txBox="1"/>
      </xdr:nvSpPr>
      <xdr:spPr>
        <a:xfrm>
          <a:off x="3733800" y="13952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123354</xdr:rowOff>
    </xdr:from>
    <xdr:to>
      <xdr:col>15</xdr:col>
      <xdr:colOff>133350</xdr:colOff>
      <xdr:row>83</xdr:row>
      <xdr:rowOff>53504</xdr:rowOff>
    </xdr:to>
    <xdr:sp macro="" textlink="">
      <xdr:nvSpPr>
        <xdr:cNvPr id="216" name="楕円 215"/>
        <xdr:cNvSpPr/>
      </xdr:nvSpPr>
      <xdr:spPr>
        <a:xfrm>
          <a:off x="3175000" y="141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63681</xdr:rowOff>
    </xdr:from>
    <xdr:ext cx="762000" cy="259045"/>
    <xdr:sp macro="" textlink="">
      <xdr:nvSpPr>
        <xdr:cNvPr id="217" name="テキスト ボックス 216"/>
        <xdr:cNvSpPr txBox="1"/>
      </xdr:nvSpPr>
      <xdr:spPr>
        <a:xfrm>
          <a:off x="2844800" y="1395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112671</xdr:rowOff>
    </xdr:from>
    <xdr:to>
      <xdr:col>11</xdr:col>
      <xdr:colOff>82550</xdr:colOff>
      <xdr:row>83</xdr:row>
      <xdr:rowOff>42821</xdr:rowOff>
    </xdr:to>
    <xdr:sp macro="" textlink="">
      <xdr:nvSpPr>
        <xdr:cNvPr id="218" name="楕円 217"/>
        <xdr:cNvSpPr/>
      </xdr:nvSpPr>
      <xdr:spPr>
        <a:xfrm>
          <a:off x="2286000" y="141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52998</xdr:rowOff>
    </xdr:from>
    <xdr:ext cx="762000" cy="259045"/>
    <xdr:sp macro="" textlink="">
      <xdr:nvSpPr>
        <xdr:cNvPr id="219" name="テキスト ボックス 218"/>
        <xdr:cNvSpPr txBox="1"/>
      </xdr:nvSpPr>
      <xdr:spPr>
        <a:xfrm>
          <a:off x="1955800" y="1394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74949</xdr:rowOff>
    </xdr:from>
    <xdr:to>
      <xdr:col>7</xdr:col>
      <xdr:colOff>31750</xdr:colOff>
      <xdr:row>83</xdr:row>
      <xdr:rowOff>5099</xdr:rowOff>
    </xdr:to>
    <xdr:sp macro="" textlink="">
      <xdr:nvSpPr>
        <xdr:cNvPr id="220" name="楕円 219"/>
        <xdr:cNvSpPr/>
      </xdr:nvSpPr>
      <xdr:spPr>
        <a:xfrm>
          <a:off x="1397000" y="141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161326</xdr:rowOff>
    </xdr:from>
    <xdr:ext cx="762000" cy="259045"/>
    <xdr:sp macro="" textlink="">
      <xdr:nvSpPr>
        <xdr:cNvPr id="221" name="テキスト ボックス 220"/>
        <xdr:cNvSpPr txBox="1"/>
      </xdr:nvSpPr>
      <xdr:spPr>
        <a:xfrm>
          <a:off x="1066800" y="1422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日のラスパイレス指数は、昨年の指数と比較し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この減少の要因としては、退職者数の増加により高齢層における指数が減少したことが大きな理由として挙げられる。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近年継続して指数が平均を上回っている根本的な要因として、職員数が類似団体に比べ少ない本市では、管理職等の要職に対する職員配置率が高いことが挙げられる。この状況も今後改善すべき事項として、行政機構の見直し等により適正化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68943</xdr:rowOff>
    </xdr:to>
    <xdr:cxnSp macro="">
      <xdr:nvCxnSpPr>
        <xdr:cNvPr id="257" name="直線コネクタ 256"/>
        <xdr:cNvCxnSpPr/>
      </xdr:nvCxnSpPr>
      <xdr:spPr>
        <a:xfrm flipV="1">
          <a:off x="16179800" y="1511058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80434</xdr:rowOff>
    </xdr:to>
    <xdr:cxnSp macro="">
      <xdr:nvCxnSpPr>
        <xdr:cNvPr id="260" name="直線コネクタ 259"/>
        <xdr:cNvCxnSpPr/>
      </xdr:nvCxnSpPr>
      <xdr:spPr>
        <a:xfrm flipV="1">
          <a:off x="15290800" y="151565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58359</xdr:rowOff>
    </xdr:to>
    <xdr:cxnSp macro="">
      <xdr:nvCxnSpPr>
        <xdr:cNvPr id="263" name="直線コネクタ 262"/>
        <xdr:cNvCxnSpPr/>
      </xdr:nvCxnSpPr>
      <xdr:spPr>
        <a:xfrm flipV="1">
          <a:off x="14401800" y="151680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58359</xdr:rowOff>
    </xdr:to>
    <xdr:cxnSp macro="">
      <xdr:nvCxnSpPr>
        <xdr:cNvPr id="266" name="直線コネクタ 265"/>
        <xdr:cNvCxnSpPr/>
      </xdr:nvCxnSpPr>
      <xdr:spPr>
        <a:xfrm>
          <a:off x="13512800" y="151910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69" name="フローチャート: 判断 268"/>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163484</xdr:rowOff>
    </xdr:from>
    <xdr:ext cx="762000" cy="259045"/>
    <xdr:sp macro="" textlink="">
      <xdr:nvSpPr>
        <xdr:cNvPr id="270" name="テキスト ボックス 269"/>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6" name="楕円 275"/>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7" name="給与水準   （国との比較）該当値テキスト"/>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8" name="楕円 277"/>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9" name="テキスト ボックス 278"/>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0" name="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1" name="テキスト ボックス 280"/>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7559</xdr:rowOff>
    </xdr:from>
    <xdr:to>
      <xdr:col>68</xdr:col>
      <xdr:colOff>203200</xdr:colOff>
      <xdr:row>89</xdr:row>
      <xdr:rowOff>109159</xdr:rowOff>
    </xdr:to>
    <xdr:sp macro="" textlink="">
      <xdr:nvSpPr>
        <xdr:cNvPr id="282" name="楕円 281"/>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93936</xdr:rowOff>
    </xdr:from>
    <xdr:ext cx="762000" cy="259045"/>
    <xdr:sp macro="" textlink="">
      <xdr:nvSpPr>
        <xdr:cNvPr id="283" name="テキスト ボックス 282"/>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4" name="楕円 283"/>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5" name="テキスト ボックス 284"/>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本市は、県内最大の行政区域を有しており、他団体と比較し職員数が多くなる状況にあるが、全国平均を大きく下回る状況にある。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定員適正化計画においては、過去における急激な人員抑制を受けて、業務量と職員数のバランスを確保するため、一定の人員を確保するものとしているが、増員は行わず、事務事業の見直し等による総人件費の抑制と安定した市民サービスの提供を目的とし、引き続き定員の抑制に努める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49288</xdr:rowOff>
    </xdr:from>
    <xdr:to>
      <xdr:col>81</xdr:col>
      <xdr:colOff>44450</xdr:colOff>
      <xdr:row>61</xdr:row>
      <xdr:rowOff>53884</xdr:rowOff>
    </xdr:to>
    <xdr:cxnSp macro="">
      <xdr:nvCxnSpPr>
        <xdr:cNvPr id="322" name="直線コネクタ 321"/>
        <xdr:cNvCxnSpPr/>
      </xdr:nvCxnSpPr>
      <xdr:spPr>
        <a:xfrm>
          <a:off x="16179800" y="1050773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25158</xdr:rowOff>
    </xdr:from>
    <xdr:to>
      <xdr:col>77</xdr:col>
      <xdr:colOff>44450</xdr:colOff>
      <xdr:row>61</xdr:row>
      <xdr:rowOff>49288</xdr:rowOff>
    </xdr:to>
    <xdr:cxnSp macro="">
      <xdr:nvCxnSpPr>
        <xdr:cNvPr id="325" name="直線コネクタ 324"/>
        <xdr:cNvCxnSpPr/>
      </xdr:nvCxnSpPr>
      <xdr:spPr>
        <a:xfrm>
          <a:off x="15290800" y="1048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21711</xdr:rowOff>
    </xdr:from>
    <xdr:to>
      <xdr:col>72</xdr:col>
      <xdr:colOff>203200</xdr:colOff>
      <xdr:row>61</xdr:row>
      <xdr:rowOff>25158</xdr:rowOff>
    </xdr:to>
    <xdr:cxnSp macro="">
      <xdr:nvCxnSpPr>
        <xdr:cNvPr id="328" name="直線コネクタ 327"/>
        <xdr:cNvCxnSpPr/>
      </xdr:nvCxnSpPr>
      <xdr:spPr>
        <a:xfrm>
          <a:off x="14401800" y="1048016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21711</xdr:rowOff>
    </xdr:from>
    <xdr:to>
      <xdr:col>68</xdr:col>
      <xdr:colOff>152400</xdr:colOff>
      <xdr:row>61</xdr:row>
      <xdr:rowOff>22860</xdr:rowOff>
    </xdr:to>
    <xdr:cxnSp macro="">
      <xdr:nvCxnSpPr>
        <xdr:cNvPr id="331" name="直線コネクタ 330"/>
        <xdr:cNvCxnSpPr/>
      </xdr:nvCxnSpPr>
      <xdr:spPr>
        <a:xfrm flipV="1">
          <a:off x="13512800" y="1048016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4" name="フローチャート: 判断 333"/>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5" name="テキスト ボックス 334"/>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3084</xdr:rowOff>
    </xdr:from>
    <xdr:to>
      <xdr:col>81</xdr:col>
      <xdr:colOff>95250</xdr:colOff>
      <xdr:row>61</xdr:row>
      <xdr:rowOff>104684</xdr:rowOff>
    </xdr:to>
    <xdr:sp macro="" textlink="">
      <xdr:nvSpPr>
        <xdr:cNvPr id="341" name="楕円 340"/>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19611</xdr:rowOff>
    </xdr:from>
    <xdr:ext cx="762000" cy="259045"/>
    <xdr:sp macro="" textlink="">
      <xdr:nvSpPr>
        <xdr:cNvPr id="342"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169938</xdr:rowOff>
    </xdr:from>
    <xdr:to>
      <xdr:col>77</xdr:col>
      <xdr:colOff>95250</xdr:colOff>
      <xdr:row>61</xdr:row>
      <xdr:rowOff>100088</xdr:rowOff>
    </xdr:to>
    <xdr:sp macro="" textlink="">
      <xdr:nvSpPr>
        <xdr:cNvPr id="343" name="楕円 342"/>
        <xdr:cNvSpPr/>
      </xdr:nvSpPr>
      <xdr:spPr>
        <a:xfrm>
          <a:off x="16129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110265</xdr:rowOff>
    </xdr:from>
    <xdr:ext cx="736600" cy="259045"/>
    <xdr:sp macro="" textlink="">
      <xdr:nvSpPr>
        <xdr:cNvPr id="344" name="テキスト ボックス 343"/>
        <xdr:cNvSpPr txBox="1"/>
      </xdr:nvSpPr>
      <xdr:spPr>
        <a:xfrm>
          <a:off x="15798800" y="1022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145808</xdr:rowOff>
    </xdr:from>
    <xdr:to>
      <xdr:col>73</xdr:col>
      <xdr:colOff>44450</xdr:colOff>
      <xdr:row>61</xdr:row>
      <xdr:rowOff>75958</xdr:rowOff>
    </xdr:to>
    <xdr:sp macro="" textlink="">
      <xdr:nvSpPr>
        <xdr:cNvPr id="345" name="楕円 344"/>
        <xdr:cNvSpPr/>
      </xdr:nvSpPr>
      <xdr:spPr>
        <a:xfrm>
          <a:off x="15240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86135</xdr:rowOff>
    </xdr:from>
    <xdr:ext cx="762000" cy="259045"/>
    <xdr:sp macro="" textlink="">
      <xdr:nvSpPr>
        <xdr:cNvPr id="346" name="テキスト ボックス 345"/>
        <xdr:cNvSpPr txBox="1"/>
      </xdr:nvSpPr>
      <xdr:spPr>
        <a:xfrm>
          <a:off x="14909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142361</xdr:rowOff>
    </xdr:from>
    <xdr:to>
      <xdr:col>68</xdr:col>
      <xdr:colOff>203200</xdr:colOff>
      <xdr:row>61</xdr:row>
      <xdr:rowOff>72511</xdr:rowOff>
    </xdr:to>
    <xdr:sp macro="" textlink="">
      <xdr:nvSpPr>
        <xdr:cNvPr id="347" name="楕円 346"/>
        <xdr:cNvSpPr/>
      </xdr:nvSpPr>
      <xdr:spPr>
        <a:xfrm>
          <a:off x="14351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82688</xdr:rowOff>
    </xdr:from>
    <xdr:ext cx="762000" cy="259045"/>
    <xdr:sp macro="" textlink="">
      <xdr:nvSpPr>
        <xdr:cNvPr id="348" name="テキスト ボックス 347"/>
        <xdr:cNvSpPr txBox="1"/>
      </xdr:nvSpPr>
      <xdr:spPr>
        <a:xfrm>
          <a:off x="14020800" y="101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9" name="楕円 348"/>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58437</xdr:rowOff>
    </xdr:from>
    <xdr:ext cx="762000" cy="259045"/>
    <xdr:sp macro="" textlink="">
      <xdr:nvSpPr>
        <xdr:cNvPr id="350" name="テキスト ボックス 349"/>
        <xdr:cNvSpPr txBox="1"/>
      </xdr:nvSpPr>
      <xdr:spPr>
        <a:xfrm>
          <a:off x="13131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地方道路整備事業債、一般廃棄物処理事業債等の償還が終了したものがある一方、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合併特例債、過疎対策事業債等の発行によ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地方債償還額が伸びており、また、公共下水道整備に伴う公営企業会計への元利償還金に対する繰入金の負担も大きく、実質公債費比率は類似団体平均を大きく上回っている。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引き続き、普通建設事業の取捨選択による地方債発行額の抑制や、繰上償還の実施による地方債残高の減少等により、実質公債費比率の上昇を抑える。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134620</xdr:rowOff>
    </xdr:to>
    <xdr:cxnSp macro="">
      <xdr:nvCxnSpPr>
        <xdr:cNvPr id="384" name="直線コネクタ 383"/>
        <xdr:cNvCxnSpPr/>
      </xdr:nvCxnSpPr>
      <xdr:spPr>
        <a:xfrm flipV="1">
          <a:off x="16179800" y="64621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144674</xdr:rowOff>
    </xdr:to>
    <xdr:cxnSp macro="">
      <xdr:nvCxnSpPr>
        <xdr:cNvPr id="387" name="直線コネクタ 386"/>
        <xdr:cNvCxnSpPr/>
      </xdr:nvCxnSpPr>
      <xdr:spPr>
        <a:xfrm flipV="1">
          <a:off x="15290800" y="647827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144674</xdr:rowOff>
    </xdr:from>
    <xdr:to>
      <xdr:col>72</xdr:col>
      <xdr:colOff>203200</xdr:colOff>
      <xdr:row>37</xdr:row>
      <xdr:rowOff>144674</xdr:rowOff>
    </xdr:to>
    <xdr:cxnSp macro="">
      <xdr:nvCxnSpPr>
        <xdr:cNvPr id="390" name="直線コネクタ 389"/>
        <xdr:cNvCxnSpPr/>
      </xdr:nvCxnSpPr>
      <xdr:spPr>
        <a:xfrm>
          <a:off x="14401800" y="648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37</xdr:row>
      <xdr:rowOff>144674</xdr:rowOff>
    </xdr:to>
    <xdr:cxnSp macro="">
      <xdr:nvCxnSpPr>
        <xdr:cNvPr id="393" name="直線コネクタ 392"/>
        <xdr:cNvCxnSpPr/>
      </xdr:nvCxnSpPr>
      <xdr:spPr>
        <a:xfrm>
          <a:off x="13512800" y="64863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396" name="フローチャート: 判断 395"/>
        <xdr:cNvSpPr/>
      </xdr:nvSpPr>
      <xdr:spPr>
        <a:xfrm>
          <a:off x="13462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397" name="テキスト ボックス 396"/>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3" name="楕円 402"/>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39810</xdr:rowOff>
    </xdr:from>
    <xdr:ext cx="762000" cy="259045"/>
    <xdr:sp macro="" textlink="">
      <xdr:nvSpPr>
        <xdr:cNvPr id="404" name="公債費負担の状況該当値テキスト"/>
        <xdr:cNvSpPr txBox="1"/>
      </xdr:nvSpPr>
      <xdr:spPr>
        <a:xfrm>
          <a:off x="17106900" y="63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5" name="楕円 404"/>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170197</xdr:rowOff>
    </xdr:from>
    <xdr:ext cx="736600" cy="259045"/>
    <xdr:sp macro="" textlink="">
      <xdr:nvSpPr>
        <xdr:cNvPr id="406" name="テキスト ボックス 405"/>
        <xdr:cNvSpPr txBox="1"/>
      </xdr:nvSpPr>
      <xdr:spPr>
        <a:xfrm>
          <a:off x="15798800" y="651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93874</xdr:rowOff>
    </xdr:from>
    <xdr:to>
      <xdr:col>73</xdr:col>
      <xdr:colOff>44450</xdr:colOff>
      <xdr:row>38</xdr:row>
      <xdr:rowOff>24024</xdr:rowOff>
    </xdr:to>
    <xdr:sp macro="" textlink="">
      <xdr:nvSpPr>
        <xdr:cNvPr id="407" name="楕円 406"/>
        <xdr:cNvSpPr/>
      </xdr:nvSpPr>
      <xdr:spPr>
        <a:xfrm>
          <a:off x="15240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8801</xdr:rowOff>
    </xdr:from>
    <xdr:ext cx="762000" cy="259045"/>
    <xdr:sp macro="" textlink="">
      <xdr:nvSpPr>
        <xdr:cNvPr id="408" name="テキスト ボックス 407"/>
        <xdr:cNvSpPr txBox="1"/>
      </xdr:nvSpPr>
      <xdr:spPr>
        <a:xfrm>
          <a:off x="14909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93874</xdr:rowOff>
    </xdr:from>
    <xdr:to>
      <xdr:col>68</xdr:col>
      <xdr:colOff>203200</xdr:colOff>
      <xdr:row>38</xdr:row>
      <xdr:rowOff>24024</xdr:rowOff>
    </xdr:to>
    <xdr:sp macro="" textlink="">
      <xdr:nvSpPr>
        <xdr:cNvPr id="409" name="楕円 408"/>
        <xdr:cNvSpPr/>
      </xdr:nvSpPr>
      <xdr:spPr>
        <a:xfrm>
          <a:off x="14351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8801</xdr:rowOff>
    </xdr:from>
    <xdr:ext cx="762000" cy="259045"/>
    <xdr:sp macro="" textlink="">
      <xdr:nvSpPr>
        <xdr:cNvPr id="410" name="テキスト ボックス 409"/>
        <xdr:cNvSpPr txBox="1"/>
      </xdr:nvSpPr>
      <xdr:spPr>
        <a:xfrm>
          <a:off x="14020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91863</xdr:rowOff>
    </xdr:from>
    <xdr:to>
      <xdr:col>64</xdr:col>
      <xdr:colOff>152400</xdr:colOff>
      <xdr:row>38</xdr:row>
      <xdr:rowOff>22013</xdr:rowOff>
    </xdr:to>
    <xdr:sp macro="" textlink="">
      <xdr:nvSpPr>
        <xdr:cNvPr id="411" name="楕円 410"/>
        <xdr:cNvSpPr/>
      </xdr:nvSpPr>
      <xdr:spPr>
        <a:xfrm>
          <a:off x="13462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6790</xdr:rowOff>
    </xdr:from>
    <xdr:ext cx="762000" cy="259045"/>
    <xdr:sp macro="" textlink="">
      <xdr:nvSpPr>
        <xdr:cNvPr id="412" name="テキスト ボックス 411"/>
        <xdr:cNvSpPr txBox="1"/>
      </xdr:nvSpPr>
      <xdr:spPr>
        <a:xfrm>
          <a:off x="131318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自主財源が乏しく、地方債に依存してい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る中で、中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西中学校建設事業や道路更新防災等対策事業などにより発行額が前年を上回ったものの、償還額が発行額を上回り平成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年度については対前年で△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1,285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百万円の地方債現在高となった。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また、充当可能財源については、償還終了等に伴い基準財政需要額算入見込額は減少したものの、充当可能基金が増となり、指標は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しかしながら、依然として類似団体平均を大きく上回っており、引き続き事業の取捨選択による地方債の発行抑制を図るとともに、計画的な繰上償還の実施により、比率の改善を図る。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169255</xdr:rowOff>
    </xdr:from>
    <xdr:to>
      <xdr:col>81</xdr:col>
      <xdr:colOff>44450</xdr:colOff>
      <xdr:row>16</xdr:row>
      <xdr:rowOff>27795</xdr:rowOff>
    </xdr:to>
    <xdr:cxnSp macro="">
      <xdr:nvCxnSpPr>
        <xdr:cNvPr id="448" name="直線コネクタ 447"/>
        <xdr:cNvCxnSpPr/>
      </xdr:nvCxnSpPr>
      <xdr:spPr>
        <a:xfrm flipV="1">
          <a:off x="16179800" y="2741005"/>
          <a:ext cx="8382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27795</xdr:rowOff>
    </xdr:from>
    <xdr:to>
      <xdr:col>77</xdr:col>
      <xdr:colOff>44450</xdr:colOff>
      <xdr:row>16</xdr:row>
      <xdr:rowOff>41239</xdr:rowOff>
    </xdr:to>
    <xdr:cxnSp macro="">
      <xdr:nvCxnSpPr>
        <xdr:cNvPr id="451" name="直線コネクタ 450"/>
        <xdr:cNvCxnSpPr/>
      </xdr:nvCxnSpPr>
      <xdr:spPr>
        <a:xfrm flipV="1">
          <a:off x="15290800" y="2770995"/>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41239</xdr:rowOff>
    </xdr:from>
    <xdr:to>
      <xdr:col>72</xdr:col>
      <xdr:colOff>203200</xdr:colOff>
      <xdr:row>16</xdr:row>
      <xdr:rowOff>59509</xdr:rowOff>
    </xdr:to>
    <xdr:cxnSp macro="">
      <xdr:nvCxnSpPr>
        <xdr:cNvPr id="454" name="直線コネクタ 453"/>
        <xdr:cNvCxnSpPr/>
      </xdr:nvCxnSpPr>
      <xdr:spPr>
        <a:xfrm flipV="1">
          <a:off x="14401800" y="2784439"/>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59509</xdr:rowOff>
    </xdr:from>
    <xdr:to>
      <xdr:col>68</xdr:col>
      <xdr:colOff>152400</xdr:colOff>
      <xdr:row>16</xdr:row>
      <xdr:rowOff>95014</xdr:rowOff>
    </xdr:to>
    <xdr:cxnSp macro="">
      <xdr:nvCxnSpPr>
        <xdr:cNvPr id="457" name="直線コネクタ 456"/>
        <xdr:cNvCxnSpPr/>
      </xdr:nvCxnSpPr>
      <xdr:spPr>
        <a:xfrm flipV="1">
          <a:off x="13512800" y="2802709"/>
          <a:ext cx="889000" cy="3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20338</xdr:rowOff>
    </xdr:from>
    <xdr:to>
      <xdr:col>64</xdr:col>
      <xdr:colOff>152400</xdr:colOff>
      <xdr:row>14</xdr:row>
      <xdr:rowOff>121938</xdr:rowOff>
    </xdr:to>
    <xdr:sp macro="" textlink="">
      <xdr:nvSpPr>
        <xdr:cNvPr id="460" name="フローチャート: 判断 459"/>
        <xdr:cNvSpPr/>
      </xdr:nvSpPr>
      <xdr:spPr>
        <a:xfrm>
          <a:off x="13462000" y="24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132115</xdr:rowOff>
    </xdr:from>
    <xdr:ext cx="762000" cy="259045"/>
    <xdr:sp macro="" textlink="">
      <xdr:nvSpPr>
        <xdr:cNvPr id="461" name="テキスト ボックス 460"/>
        <xdr:cNvSpPr txBox="1"/>
      </xdr:nvSpPr>
      <xdr:spPr>
        <a:xfrm>
          <a:off x="13131800" y="218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118455</xdr:rowOff>
    </xdr:from>
    <xdr:to>
      <xdr:col>81</xdr:col>
      <xdr:colOff>95250</xdr:colOff>
      <xdr:row>16</xdr:row>
      <xdr:rowOff>48605</xdr:rowOff>
    </xdr:to>
    <xdr:sp macro="" textlink="">
      <xdr:nvSpPr>
        <xdr:cNvPr id="467" name="楕円 466"/>
        <xdr:cNvSpPr/>
      </xdr:nvSpPr>
      <xdr:spPr>
        <a:xfrm>
          <a:off x="16967200" y="269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90532</xdr:rowOff>
    </xdr:from>
    <xdr:ext cx="762000" cy="259045"/>
    <xdr:sp macro="" textlink="">
      <xdr:nvSpPr>
        <xdr:cNvPr id="468" name="将来負担の状況該当値テキスト"/>
        <xdr:cNvSpPr txBox="1"/>
      </xdr:nvSpPr>
      <xdr:spPr>
        <a:xfrm>
          <a:off x="17106900" y="266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148445</xdr:rowOff>
    </xdr:from>
    <xdr:to>
      <xdr:col>77</xdr:col>
      <xdr:colOff>95250</xdr:colOff>
      <xdr:row>16</xdr:row>
      <xdr:rowOff>78595</xdr:rowOff>
    </xdr:to>
    <xdr:sp macro="" textlink="">
      <xdr:nvSpPr>
        <xdr:cNvPr id="469" name="楕円 468"/>
        <xdr:cNvSpPr/>
      </xdr:nvSpPr>
      <xdr:spPr>
        <a:xfrm>
          <a:off x="16129000" y="27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63372</xdr:rowOff>
    </xdr:from>
    <xdr:ext cx="736600" cy="259045"/>
    <xdr:sp macro="" textlink="">
      <xdr:nvSpPr>
        <xdr:cNvPr id="470" name="テキスト ボックス 469"/>
        <xdr:cNvSpPr txBox="1"/>
      </xdr:nvSpPr>
      <xdr:spPr>
        <a:xfrm>
          <a:off x="15798800" y="280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161889</xdr:rowOff>
    </xdr:from>
    <xdr:to>
      <xdr:col>73</xdr:col>
      <xdr:colOff>44450</xdr:colOff>
      <xdr:row>16</xdr:row>
      <xdr:rowOff>92039</xdr:rowOff>
    </xdr:to>
    <xdr:sp macro="" textlink="">
      <xdr:nvSpPr>
        <xdr:cNvPr id="471" name="楕円 470"/>
        <xdr:cNvSpPr/>
      </xdr:nvSpPr>
      <xdr:spPr>
        <a:xfrm>
          <a:off x="15240000" y="27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76816</xdr:rowOff>
    </xdr:from>
    <xdr:ext cx="762000" cy="259045"/>
    <xdr:sp macro="" textlink="">
      <xdr:nvSpPr>
        <xdr:cNvPr id="472" name="テキスト ボックス 471"/>
        <xdr:cNvSpPr txBox="1"/>
      </xdr:nvSpPr>
      <xdr:spPr>
        <a:xfrm>
          <a:off x="14909800" y="282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8709</xdr:rowOff>
    </xdr:from>
    <xdr:to>
      <xdr:col>68</xdr:col>
      <xdr:colOff>203200</xdr:colOff>
      <xdr:row>16</xdr:row>
      <xdr:rowOff>110309</xdr:rowOff>
    </xdr:to>
    <xdr:sp macro="" textlink="">
      <xdr:nvSpPr>
        <xdr:cNvPr id="473" name="楕円 472"/>
        <xdr:cNvSpPr/>
      </xdr:nvSpPr>
      <xdr:spPr>
        <a:xfrm>
          <a:off x="14351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95086</xdr:rowOff>
    </xdr:from>
    <xdr:ext cx="762000" cy="259045"/>
    <xdr:sp macro="" textlink="">
      <xdr:nvSpPr>
        <xdr:cNvPr id="474" name="テキスト ボックス 473"/>
        <xdr:cNvSpPr txBox="1"/>
      </xdr:nvSpPr>
      <xdr:spPr>
        <a:xfrm>
          <a:off x="14020800" y="28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44214</xdr:rowOff>
    </xdr:from>
    <xdr:to>
      <xdr:col>64</xdr:col>
      <xdr:colOff>152400</xdr:colOff>
      <xdr:row>16</xdr:row>
      <xdr:rowOff>145814</xdr:rowOff>
    </xdr:to>
    <xdr:sp macro="" textlink="">
      <xdr:nvSpPr>
        <xdr:cNvPr id="475" name="楕円 474"/>
        <xdr:cNvSpPr/>
      </xdr:nvSpPr>
      <xdr:spPr>
        <a:xfrm>
          <a:off x="13462000" y="27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130591</xdr:rowOff>
    </xdr:from>
    <xdr:ext cx="762000" cy="259045"/>
    <xdr:sp macro="" textlink="">
      <xdr:nvSpPr>
        <xdr:cNvPr id="476" name="テキスト ボックス 475"/>
        <xdr:cNvSpPr txBox="1"/>
      </xdr:nvSpPr>
      <xdr:spPr>
        <a:xfrm>
          <a:off x="13131800" y="287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ごみ焼却業務、消防業務を一部事務組合で実施しており、類似団体平均と比較すると人件費に係る経常収支比率は低くなっている。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今後も引き続き、「定員適正化計画」に基づき、職員数の適正化に努め、人件費だけでなく関係する経費の抑制を図る。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122428</xdr:rowOff>
    </xdr:to>
    <xdr:cxnSp macro="">
      <xdr:nvCxnSpPr>
        <xdr:cNvPr id="64" name="直線コネクタ 63"/>
        <xdr:cNvCxnSpPr/>
      </xdr:nvCxnSpPr>
      <xdr:spPr>
        <a:xfrm flipV="1">
          <a:off x="3987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136144</xdr:rowOff>
    </xdr:to>
    <xdr:cxnSp macro="">
      <xdr:nvCxnSpPr>
        <xdr:cNvPr id="67" name="直線コネクタ 66"/>
        <xdr:cNvCxnSpPr/>
      </xdr:nvCxnSpPr>
      <xdr:spPr>
        <a:xfrm flipV="1">
          <a:off x="3098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136144</xdr:rowOff>
    </xdr:to>
    <xdr:cxnSp macro="">
      <xdr:nvCxnSpPr>
        <xdr:cNvPr id="70" name="直線コネクタ 69"/>
        <xdr:cNvCxnSpPr/>
      </xdr:nvCxnSpPr>
      <xdr:spPr>
        <a:xfrm>
          <a:off x="2209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122428</xdr:rowOff>
    </xdr:to>
    <xdr:cxnSp macro="">
      <xdr:nvCxnSpPr>
        <xdr:cNvPr id="73" name="直線コネクタ 72"/>
        <xdr:cNvCxnSpPr/>
      </xdr:nvCxnSpPr>
      <xdr:spPr>
        <a:xfrm flipV="1">
          <a:off x="1320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類似団体平均を下回っているが、近年は指定管理者制度の導入やアウトソーシング等により増加傾向となっている。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今後は、更新時期を迎える公共施設等の維持管理についても個別施設計画の策定を通じて検討を進め、コスト削減を図るとともに、事務事業の効率化等により縮減を図っていく。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78014</xdr:rowOff>
    </xdr:to>
    <xdr:cxnSp macro="">
      <xdr:nvCxnSpPr>
        <xdr:cNvPr id="127" name="直線コネクタ 126"/>
        <xdr:cNvCxnSpPr/>
      </xdr:nvCxnSpPr>
      <xdr:spPr>
        <a:xfrm>
          <a:off x="15671800" y="28103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67129</xdr:rowOff>
    </xdr:to>
    <xdr:cxnSp macro="">
      <xdr:nvCxnSpPr>
        <xdr:cNvPr id="130" name="直線コネクタ 129"/>
        <xdr:cNvCxnSpPr/>
      </xdr:nvCxnSpPr>
      <xdr:spPr>
        <a:xfrm>
          <a:off x="14782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16</xdr:row>
      <xdr:rowOff>12700</xdr:rowOff>
    </xdr:to>
    <xdr:cxnSp macro="">
      <xdr:nvCxnSpPr>
        <xdr:cNvPr id="133" name="直線コネクタ 132"/>
        <xdr:cNvCxnSpPr/>
      </xdr:nvCxnSpPr>
      <xdr:spPr>
        <a:xfrm>
          <a:off x="13893800" y="2614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75293</xdr:rowOff>
    </xdr:to>
    <xdr:cxnSp macro="">
      <xdr:nvCxnSpPr>
        <xdr:cNvPr id="136" name="直線コネクタ 135"/>
        <xdr:cNvCxnSpPr/>
      </xdr:nvCxnSpPr>
      <xdr:spPr>
        <a:xfrm flipV="1">
          <a:off x="13004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40" name="テキスト ボックス 139"/>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7"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48" name="楕円 147"/>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49" name="テキスト ボックス 148"/>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2" name="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4" name="楕円 153"/>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5" name="テキスト ボックス 154"/>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少子高齢化等により増加傾向にあり、類似団体平均を上回っている。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年度においては、分子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、分母ともに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若干の増はあるもののほぼ横ばいとなっており、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年度と同値となっている。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今後も、社会福祉費全般において増加が見込まれるが、資格審査の適正化などの見直しを進め、過度に上昇することがないよう適正な執行に努める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127000</xdr:rowOff>
    </xdr:to>
    <xdr:cxnSp macro="">
      <xdr:nvCxnSpPr>
        <xdr:cNvPr id="190" name="直線コネクタ 189"/>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127000</xdr:rowOff>
    </xdr:to>
    <xdr:cxnSp macro="">
      <xdr:nvCxnSpPr>
        <xdr:cNvPr id="193" name="直線コネクタ 192"/>
        <xdr:cNvCxnSpPr/>
      </xdr:nvCxnSpPr>
      <xdr:spPr>
        <a:xfrm>
          <a:off x="3098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61685</xdr:rowOff>
    </xdr:to>
    <xdr:cxnSp macro="">
      <xdr:nvCxnSpPr>
        <xdr:cNvPr id="196" name="直線コネクタ 195"/>
        <xdr:cNvCxnSpPr/>
      </xdr:nvCxnSpPr>
      <xdr:spPr>
        <a:xfrm>
          <a:off x="2209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58</xdr:row>
      <xdr:rowOff>29028</xdr:rowOff>
    </xdr:to>
    <xdr:cxnSp macro="">
      <xdr:nvCxnSpPr>
        <xdr:cNvPr id="199" name="直線コネクタ 198"/>
        <xdr:cNvCxnSpPr/>
      </xdr:nvCxnSpPr>
      <xdr:spPr>
        <a:xfrm>
          <a:off x="1320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2" name="フローチャート: 判断 201"/>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03" name="テキスト ボックス 202"/>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3" name="楕円 212"/>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4" name="テキスト ボックス 213"/>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5" name="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7" name="楕円 216"/>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18" name="テキスト ボックス 217"/>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公営企業への繰出金については、公共下水道事業への公債費財源の増加等により微増となっている。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分子である充当一般財源は公共下水道整備が進むことで増加する一方、分母である経常一般財源は普通交付税の減少が見込まれるため、より一層の経営の効率化や受益者負担の適正化等を図り、一般会計負担の適正化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104140</xdr:rowOff>
    </xdr:to>
    <xdr:cxnSp macro="">
      <xdr:nvCxnSpPr>
        <xdr:cNvPr id="253" name="直線コネクタ 252"/>
        <xdr:cNvCxnSpPr/>
      </xdr:nvCxnSpPr>
      <xdr:spPr>
        <a:xfrm flipV="1">
          <a:off x="15671800" y="96465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104140</xdr:rowOff>
    </xdr:to>
    <xdr:cxnSp macro="">
      <xdr:nvCxnSpPr>
        <xdr:cNvPr id="256" name="直線コネクタ 255"/>
        <xdr:cNvCxnSpPr/>
      </xdr:nvCxnSpPr>
      <xdr:spPr>
        <a:xfrm>
          <a:off x="14782800" y="9672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71483</xdr:rowOff>
    </xdr:to>
    <xdr:cxnSp macro="">
      <xdr:nvCxnSpPr>
        <xdr:cNvPr id="259" name="直線コネクタ 258"/>
        <xdr:cNvCxnSpPr/>
      </xdr:nvCxnSpPr>
      <xdr:spPr>
        <a:xfrm>
          <a:off x="13893800" y="96465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51888</xdr:rowOff>
    </xdr:to>
    <xdr:cxnSp macro="">
      <xdr:nvCxnSpPr>
        <xdr:cNvPr id="262" name="直線コネクタ 261"/>
        <xdr:cNvCxnSpPr/>
      </xdr:nvCxnSpPr>
      <xdr:spPr>
        <a:xfrm flipV="1">
          <a:off x="13004800" y="9646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5" name="フローチャート: 判断 264"/>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6" name="テキスト ボックス 265"/>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2" name="楕円 271"/>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3"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4" name="楕円 27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5" name="テキスト ボックス 274"/>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20683</xdr:rowOff>
    </xdr:from>
    <xdr:to>
      <xdr:col>74</xdr:col>
      <xdr:colOff>31750</xdr:colOff>
      <xdr:row>56</xdr:row>
      <xdr:rowOff>122283</xdr:rowOff>
    </xdr:to>
    <xdr:sp macro="" textlink="">
      <xdr:nvSpPr>
        <xdr:cNvPr id="276" name="楕円 275"/>
        <xdr:cNvSpPr/>
      </xdr:nvSpPr>
      <xdr:spPr>
        <a:xfrm>
          <a:off x="14732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77" name="テキスト ボックス 276"/>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8" name="楕円 277"/>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9" name="テキスト ボックス 278"/>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xdr:rowOff>
    </xdr:from>
    <xdr:to>
      <xdr:col>65</xdr:col>
      <xdr:colOff>53975</xdr:colOff>
      <xdr:row>56</xdr:row>
      <xdr:rowOff>102688</xdr:rowOff>
    </xdr:to>
    <xdr:sp macro="" textlink="">
      <xdr:nvSpPr>
        <xdr:cNvPr id="280" name="楕円 279"/>
        <xdr:cNvSpPr/>
      </xdr:nvSpPr>
      <xdr:spPr>
        <a:xfrm>
          <a:off x="12954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87465</xdr:rowOff>
    </xdr:from>
    <xdr:ext cx="762000" cy="259045"/>
    <xdr:sp macro="" textlink="">
      <xdr:nvSpPr>
        <xdr:cNvPr id="281" name="テキスト ボックス 280"/>
        <xdr:cNvSpPr txBox="1"/>
      </xdr:nvSpPr>
      <xdr:spPr>
        <a:xfrm>
          <a:off x="12623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年度までは類似団体平均と同水準であったが、平成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年度以降国営土地改良事業負担金の終了等により、類似団体平均を下回っている。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引き続き補助金の適正な執行に努め、行財政改革による終期の設定や市単独補助金の廃止を含めた見直しを継続する。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124714</xdr:rowOff>
    </xdr:to>
    <xdr:cxnSp macro="">
      <xdr:nvCxnSpPr>
        <xdr:cNvPr id="311" name="直線コネクタ 310"/>
        <xdr:cNvCxnSpPr/>
      </xdr:nvCxnSpPr>
      <xdr:spPr>
        <a:xfrm>
          <a:off x="15671800" y="60934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115570</xdr:rowOff>
    </xdr:to>
    <xdr:cxnSp macro="">
      <xdr:nvCxnSpPr>
        <xdr:cNvPr id="314" name="直線コネクタ 313"/>
        <xdr:cNvCxnSpPr/>
      </xdr:nvCxnSpPr>
      <xdr:spPr>
        <a:xfrm flipV="1">
          <a:off x="14782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115570</xdr:rowOff>
    </xdr:to>
    <xdr:cxnSp macro="">
      <xdr:nvCxnSpPr>
        <xdr:cNvPr id="317" name="直線コネクタ 316"/>
        <xdr:cNvCxnSpPr/>
      </xdr:nvCxnSpPr>
      <xdr:spPr>
        <a:xfrm>
          <a:off x="13893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115570</xdr:rowOff>
    </xdr:to>
    <xdr:cxnSp macro="">
      <xdr:nvCxnSpPr>
        <xdr:cNvPr id="320" name="直線コネクタ 319"/>
        <xdr:cNvCxnSpPr/>
      </xdr:nvCxnSpPr>
      <xdr:spPr>
        <a:xfrm>
          <a:off x="13004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3" name="フローチャート: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4" name="テキスト ボックス 323"/>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0" name="楕円 329"/>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1"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2" name="楕円 331"/>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3" name="テキスト ボックス 332"/>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4" name="楕円 333"/>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5" name="テキスト ボックス 334"/>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6" name="楕円 335"/>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7" name="テキスト ボックス 336"/>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8" name="楕円 337"/>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9" name="テキスト ボックス 338"/>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自主財源が乏しく、地方債に依存している状況の中で、平成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年度までに大規模事業を集中して実施してきた経過もあり、類似団体平均を大きく上回っている。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年度においては、分母である経常一般財源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子である充当一般財源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、結果として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ポイントの改善となった。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引き続き、交付税算入の多い有利な地方債の活用や普通建設事業の取捨選択による地方債発行額の抑制、繰上償還の実施により比率の改善に努める。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140335</xdr:rowOff>
    </xdr:from>
    <xdr:to>
      <xdr:col>24</xdr:col>
      <xdr:colOff>25400</xdr:colOff>
      <xdr:row>75</xdr:row>
      <xdr:rowOff>155575</xdr:rowOff>
    </xdr:to>
    <xdr:cxnSp macro="">
      <xdr:nvCxnSpPr>
        <xdr:cNvPr id="371" name="直線コネクタ 370"/>
        <xdr:cNvCxnSpPr/>
      </xdr:nvCxnSpPr>
      <xdr:spPr>
        <a:xfrm flipV="1">
          <a:off x="3987800" y="129990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155575</xdr:rowOff>
    </xdr:from>
    <xdr:to>
      <xdr:col>19</xdr:col>
      <xdr:colOff>187325</xdr:colOff>
      <xdr:row>75</xdr:row>
      <xdr:rowOff>168911</xdr:rowOff>
    </xdr:to>
    <xdr:cxnSp macro="">
      <xdr:nvCxnSpPr>
        <xdr:cNvPr id="374" name="直線コネクタ 373"/>
        <xdr:cNvCxnSpPr/>
      </xdr:nvCxnSpPr>
      <xdr:spPr>
        <a:xfrm flipV="1">
          <a:off x="3098800" y="130143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159386</xdr:rowOff>
    </xdr:from>
    <xdr:to>
      <xdr:col>15</xdr:col>
      <xdr:colOff>98425</xdr:colOff>
      <xdr:row>75</xdr:row>
      <xdr:rowOff>168911</xdr:rowOff>
    </xdr:to>
    <xdr:cxnSp macro="">
      <xdr:nvCxnSpPr>
        <xdr:cNvPr id="377" name="直線コネクタ 376"/>
        <xdr:cNvCxnSpPr/>
      </xdr:nvCxnSpPr>
      <xdr:spPr>
        <a:xfrm>
          <a:off x="2209800" y="130181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159386</xdr:rowOff>
    </xdr:from>
    <xdr:to>
      <xdr:col>11</xdr:col>
      <xdr:colOff>9525</xdr:colOff>
      <xdr:row>75</xdr:row>
      <xdr:rowOff>165100</xdr:rowOff>
    </xdr:to>
    <xdr:cxnSp macro="">
      <xdr:nvCxnSpPr>
        <xdr:cNvPr id="380" name="直線コネクタ 379"/>
        <xdr:cNvCxnSpPr/>
      </xdr:nvCxnSpPr>
      <xdr:spPr>
        <a:xfrm flipV="1">
          <a:off x="1320800" y="13018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83" name="フローチャート: 判断 382"/>
        <xdr:cNvSpPr/>
      </xdr:nvSpPr>
      <xdr:spPr>
        <a:xfrm>
          <a:off x="1270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84" name="テキスト ボックス 383"/>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89535</xdr:rowOff>
    </xdr:from>
    <xdr:to>
      <xdr:col>24</xdr:col>
      <xdr:colOff>76200</xdr:colOff>
      <xdr:row>76</xdr:row>
      <xdr:rowOff>19686</xdr:rowOff>
    </xdr:to>
    <xdr:sp macro="" textlink="">
      <xdr:nvSpPr>
        <xdr:cNvPr id="390" name="楕円 389"/>
        <xdr:cNvSpPr/>
      </xdr:nvSpPr>
      <xdr:spPr>
        <a:xfrm>
          <a:off x="47752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61612</xdr:rowOff>
    </xdr:from>
    <xdr:ext cx="762000" cy="259045"/>
    <xdr:sp macro="" textlink="">
      <xdr:nvSpPr>
        <xdr:cNvPr id="391" name="公債費該当値テキスト"/>
        <xdr:cNvSpPr txBox="1"/>
      </xdr:nvSpPr>
      <xdr:spPr>
        <a:xfrm>
          <a:off x="49149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104775</xdr:rowOff>
    </xdr:from>
    <xdr:to>
      <xdr:col>20</xdr:col>
      <xdr:colOff>38100</xdr:colOff>
      <xdr:row>76</xdr:row>
      <xdr:rowOff>34925</xdr:rowOff>
    </xdr:to>
    <xdr:sp macro="" textlink="">
      <xdr:nvSpPr>
        <xdr:cNvPr id="392" name="楕円 391"/>
        <xdr:cNvSpPr/>
      </xdr:nvSpPr>
      <xdr:spPr>
        <a:xfrm>
          <a:off x="3937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19702</xdr:rowOff>
    </xdr:from>
    <xdr:ext cx="736600" cy="259045"/>
    <xdr:sp macro="" textlink="">
      <xdr:nvSpPr>
        <xdr:cNvPr id="393" name="テキスト ボックス 392"/>
        <xdr:cNvSpPr txBox="1"/>
      </xdr:nvSpPr>
      <xdr:spPr>
        <a:xfrm>
          <a:off x="3606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94" name="楕円 393"/>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33038</xdr:rowOff>
    </xdr:from>
    <xdr:ext cx="762000" cy="259045"/>
    <xdr:sp macro="" textlink="">
      <xdr:nvSpPr>
        <xdr:cNvPr id="395" name="テキスト ボックス 394"/>
        <xdr:cNvSpPr txBox="1"/>
      </xdr:nvSpPr>
      <xdr:spPr>
        <a:xfrm>
          <a:off x="2717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108585</xdr:rowOff>
    </xdr:from>
    <xdr:to>
      <xdr:col>11</xdr:col>
      <xdr:colOff>60325</xdr:colOff>
      <xdr:row>76</xdr:row>
      <xdr:rowOff>38736</xdr:rowOff>
    </xdr:to>
    <xdr:sp macro="" textlink="">
      <xdr:nvSpPr>
        <xdr:cNvPr id="396" name="楕円 395"/>
        <xdr:cNvSpPr/>
      </xdr:nvSpPr>
      <xdr:spPr>
        <a:xfrm>
          <a:off x="2159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23513</xdr:rowOff>
    </xdr:from>
    <xdr:ext cx="762000" cy="259045"/>
    <xdr:sp macro="" textlink="">
      <xdr:nvSpPr>
        <xdr:cNvPr id="397" name="テキスト ボックス 396"/>
        <xdr:cNvSpPr txBox="1"/>
      </xdr:nvSpPr>
      <xdr:spPr>
        <a:xfrm>
          <a:off x="1828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98" name="楕円 397"/>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29227</xdr:rowOff>
    </xdr:from>
    <xdr:ext cx="762000" cy="259045"/>
    <xdr:sp macro="" textlink="">
      <xdr:nvSpPr>
        <xdr:cNvPr id="399" name="テキスト ボックス 398"/>
        <xdr:cNvSpPr txBox="1"/>
      </xdr:nvSpPr>
      <xdr:spPr>
        <a:xfrm>
          <a:off x="939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人件費・物件費・補助費等の影響により類似団体平均を下回って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分母である経常一般財源の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が影響し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、前年と比較すると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指標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が改善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、経常収支比率全体では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95.7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引き続き行財政改革の推進に努め、柔軟な財政運営を展開するため、更なる歳出縮減を図る。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81280</xdr:rowOff>
    </xdr:to>
    <xdr:cxnSp macro="">
      <xdr:nvCxnSpPr>
        <xdr:cNvPr id="432" name="直線コネクタ 431"/>
        <xdr:cNvCxnSpPr/>
      </xdr:nvCxnSpPr>
      <xdr:spPr>
        <a:xfrm flipV="1">
          <a:off x="15671800" y="13271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81280</xdr:rowOff>
    </xdr:to>
    <xdr:cxnSp macro="">
      <xdr:nvCxnSpPr>
        <xdr:cNvPr id="435" name="直線コネクタ 434"/>
        <xdr:cNvCxnSpPr/>
      </xdr:nvCxnSpPr>
      <xdr:spPr>
        <a:xfrm>
          <a:off x="14782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123189</xdr:rowOff>
    </xdr:from>
    <xdr:to>
      <xdr:col>73</xdr:col>
      <xdr:colOff>180975</xdr:colOff>
      <xdr:row>77</xdr:row>
      <xdr:rowOff>50800</xdr:rowOff>
    </xdr:to>
    <xdr:cxnSp macro="">
      <xdr:nvCxnSpPr>
        <xdr:cNvPr id="438" name="直線コネクタ 437"/>
        <xdr:cNvCxnSpPr/>
      </xdr:nvCxnSpPr>
      <xdr:spPr>
        <a:xfrm>
          <a:off x="13893800" y="131533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76</xdr:row>
      <xdr:rowOff>123189</xdr:rowOff>
    </xdr:to>
    <xdr:cxnSp macro="">
      <xdr:nvCxnSpPr>
        <xdr:cNvPr id="441" name="直線コネクタ 440"/>
        <xdr:cNvCxnSpPr/>
      </xdr:nvCxnSpPr>
      <xdr:spPr>
        <a:xfrm>
          <a:off x="13004800" y="13145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4" name="フローチャート: 判断 443"/>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45" name="テキスト ボックス 444"/>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1" name="楕円 450"/>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2"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53" name="楕円 452"/>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54" name="テキスト ボックス 453"/>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5" name="楕円 454"/>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56" name="テキスト ボックス 455"/>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72389</xdr:rowOff>
    </xdr:from>
    <xdr:to>
      <xdr:col>69</xdr:col>
      <xdr:colOff>142875</xdr:colOff>
      <xdr:row>77</xdr:row>
      <xdr:rowOff>2539</xdr:rowOff>
    </xdr:to>
    <xdr:sp macro="" textlink="">
      <xdr:nvSpPr>
        <xdr:cNvPr id="457" name="楕円 456"/>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12717</xdr:rowOff>
    </xdr:from>
    <xdr:ext cx="762000" cy="259045"/>
    <xdr:sp macro="" textlink="">
      <xdr:nvSpPr>
        <xdr:cNvPr id="458" name="テキスト ボックス 457"/>
        <xdr:cNvSpPr txBox="1"/>
      </xdr:nvSpPr>
      <xdr:spPr>
        <a:xfrm>
          <a:off x="13512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59" name="楕円 458"/>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5097</xdr:rowOff>
    </xdr:from>
    <xdr:ext cx="762000" cy="259045"/>
    <xdr:sp macro="" textlink="">
      <xdr:nvSpPr>
        <xdr:cNvPr id="460" name="テキスト ボックス 459"/>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161760</xdr:rowOff>
    </xdr:from>
    <xdr:to>
      <xdr:col>29</xdr:col>
      <xdr:colOff>127000</xdr:colOff>
      <xdr:row>18</xdr:row>
      <xdr:rowOff>27457</xdr:rowOff>
    </xdr:to>
    <xdr:cxnSp macro="">
      <xdr:nvCxnSpPr>
        <xdr:cNvPr id="50" name="直線コネクタ 49"/>
        <xdr:cNvCxnSpPr/>
      </xdr:nvCxnSpPr>
      <xdr:spPr bwMode="auto">
        <a:xfrm flipV="1">
          <a:off x="5003800" y="3124035"/>
          <a:ext cx="647700" cy="3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9449</xdr:rowOff>
    </xdr:from>
    <xdr:to>
      <xdr:col>26</xdr:col>
      <xdr:colOff>50800</xdr:colOff>
      <xdr:row>18</xdr:row>
      <xdr:rowOff>27457</xdr:rowOff>
    </xdr:to>
    <xdr:cxnSp macro="">
      <xdr:nvCxnSpPr>
        <xdr:cNvPr id="53" name="直線コネクタ 52"/>
        <xdr:cNvCxnSpPr/>
      </xdr:nvCxnSpPr>
      <xdr:spPr bwMode="auto">
        <a:xfrm>
          <a:off x="4305300" y="3143174"/>
          <a:ext cx="698500" cy="1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610</xdr:rowOff>
    </xdr:from>
    <xdr:to>
      <xdr:col>22</xdr:col>
      <xdr:colOff>114300</xdr:colOff>
      <xdr:row>18</xdr:row>
      <xdr:rowOff>9449</xdr:rowOff>
    </xdr:to>
    <xdr:cxnSp macro="">
      <xdr:nvCxnSpPr>
        <xdr:cNvPr id="56" name="直線コネクタ 55"/>
        <xdr:cNvCxnSpPr/>
      </xdr:nvCxnSpPr>
      <xdr:spPr bwMode="auto">
        <a:xfrm>
          <a:off x="3606800" y="3134335"/>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610</xdr:rowOff>
    </xdr:from>
    <xdr:to>
      <xdr:col>18</xdr:col>
      <xdr:colOff>177800</xdr:colOff>
      <xdr:row>18</xdr:row>
      <xdr:rowOff>35458</xdr:rowOff>
    </xdr:to>
    <xdr:cxnSp macro="">
      <xdr:nvCxnSpPr>
        <xdr:cNvPr id="59" name="直線コネクタ 58"/>
        <xdr:cNvCxnSpPr/>
      </xdr:nvCxnSpPr>
      <xdr:spPr bwMode="auto">
        <a:xfrm flipV="1">
          <a:off x="2908300" y="3134335"/>
          <a:ext cx="698500" cy="3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26226</xdr:rowOff>
    </xdr:from>
    <xdr:to>
      <xdr:col>15</xdr:col>
      <xdr:colOff>101600</xdr:colOff>
      <xdr:row>19</xdr:row>
      <xdr:rowOff>127826</xdr:rowOff>
    </xdr:to>
    <xdr:sp macro="" textlink="">
      <xdr:nvSpPr>
        <xdr:cNvPr id="62" name="フローチャート: 判断 61"/>
        <xdr:cNvSpPr/>
      </xdr:nvSpPr>
      <xdr:spPr bwMode="auto">
        <a:xfrm>
          <a:off x="2857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112603</xdr:rowOff>
    </xdr:from>
    <xdr:ext cx="762000" cy="259045"/>
    <xdr:sp macro="" textlink="">
      <xdr:nvSpPr>
        <xdr:cNvPr id="63" name="テキスト ボックス 62"/>
        <xdr:cNvSpPr txBox="1"/>
      </xdr:nvSpPr>
      <xdr:spPr>
        <a:xfrm>
          <a:off x="25273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110960</xdr:rowOff>
    </xdr:from>
    <xdr:to>
      <xdr:col>29</xdr:col>
      <xdr:colOff>177800</xdr:colOff>
      <xdr:row>18</xdr:row>
      <xdr:rowOff>41110</xdr:rowOff>
    </xdr:to>
    <xdr:sp macro="" textlink="">
      <xdr:nvSpPr>
        <xdr:cNvPr id="69" name="楕円 68"/>
        <xdr:cNvSpPr/>
      </xdr:nvSpPr>
      <xdr:spPr bwMode="auto">
        <a:xfrm>
          <a:off x="5600700" y="307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83037</xdr:rowOff>
    </xdr:from>
    <xdr:ext cx="762000" cy="259045"/>
    <xdr:sp macro="" textlink="">
      <xdr:nvSpPr>
        <xdr:cNvPr id="70" name="人口1人当たり決算額の推移該当値テキスト130"/>
        <xdr:cNvSpPr txBox="1"/>
      </xdr:nvSpPr>
      <xdr:spPr>
        <a:xfrm>
          <a:off x="5740400" y="304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148107</xdr:rowOff>
    </xdr:from>
    <xdr:to>
      <xdr:col>26</xdr:col>
      <xdr:colOff>101600</xdr:colOff>
      <xdr:row>18</xdr:row>
      <xdr:rowOff>78257</xdr:rowOff>
    </xdr:to>
    <xdr:sp macro="" textlink="">
      <xdr:nvSpPr>
        <xdr:cNvPr id="71" name="楕円 70"/>
        <xdr:cNvSpPr/>
      </xdr:nvSpPr>
      <xdr:spPr bwMode="auto">
        <a:xfrm>
          <a:off x="4953000" y="311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63034</xdr:rowOff>
    </xdr:from>
    <xdr:ext cx="736600" cy="259045"/>
    <xdr:sp macro="" textlink="">
      <xdr:nvSpPr>
        <xdr:cNvPr id="72" name="テキスト ボックス 71"/>
        <xdr:cNvSpPr txBox="1"/>
      </xdr:nvSpPr>
      <xdr:spPr>
        <a:xfrm>
          <a:off x="4622800" y="319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130099</xdr:rowOff>
    </xdr:from>
    <xdr:to>
      <xdr:col>22</xdr:col>
      <xdr:colOff>165100</xdr:colOff>
      <xdr:row>18</xdr:row>
      <xdr:rowOff>60249</xdr:rowOff>
    </xdr:to>
    <xdr:sp macro="" textlink="">
      <xdr:nvSpPr>
        <xdr:cNvPr id="73" name="楕円 72"/>
        <xdr:cNvSpPr/>
      </xdr:nvSpPr>
      <xdr:spPr bwMode="auto">
        <a:xfrm>
          <a:off x="4254500" y="309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45026</xdr:rowOff>
    </xdr:from>
    <xdr:ext cx="762000" cy="259045"/>
    <xdr:sp macro="" textlink="">
      <xdr:nvSpPr>
        <xdr:cNvPr id="74" name="テキスト ボックス 73"/>
        <xdr:cNvSpPr txBox="1"/>
      </xdr:nvSpPr>
      <xdr:spPr>
        <a:xfrm>
          <a:off x="3924300" y="31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121260</xdr:rowOff>
    </xdr:from>
    <xdr:to>
      <xdr:col>19</xdr:col>
      <xdr:colOff>38100</xdr:colOff>
      <xdr:row>18</xdr:row>
      <xdr:rowOff>51410</xdr:rowOff>
    </xdr:to>
    <xdr:sp macro="" textlink="">
      <xdr:nvSpPr>
        <xdr:cNvPr id="75" name="楕円 74"/>
        <xdr:cNvSpPr/>
      </xdr:nvSpPr>
      <xdr:spPr bwMode="auto">
        <a:xfrm>
          <a:off x="3556000" y="308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36187</xdr:rowOff>
    </xdr:from>
    <xdr:ext cx="762000" cy="259045"/>
    <xdr:sp macro="" textlink="">
      <xdr:nvSpPr>
        <xdr:cNvPr id="76" name="テキスト ボックス 75"/>
        <xdr:cNvSpPr txBox="1"/>
      </xdr:nvSpPr>
      <xdr:spPr>
        <a:xfrm>
          <a:off x="3225800" y="316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156108</xdr:rowOff>
    </xdr:from>
    <xdr:to>
      <xdr:col>15</xdr:col>
      <xdr:colOff>101600</xdr:colOff>
      <xdr:row>18</xdr:row>
      <xdr:rowOff>86258</xdr:rowOff>
    </xdr:to>
    <xdr:sp macro="" textlink="">
      <xdr:nvSpPr>
        <xdr:cNvPr id="77" name="楕円 76"/>
        <xdr:cNvSpPr/>
      </xdr:nvSpPr>
      <xdr:spPr bwMode="auto">
        <a:xfrm>
          <a:off x="2857500" y="311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96435</xdr:rowOff>
    </xdr:from>
    <xdr:ext cx="762000" cy="259045"/>
    <xdr:sp macro="" textlink="">
      <xdr:nvSpPr>
        <xdr:cNvPr id="78" name="テキスト ボックス 77"/>
        <xdr:cNvSpPr txBox="1"/>
      </xdr:nvSpPr>
      <xdr:spPr>
        <a:xfrm>
          <a:off x="2527300" y="288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297121</xdr:rowOff>
    </xdr:from>
    <xdr:to>
      <xdr:col>29</xdr:col>
      <xdr:colOff>127000</xdr:colOff>
      <xdr:row>37</xdr:row>
      <xdr:rowOff>302968</xdr:rowOff>
    </xdr:to>
    <xdr:cxnSp macro="">
      <xdr:nvCxnSpPr>
        <xdr:cNvPr id="112" name="直線コネクタ 111"/>
        <xdr:cNvCxnSpPr/>
      </xdr:nvCxnSpPr>
      <xdr:spPr bwMode="auto">
        <a:xfrm>
          <a:off x="5003800" y="7421821"/>
          <a:ext cx="647700" cy="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287746</xdr:rowOff>
    </xdr:from>
    <xdr:ext cx="762000" cy="259045"/>
    <xdr:sp macro="" textlink="">
      <xdr:nvSpPr>
        <xdr:cNvPr id="113" name="人口1人当たり決算額の推移平均値テキスト445"/>
        <xdr:cNvSpPr txBox="1"/>
      </xdr:nvSpPr>
      <xdr:spPr>
        <a:xfrm>
          <a:off x="5740400" y="7412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287455</xdr:rowOff>
    </xdr:from>
    <xdr:to>
      <xdr:col>26</xdr:col>
      <xdr:colOff>50800</xdr:colOff>
      <xdr:row>37</xdr:row>
      <xdr:rowOff>297121</xdr:rowOff>
    </xdr:to>
    <xdr:cxnSp macro="">
      <xdr:nvCxnSpPr>
        <xdr:cNvPr id="115" name="直線コネクタ 114"/>
        <xdr:cNvCxnSpPr/>
      </xdr:nvCxnSpPr>
      <xdr:spPr bwMode="auto">
        <a:xfrm>
          <a:off x="4305300" y="7412155"/>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281039</xdr:rowOff>
    </xdr:from>
    <xdr:to>
      <xdr:col>22</xdr:col>
      <xdr:colOff>114300</xdr:colOff>
      <xdr:row>37</xdr:row>
      <xdr:rowOff>287455</xdr:rowOff>
    </xdr:to>
    <xdr:cxnSp macro="">
      <xdr:nvCxnSpPr>
        <xdr:cNvPr id="118" name="直線コネクタ 117"/>
        <xdr:cNvCxnSpPr/>
      </xdr:nvCxnSpPr>
      <xdr:spPr bwMode="auto">
        <a:xfrm>
          <a:off x="3606800" y="7405739"/>
          <a:ext cx="698500" cy="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281039</xdr:rowOff>
    </xdr:from>
    <xdr:to>
      <xdr:col>18</xdr:col>
      <xdr:colOff>177800</xdr:colOff>
      <xdr:row>37</xdr:row>
      <xdr:rowOff>284421</xdr:rowOff>
    </xdr:to>
    <xdr:cxnSp macro="">
      <xdr:nvCxnSpPr>
        <xdr:cNvPr id="121" name="直線コネクタ 120"/>
        <xdr:cNvCxnSpPr/>
      </xdr:nvCxnSpPr>
      <xdr:spPr bwMode="auto">
        <a:xfrm flipV="1">
          <a:off x="2908300" y="7405739"/>
          <a:ext cx="698500" cy="3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320356</xdr:rowOff>
    </xdr:from>
    <xdr:to>
      <xdr:col>15</xdr:col>
      <xdr:colOff>101600</xdr:colOff>
      <xdr:row>38</xdr:row>
      <xdr:rowOff>79056</xdr:rowOff>
    </xdr:to>
    <xdr:sp macro="" textlink="">
      <xdr:nvSpPr>
        <xdr:cNvPr id="124" name="フローチャート: 判断 123"/>
        <xdr:cNvSpPr/>
      </xdr:nvSpPr>
      <xdr:spPr bwMode="auto">
        <a:xfrm>
          <a:off x="2857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63833</xdr:rowOff>
    </xdr:from>
    <xdr:ext cx="762000" cy="259045"/>
    <xdr:sp macro="" textlink="">
      <xdr:nvSpPr>
        <xdr:cNvPr id="125" name="テキスト ボックス 124"/>
        <xdr:cNvSpPr txBox="1"/>
      </xdr:nvSpPr>
      <xdr:spPr>
        <a:xfrm>
          <a:off x="2527300" y="753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252168</xdr:rowOff>
    </xdr:from>
    <xdr:to>
      <xdr:col>29</xdr:col>
      <xdr:colOff>177800</xdr:colOff>
      <xdr:row>38</xdr:row>
      <xdr:rowOff>10868</xdr:rowOff>
    </xdr:to>
    <xdr:sp macro="" textlink="">
      <xdr:nvSpPr>
        <xdr:cNvPr id="131" name="楕円 130"/>
        <xdr:cNvSpPr/>
      </xdr:nvSpPr>
      <xdr:spPr bwMode="auto">
        <a:xfrm>
          <a:off x="5600700" y="7376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97245</xdr:rowOff>
    </xdr:from>
    <xdr:ext cx="762000" cy="259045"/>
    <xdr:sp macro="" textlink="">
      <xdr:nvSpPr>
        <xdr:cNvPr id="132" name="人口1人当たり決算額の推移該当値テキスト445"/>
        <xdr:cNvSpPr txBox="1"/>
      </xdr:nvSpPr>
      <xdr:spPr>
        <a:xfrm>
          <a:off x="5740400" y="722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246321</xdr:rowOff>
    </xdr:from>
    <xdr:to>
      <xdr:col>26</xdr:col>
      <xdr:colOff>101600</xdr:colOff>
      <xdr:row>38</xdr:row>
      <xdr:rowOff>5021</xdr:rowOff>
    </xdr:to>
    <xdr:sp macro="" textlink="">
      <xdr:nvSpPr>
        <xdr:cNvPr id="133" name="楕円 132"/>
        <xdr:cNvSpPr/>
      </xdr:nvSpPr>
      <xdr:spPr bwMode="auto">
        <a:xfrm>
          <a:off x="4953000" y="737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15198</xdr:rowOff>
    </xdr:from>
    <xdr:ext cx="736600" cy="259045"/>
    <xdr:sp macro="" textlink="">
      <xdr:nvSpPr>
        <xdr:cNvPr id="134" name="テキスト ボックス 133"/>
        <xdr:cNvSpPr txBox="1"/>
      </xdr:nvSpPr>
      <xdr:spPr>
        <a:xfrm>
          <a:off x="4622800" y="7139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236655</xdr:rowOff>
    </xdr:from>
    <xdr:to>
      <xdr:col>22</xdr:col>
      <xdr:colOff>165100</xdr:colOff>
      <xdr:row>37</xdr:row>
      <xdr:rowOff>338255</xdr:rowOff>
    </xdr:to>
    <xdr:sp macro="" textlink="">
      <xdr:nvSpPr>
        <xdr:cNvPr id="135" name="楕円 134"/>
        <xdr:cNvSpPr/>
      </xdr:nvSpPr>
      <xdr:spPr bwMode="auto">
        <a:xfrm>
          <a:off x="4254500" y="736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5532</xdr:rowOff>
    </xdr:from>
    <xdr:ext cx="762000" cy="259045"/>
    <xdr:sp macro="" textlink="">
      <xdr:nvSpPr>
        <xdr:cNvPr id="136" name="テキスト ボックス 135"/>
        <xdr:cNvSpPr txBox="1"/>
      </xdr:nvSpPr>
      <xdr:spPr>
        <a:xfrm>
          <a:off x="3924300" y="713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230239</xdr:rowOff>
    </xdr:from>
    <xdr:to>
      <xdr:col>19</xdr:col>
      <xdr:colOff>38100</xdr:colOff>
      <xdr:row>37</xdr:row>
      <xdr:rowOff>331839</xdr:rowOff>
    </xdr:to>
    <xdr:sp macro="" textlink="">
      <xdr:nvSpPr>
        <xdr:cNvPr id="137" name="楕円 136"/>
        <xdr:cNvSpPr/>
      </xdr:nvSpPr>
      <xdr:spPr bwMode="auto">
        <a:xfrm>
          <a:off x="3556000" y="735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170566</xdr:rowOff>
    </xdr:from>
    <xdr:ext cx="762000" cy="259045"/>
    <xdr:sp macro="" textlink="">
      <xdr:nvSpPr>
        <xdr:cNvPr id="138" name="テキスト ボックス 137"/>
        <xdr:cNvSpPr txBox="1"/>
      </xdr:nvSpPr>
      <xdr:spPr>
        <a:xfrm>
          <a:off x="3225800" y="712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233621</xdr:rowOff>
    </xdr:from>
    <xdr:to>
      <xdr:col>15</xdr:col>
      <xdr:colOff>101600</xdr:colOff>
      <xdr:row>37</xdr:row>
      <xdr:rowOff>335221</xdr:rowOff>
    </xdr:to>
    <xdr:sp macro="" textlink="">
      <xdr:nvSpPr>
        <xdr:cNvPr id="139" name="楕円 138"/>
        <xdr:cNvSpPr/>
      </xdr:nvSpPr>
      <xdr:spPr bwMode="auto">
        <a:xfrm>
          <a:off x="2857500" y="735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2498</xdr:rowOff>
    </xdr:from>
    <xdr:ext cx="762000" cy="259045"/>
    <xdr:sp macro="" textlink="">
      <xdr:nvSpPr>
        <xdr:cNvPr id="140" name="テキスト ボックス 139"/>
        <xdr:cNvSpPr txBox="1"/>
      </xdr:nvSpPr>
      <xdr:spPr>
        <a:xfrm>
          <a:off x="2527300" y="7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108420</xdr:rowOff>
    </xdr:from>
    <xdr:to>
      <xdr:col>24</xdr:col>
      <xdr:colOff>63500</xdr:colOff>
      <xdr:row>35</xdr:row>
      <xdr:rowOff>124955</xdr:rowOff>
    </xdr:to>
    <xdr:cxnSp macro="">
      <xdr:nvCxnSpPr>
        <xdr:cNvPr id="61" name="直線コネクタ 60"/>
        <xdr:cNvCxnSpPr/>
      </xdr:nvCxnSpPr>
      <xdr:spPr>
        <a:xfrm flipV="1">
          <a:off x="3797300" y="6109170"/>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110630</xdr:rowOff>
    </xdr:from>
    <xdr:to>
      <xdr:col>19</xdr:col>
      <xdr:colOff>177800</xdr:colOff>
      <xdr:row>35</xdr:row>
      <xdr:rowOff>124955</xdr:rowOff>
    </xdr:to>
    <xdr:cxnSp macro="">
      <xdr:nvCxnSpPr>
        <xdr:cNvPr id="64" name="直線コネクタ 63"/>
        <xdr:cNvCxnSpPr/>
      </xdr:nvCxnSpPr>
      <xdr:spPr>
        <a:xfrm>
          <a:off x="2908300" y="6111380"/>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109334</xdr:rowOff>
    </xdr:from>
    <xdr:to>
      <xdr:col>15</xdr:col>
      <xdr:colOff>50800</xdr:colOff>
      <xdr:row>35</xdr:row>
      <xdr:rowOff>110630</xdr:rowOff>
    </xdr:to>
    <xdr:cxnSp macro="">
      <xdr:nvCxnSpPr>
        <xdr:cNvPr id="67" name="直線コネクタ 66"/>
        <xdr:cNvCxnSpPr/>
      </xdr:nvCxnSpPr>
      <xdr:spPr>
        <a:xfrm>
          <a:off x="2019300" y="611008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109334</xdr:rowOff>
    </xdr:from>
    <xdr:to>
      <xdr:col>10</xdr:col>
      <xdr:colOff>114300</xdr:colOff>
      <xdr:row>35</xdr:row>
      <xdr:rowOff>136804</xdr:rowOff>
    </xdr:to>
    <xdr:cxnSp macro="">
      <xdr:nvCxnSpPr>
        <xdr:cNvPr id="70" name="直線コネクタ 69"/>
        <xdr:cNvCxnSpPr/>
      </xdr:nvCxnSpPr>
      <xdr:spPr>
        <a:xfrm flipV="1">
          <a:off x="1130300" y="6110084"/>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62052</xdr:rowOff>
    </xdr:from>
    <xdr:to>
      <xdr:col>6</xdr:col>
      <xdr:colOff>38100</xdr:colOff>
      <xdr:row>36</xdr:row>
      <xdr:rowOff>163652</xdr:rowOff>
    </xdr:to>
    <xdr:sp macro="" textlink="">
      <xdr:nvSpPr>
        <xdr:cNvPr id="73" name="フローチャート: 判断 72"/>
        <xdr:cNvSpPr/>
      </xdr:nvSpPr>
      <xdr:spPr>
        <a:xfrm>
          <a:off x="1079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154779</xdr:rowOff>
    </xdr:from>
    <xdr:ext cx="534377" cy="259045"/>
    <xdr:sp macro="" textlink="">
      <xdr:nvSpPr>
        <xdr:cNvPr id="74" name="テキスト ボックス 73"/>
        <xdr:cNvSpPr txBox="1"/>
      </xdr:nvSpPr>
      <xdr:spPr>
        <a:xfrm>
          <a:off x="863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57620</xdr:rowOff>
    </xdr:from>
    <xdr:to>
      <xdr:col>24</xdr:col>
      <xdr:colOff>114300</xdr:colOff>
      <xdr:row>35</xdr:row>
      <xdr:rowOff>159220</xdr:rowOff>
    </xdr:to>
    <xdr:sp macro="" textlink="">
      <xdr:nvSpPr>
        <xdr:cNvPr id="80" name="楕円 79"/>
        <xdr:cNvSpPr/>
      </xdr:nvSpPr>
      <xdr:spPr>
        <a:xfrm>
          <a:off x="4584700" y="60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36047</xdr:rowOff>
    </xdr:from>
    <xdr:ext cx="534377" cy="259045"/>
    <xdr:sp macro="" textlink="">
      <xdr:nvSpPr>
        <xdr:cNvPr id="81" name="人件費該当値テキスト"/>
        <xdr:cNvSpPr txBox="1"/>
      </xdr:nvSpPr>
      <xdr:spPr>
        <a:xfrm>
          <a:off x="4686300" y="60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74155</xdr:rowOff>
    </xdr:from>
    <xdr:to>
      <xdr:col>20</xdr:col>
      <xdr:colOff>38100</xdr:colOff>
      <xdr:row>36</xdr:row>
      <xdr:rowOff>4305</xdr:rowOff>
    </xdr:to>
    <xdr:sp macro="" textlink="">
      <xdr:nvSpPr>
        <xdr:cNvPr id="82" name="楕円 81"/>
        <xdr:cNvSpPr/>
      </xdr:nvSpPr>
      <xdr:spPr>
        <a:xfrm>
          <a:off x="3746500" y="60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166882</xdr:rowOff>
    </xdr:from>
    <xdr:ext cx="534377" cy="259045"/>
    <xdr:sp macro="" textlink="">
      <xdr:nvSpPr>
        <xdr:cNvPr id="83" name="テキスト ボックス 82"/>
        <xdr:cNvSpPr txBox="1"/>
      </xdr:nvSpPr>
      <xdr:spPr>
        <a:xfrm>
          <a:off x="3530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59830</xdr:rowOff>
    </xdr:from>
    <xdr:to>
      <xdr:col>15</xdr:col>
      <xdr:colOff>101600</xdr:colOff>
      <xdr:row>35</xdr:row>
      <xdr:rowOff>161430</xdr:rowOff>
    </xdr:to>
    <xdr:sp macro="" textlink="">
      <xdr:nvSpPr>
        <xdr:cNvPr id="84" name="楕円 83"/>
        <xdr:cNvSpPr/>
      </xdr:nvSpPr>
      <xdr:spPr>
        <a:xfrm>
          <a:off x="2857500" y="60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152557</xdr:rowOff>
    </xdr:from>
    <xdr:ext cx="534377" cy="259045"/>
    <xdr:sp macro="" textlink="">
      <xdr:nvSpPr>
        <xdr:cNvPr id="85" name="テキスト ボックス 84"/>
        <xdr:cNvSpPr txBox="1"/>
      </xdr:nvSpPr>
      <xdr:spPr>
        <a:xfrm>
          <a:off x="2641111" y="61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58534</xdr:rowOff>
    </xdr:from>
    <xdr:to>
      <xdr:col>10</xdr:col>
      <xdr:colOff>165100</xdr:colOff>
      <xdr:row>35</xdr:row>
      <xdr:rowOff>160134</xdr:rowOff>
    </xdr:to>
    <xdr:sp macro="" textlink="">
      <xdr:nvSpPr>
        <xdr:cNvPr id="86" name="楕円 85"/>
        <xdr:cNvSpPr/>
      </xdr:nvSpPr>
      <xdr:spPr>
        <a:xfrm>
          <a:off x="1968500" y="60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151261</xdr:rowOff>
    </xdr:from>
    <xdr:ext cx="534377" cy="259045"/>
    <xdr:sp macro="" textlink="">
      <xdr:nvSpPr>
        <xdr:cNvPr id="87" name="テキスト ボックス 86"/>
        <xdr:cNvSpPr txBox="1"/>
      </xdr:nvSpPr>
      <xdr:spPr>
        <a:xfrm>
          <a:off x="1752111" y="61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86004</xdr:rowOff>
    </xdr:from>
    <xdr:to>
      <xdr:col>6</xdr:col>
      <xdr:colOff>38100</xdr:colOff>
      <xdr:row>36</xdr:row>
      <xdr:rowOff>16154</xdr:rowOff>
    </xdr:to>
    <xdr:sp macro="" textlink="">
      <xdr:nvSpPr>
        <xdr:cNvPr id="88" name="楕円 87"/>
        <xdr:cNvSpPr/>
      </xdr:nvSpPr>
      <xdr:spPr>
        <a:xfrm>
          <a:off x="1079500" y="60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32681</xdr:rowOff>
    </xdr:from>
    <xdr:ext cx="534377" cy="259045"/>
    <xdr:sp macro="" textlink="">
      <xdr:nvSpPr>
        <xdr:cNvPr id="89" name="テキスト ボックス 88"/>
        <xdr:cNvSpPr txBox="1"/>
      </xdr:nvSpPr>
      <xdr:spPr>
        <a:xfrm>
          <a:off x="863111" y="58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86992</xdr:rowOff>
    </xdr:from>
    <xdr:to>
      <xdr:col>24</xdr:col>
      <xdr:colOff>63500</xdr:colOff>
      <xdr:row>57</xdr:row>
      <xdr:rowOff>91389</xdr:rowOff>
    </xdr:to>
    <xdr:cxnSp macro="">
      <xdr:nvCxnSpPr>
        <xdr:cNvPr id="121" name="直線コネクタ 120"/>
        <xdr:cNvCxnSpPr/>
      </xdr:nvCxnSpPr>
      <xdr:spPr>
        <a:xfrm>
          <a:off x="3797300" y="9859642"/>
          <a:ext cx="8382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86992</xdr:rowOff>
    </xdr:from>
    <xdr:to>
      <xdr:col>19</xdr:col>
      <xdr:colOff>177800</xdr:colOff>
      <xdr:row>57</xdr:row>
      <xdr:rowOff>93229</xdr:rowOff>
    </xdr:to>
    <xdr:cxnSp macro="">
      <xdr:nvCxnSpPr>
        <xdr:cNvPr id="124" name="直線コネクタ 123"/>
        <xdr:cNvCxnSpPr/>
      </xdr:nvCxnSpPr>
      <xdr:spPr>
        <a:xfrm flipV="1">
          <a:off x="2908300" y="9859642"/>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93229</xdr:rowOff>
    </xdr:from>
    <xdr:to>
      <xdr:col>15</xdr:col>
      <xdr:colOff>50800</xdr:colOff>
      <xdr:row>57</xdr:row>
      <xdr:rowOff>120171</xdr:rowOff>
    </xdr:to>
    <xdr:cxnSp macro="">
      <xdr:nvCxnSpPr>
        <xdr:cNvPr id="127" name="直線コネクタ 126"/>
        <xdr:cNvCxnSpPr/>
      </xdr:nvCxnSpPr>
      <xdr:spPr>
        <a:xfrm flipV="1">
          <a:off x="2019300" y="9865879"/>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120171</xdr:rowOff>
    </xdr:from>
    <xdr:to>
      <xdr:col>10</xdr:col>
      <xdr:colOff>114300</xdr:colOff>
      <xdr:row>57</xdr:row>
      <xdr:rowOff>168569</xdr:rowOff>
    </xdr:to>
    <xdr:cxnSp macro="">
      <xdr:nvCxnSpPr>
        <xdr:cNvPr id="130" name="直線コネクタ 129"/>
        <xdr:cNvCxnSpPr/>
      </xdr:nvCxnSpPr>
      <xdr:spPr>
        <a:xfrm flipV="1">
          <a:off x="1130300" y="9892821"/>
          <a:ext cx="889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97467</xdr:rowOff>
    </xdr:from>
    <xdr:to>
      <xdr:col>6</xdr:col>
      <xdr:colOff>38100</xdr:colOff>
      <xdr:row>58</xdr:row>
      <xdr:rowOff>27617</xdr:rowOff>
    </xdr:to>
    <xdr:sp macro="" textlink="">
      <xdr:nvSpPr>
        <xdr:cNvPr id="133" name="フローチャート: 判断 132"/>
        <xdr:cNvSpPr/>
      </xdr:nvSpPr>
      <xdr:spPr>
        <a:xfrm>
          <a:off x="1079500" y="98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44144</xdr:rowOff>
    </xdr:from>
    <xdr:ext cx="534377" cy="259045"/>
    <xdr:sp macro="" textlink="">
      <xdr:nvSpPr>
        <xdr:cNvPr id="134" name="テキスト ボックス 133"/>
        <xdr:cNvSpPr txBox="1"/>
      </xdr:nvSpPr>
      <xdr:spPr>
        <a:xfrm>
          <a:off x="863111" y="964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40589</xdr:rowOff>
    </xdr:from>
    <xdr:to>
      <xdr:col>24</xdr:col>
      <xdr:colOff>114300</xdr:colOff>
      <xdr:row>57</xdr:row>
      <xdr:rowOff>142189</xdr:rowOff>
    </xdr:to>
    <xdr:sp macro="" textlink="">
      <xdr:nvSpPr>
        <xdr:cNvPr id="140" name="楕円 139"/>
        <xdr:cNvSpPr/>
      </xdr:nvSpPr>
      <xdr:spPr>
        <a:xfrm>
          <a:off x="4584700" y="98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19016</xdr:rowOff>
    </xdr:from>
    <xdr:ext cx="534377" cy="259045"/>
    <xdr:sp macro="" textlink="">
      <xdr:nvSpPr>
        <xdr:cNvPr id="141" name="物件費該当値テキスト"/>
        <xdr:cNvSpPr txBox="1"/>
      </xdr:nvSpPr>
      <xdr:spPr>
        <a:xfrm>
          <a:off x="4686300" y="97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36192</xdr:rowOff>
    </xdr:from>
    <xdr:to>
      <xdr:col>20</xdr:col>
      <xdr:colOff>38100</xdr:colOff>
      <xdr:row>57</xdr:row>
      <xdr:rowOff>137792</xdr:rowOff>
    </xdr:to>
    <xdr:sp macro="" textlink="">
      <xdr:nvSpPr>
        <xdr:cNvPr id="142" name="楕円 141"/>
        <xdr:cNvSpPr/>
      </xdr:nvSpPr>
      <xdr:spPr>
        <a:xfrm>
          <a:off x="3746500" y="98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128919</xdr:rowOff>
    </xdr:from>
    <xdr:ext cx="534377" cy="259045"/>
    <xdr:sp macro="" textlink="">
      <xdr:nvSpPr>
        <xdr:cNvPr id="143" name="テキスト ボックス 142"/>
        <xdr:cNvSpPr txBox="1"/>
      </xdr:nvSpPr>
      <xdr:spPr>
        <a:xfrm>
          <a:off x="3530111" y="99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42429</xdr:rowOff>
    </xdr:from>
    <xdr:to>
      <xdr:col>15</xdr:col>
      <xdr:colOff>101600</xdr:colOff>
      <xdr:row>57</xdr:row>
      <xdr:rowOff>144029</xdr:rowOff>
    </xdr:to>
    <xdr:sp macro="" textlink="">
      <xdr:nvSpPr>
        <xdr:cNvPr id="144" name="楕円 143"/>
        <xdr:cNvSpPr/>
      </xdr:nvSpPr>
      <xdr:spPr>
        <a:xfrm>
          <a:off x="2857500" y="98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135156</xdr:rowOff>
    </xdr:from>
    <xdr:ext cx="534377" cy="259045"/>
    <xdr:sp macro="" textlink="">
      <xdr:nvSpPr>
        <xdr:cNvPr id="145" name="テキスト ボックス 144"/>
        <xdr:cNvSpPr txBox="1"/>
      </xdr:nvSpPr>
      <xdr:spPr>
        <a:xfrm>
          <a:off x="2641111" y="99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69371</xdr:rowOff>
    </xdr:from>
    <xdr:to>
      <xdr:col>10</xdr:col>
      <xdr:colOff>165100</xdr:colOff>
      <xdr:row>57</xdr:row>
      <xdr:rowOff>170971</xdr:rowOff>
    </xdr:to>
    <xdr:sp macro="" textlink="">
      <xdr:nvSpPr>
        <xdr:cNvPr id="146" name="楕円 145"/>
        <xdr:cNvSpPr/>
      </xdr:nvSpPr>
      <xdr:spPr>
        <a:xfrm>
          <a:off x="1968500" y="98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162098</xdr:rowOff>
    </xdr:from>
    <xdr:ext cx="534377" cy="259045"/>
    <xdr:sp macro="" textlink="">
      <xdr:nvSpPr>
        <xdr:cNvPr id="147" name="テキスト ボックス 146"/>
        <xdr:cNvSpPr txBox="1"/>
      </xdr:nvSpPr>
      <xdr:spPr>
        <a:xfrm>
          <a:off x="1752111" y="99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117769</xdr:rowOff>
    </xdr:from>
    <xdr:to>
      <xdr:col>6</xdr:col>
      <xdr:colOff>38100</xdr:colOff>
      <xdr:row>58</xdr:row>
      <xdr:rowOff>47919</xdr:rowOff>
    </xdr:to>
    <xdr:sp macro="" textlink="">
      <xdr:nvSpPr>
        <xdr:cNvPr id="148" name="楕円 147"/>
        <xdr:cNvSpPr/>
      </xdr:nvSpPr>
      <xdr:spPr>
        <a:xfrm>
          <a:off x="1079500" y="98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39046</xdr:rowOff>
    </xdr:from>
    <xdr:ext cx="534377" cy="259045"/>
    <xdr:sp macro="" textlink="">
      <xdr:nvSpPr>
        <xdr:cNvPr id="149" name="テキスト ボックス 148"/>
        <xdr:cNvSpPr txBox="1"/>
      </xdr:nvSpPr>
      <xdr:spPr>
        <a:xfrm>
          <a:off x="863111" y="998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57587</xdr:rowOff>
    </xdr:from>
    <xdr:to>
      <xdr:col>24</xdr:col>
      <xdr:colOff>63500</xdr:colOff>
      <xdr:row>78</xdr:row>
      <xdr:rowOff>69405</xdr:rowOff>
    </xdr:to>
    <xdr:cxnSp macro="">
      <xdr:nvCxnSpPr>
        <xdr:cNvPr id="176" name="直線コネクタ 175"/>
        <xdr:cNvCxnSpPr/>
      </xdr:nvCxnSpPr>
      <xdr:spPr>
        <a:xfrm>
          <a:off x="3797300" y="13430687"/>
          <a:ext cx="8382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57587</xdr:rowOff>
    </xdr:from>
    <xdr:to>
      <xdr:col>19</xdr:col>
      <xdr:colOff>177800</xdr:colOff>
      <xdr:row>78</xdr:row>
      <xdr:rowOff>65771</xdr:rowOff>
    </xdr:to>
    <xdr:cxnSp macro="">
      <xdr:nvCxnSpPr>
        <xdr:cNvPr id="179" name="直線コネクタ 178"/>
        <xdr:cNvCxnSpPr/>
      </xdr:nvCxnSpPr>
      <xdr:spPr>
        <a:xfrm flipV="1">
          <a:off x="2908300" y="1343068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63919</xdr:rowOff>
    </xdr:from>
    <xdr:to>
      <xdr:col>15</xdr:col>
      <xdr:colOff>50800</xdr:colOff>
      <xdr:row>78</xdr:row>
      <xdr:rowOff>65771</xdr:rowOff>
    </xdr:to>
    <xdr:cxnSp macro="">
      <xdr:nvCxnSpPr>
        <xdr:cNvPr id="182" name="直線コネクタ 181"/>
        <xdr:cNvCxnSpPr/>
      </xdr:nvCxnSpPr>
      <xdr:spPr>
        <a:xfrm>
          <a:off x="2019300" y="13437019"/>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58410</xdr:rowOff>
    </xdr:from>
    <xdr:to>
      <xdr:col>10</xdr:col>
      <xdr:colOff>114300</xdr:colOff>
      <xdr:row>78</xdr:row>
      <xdr:rowOff>63919</xdr:rowOff>
    </xdr:to>
    <xdr:cxnSp macro="">
      <xdr:nvCxnSpPr>
        <xdr:cNvPr id="185" name="直線コネクタ 184"/>
        <xdr:cNvCxnSpPr/>
      </xdr:nvCxnSpPr>
      <xdr:spPr>
        <a:xfrm>
          <a:off x="1130300" y="13431510"/>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156155</xdr:rowOff>
    </xdr:from>
    <xdr:to>
      <xdr:col>6</xdr:col>
      <xdr:colOff>38100</xdr:colOff>
      <xdr:row>78</xdr:row>
      <xdr:rowOff>86305</xdr:rowOff>
    </xdr:to>
    <xdr:sp macro="" textlink="">
      <xdr:nvSpPr>
        <xdr:cNvPr id="188" name="フローチャート: 判断 187"/>
        <xdr:cNvSpPr/>
      </xdr:nvSpPr>
      <xdr:spPr>
        <a:xfrm>
          <a:off x="1079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102832</xdr:rowOff>
    </xdr:from>
    <xdr:ext cx="469744" cy="259045"/>
    <xdr:sp macro="" textlink="">
      <xdr:nvSpPr>
        <xdr:cNvPr id="189" name="テキスト ボックス 188"/>
        <xdr:cNvSpPr txBox="1"/>
      </xdr:nvSpPr>
      <xdr:spPr>
        <a:xfrm>
          <a:off x="895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18605</xdr:rowOff>
    </xdr:from>
    <xdr:to>
      <xdr:col>24</xdr:col>
      <xdr:colOff>114300</xdr:colOff>
      <xdr:row>78</xdr:row>
      <xdr:rowOff>120205</xdr:rowOff>
    </xdr:to>
    <xdr:sp macro="" textlink="">
      <xdr:nvSpPr>
        <xdr:cNvPr id="195" name="楕円 194"/>
        <xdr:cNvSpPr/>
      </xdr:nvSpPr>
      <xdr:spPr>
        <a:xfrm>
          <a:off x="45847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104982</xdr:rowOff>
    </xdr:from>
    <xdr:ext cx="469744" cy="259045"/>
    <xdr:sp macro="" textlink="">
      <xdr:nvSpPr>
        <xdr:cNvPr id="196" name="維持補修費該当値テキスト"/>
        <xdr:cNvSpPr txBox="1"/>
      </xdr:nvSpPr>
      <xdr:spPr>
        <a:xfrm>
          <a:off x="4686300" y="133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6787</xdr:rowOff>
    </xdr:from>
    <xdr:to>
      <xdr:col>20</xdr:col>
      <xdr:colOff>38100</xdr:colOff>
      <xdr:row>78</xdr:row>
      <xdr:rowOff>108387</xdr:rowOff>
    </xdr:to>
    <xdr:sp macro="" textlink="">
      <xdr:nvSpPr>
        <xdr:cNvPr id="197" name="楕円 196"/>
        <xdr:cNvSpPr/>
      </xdr:nvSpPr>
      <xdr:spPr>
        <a:xfrm>
          <a:off x="3746500" y="133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99514</xdr:rowOff>
    </xdr:from>
    <xdr:ext cx="469744" cy="259045"/>
    <xdr:sp macro="" textlink="">
      <xdr:nvSpPr>
        <xdr:cNvPr id="198" name="テキスト ボックス 197"/>
        <xdr:cNvSpPr txBox="1"/>
      </xdr:nvSpPr>
      <xdr:spPr>
        <a:xfrm>
          <a:off x="3562428" y="134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14971</xdr:rowOff>
    </xdr:from>
    <xdr:to>
      <xdr:col>15</xdr:col>
      <xdr:colOff>101600</xdr:colOff>
      <xdr:row>78</xdr:row>
      <xdr:rowOff>116571</xdr:rowOff>
    </xdr:to>
    <xdr:sp macro="" textlink="">
      <xdr:nvSpPr>
        <xdr:cNvPr id="199" name="楕円 198"/>
        <xdr:cNvSpPr/>
      </xdr:nvSpPr>
      <xdr:spPr>
        <a:xfrm>
          <a:off x="2857500" y="13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107698</xdr:rowOff>
    </xdr:from>
    <xdr:ext cx="469744" cy="259045"/>
    <xdr:sp macro="" textlink="">
      <xdr:nvSpPr>
        <xdr:cNvPr id="200" name="テキスト ボックス 199"/>
        <xdr:cNvSpPr txBox="1"/>
      </xdr:nvSpPr>
      <xdr:spPr>
        <a:xfrm>
          <a:off x="2673428" y="1348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13119</xdr:rowOff>
    </xdr:from>
    <xdr:to>
      <xdr:col>10</xdr:col>
      <xdr:colOff>165100</xdr:colOff>
      <xdr:row>78</xdr:row>
      <xdr:rowOff>114719</xdr:rowOff>
    </xdr:to>
    <xdr:sp macro="" textlink="">
      <xdr:nvSpPr>
        <xdr:cNvPr id="201" name="楕円 200"/>
        <xdr:cNvSpPr/>
      </xdr:nvSpPr>
      <xdr:spPr>
        <a:xfrm>
          <a:off x="1968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105846</xdr:rowOff>
    </xdr:from>
    <xdr:ext cx="469744" cy="259045"/>
    <xdr:sp macro="" textlink="">
      <xdr:nvSpPr>
        <xdr:cNvPr id="202" name="テキスト ボックス 201"/>
        <xdr:cNvSpPr txBox="1"/>
      </xdr:nvSpPr>
      <xdr:spPr>
        <a:xfrm>
          <a:off x="1784428" y="13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7610</xdr:rowOff>
    </xdr:from>
    <xdr:to>
      <xdr:col>6</xdr:col>
      <xdr:colOff>38100</xdr:colOff>
      <xdr:row>78</xdr:row>
      <xdr:rowOff>109210</xdr:rowOff>
    </xdr:to>
    <xdr:sp macro="" textlink="">
      <xdr:nvSpPr>
        <xdr:cNvPr id="203" name="楕円 202"/>
        <xdr:cNvSpPr/>
      </xdr:nvSpPr>
      <xdr:spPr>
        <a:xfrm>
          <a:off x="1079500" y="13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100337</xdr:rowOff>
    </xdr:from>
    <xdr:ext cx="469744" cy="259045"/>
    <xdr:sp macro="" textlink="">
      <xdr:nvSpPr>
        <xdr:cNvPr id="204" name="テキスト ボックス 203"/>
        <xdr:cNvSpPr txBox="1"/>
      </xdr:nvSpPr>
      <xdr:spPr>
        <a:xfrm>
          <a:off x="895428" y="134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47168</xdr:rowOff>
    </xdr:from>
    <xdr:to>
      <xdr:col>24</xdr:col>
      <xdr:colOff>63500</xdr:colOff>
      <xdr:row>94</xdr:row>
      <xdr:rowOff>71577</xdr:rowOff>
    </xdr:to>
    <xdr:cxnSp macro="">
      <xdr:nvCxnSpPr>
        <xdr:cNvPr id="234" name="直線コネクタ 233"/>
        <xdr:cNvCxnSpPr/>
      </xdr:nvCxnSpPr>
      <xdr:spPr>
        <a:xfrm>
          <a:off x="3797300" y="16163468"/>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47168</xdr:rowOff>
    </xdr:from>
    <xdr:to>
      <xdr:col>19</xdr:col>
      <xdr:colOff>177800</xdr:colOff>
      <xdr:row>94</xdr:row>
      <xdr:rowOff>64351</xdr:rowOff>
    </xdr:to>
    <xdr:cxnSp macro="">
      <xdr:nvCxnSpPr>
        <xdr:cNvPr id="237" name="直線コネクタ 236"/>
        <xdr:cNvCxnSpPr/>
      </xdr:nvCxnSpPr>
      <xdr:spPr>
        <a:xfrm flipV="1">
          <a:off x="2908300" y="16163468"/>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64351</xdr:rowOff>
    </xdr:from>
    <xdr:to>
      <xdr:col>15</xdr:col>
      <xdr:colOff>50800</xdr:colOff>
      <xdr:row>94</xdr:row>
      <xdr:rowOff>133325</xdr:rowOff>
    </xdr:to>
    <xdr:cxnSp macro="">
      <xdr:nvCxnSpPr>
        <xdr:cNvPr id="240" name="直線コネクタ 239"/>
        <xdr:cNvCxnSpPr/>
      </xdr:nvCxnSpPr>
      <xdr:spPr>
        <a:xfrm flipV="1">
          <a:off x="2019300" y="16180651"/>
          <a:ext cx="8890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133325</xdr:rowOff>
    </xdr:from>
    <xdr:to>
      <xdr:col>10</xdr:col>
      <xdr:colOff>114300</xdr:colOff>
      <xdr:row>95</xdr:row>
      <xdr:rowOff>52908</xdr:rowOff>
    </xdr:to>
    <xdr:cxnSp macro="">
      <xdr:nvCxnSpPr>
        <xdr:cNvPr id="243" name="直線コネクタ 242"/>
        <xdr:cNvCxnSpPr/>
      </xdr:nvCxnSpPr>
      <xdr:spPr>
        <a:xfrm flipV="1">
          <a:off x="1130300" y="16249625"/>
          <a:ext cx="889000" cy="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46" name="フローチャート: 判断 245"/>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47" name="テキスト ボックス 246"/>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20777</xdr:rowOff>
    </xdr:from>
    <xdr:to>
      <xdr:col>24</xdr:col>
      <xdr:colOff>114300</xdr:colOff>
      <xdr:row>94</xdr:row>
      <xdr:rowOff>122377</xdr:rowOff>
    </xdr:to>
    <xdr:sp macro="" textlink="">
      <xdr:nvSpPr>
        <xdr:cNvPr id="253" name="楕円 252"/>
        <xdr:cNvSpPr/>
      </xdr:nvSpPr>
      <xdr:spPr>
        <a:xfrm>
          <a:off x="4584700" y="161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43654</xdr:rowOff>
    </xdr:from>
    <xdr:ext cx="599010" cy="259045"/>
    <xdr:sp macro="" textlink="">
      <xdr:nvSpPr>
        <xdr:cNvPr id="254" name="扶助費該当値テキスト"/>
        <xdr:cNvSpPr txBox="1"/>
      </xdr:nvSpPr>
      <xdr:spPr>
        <a:xfrm>
          <a:off x="4686300" y="1598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167818</xdr:rowOff>
    </xdr:from>
    <xdr:to>
      <xdr:col>20</xdr:col>
      <xdr:colOff>38100</xdr:colOff>
      <xdr:row>94</xdr:row>
      <xdr:rowOff>97968</xdr:rowOff>
    </xdr:to>
    <xdr:sp macro="" textlink="">
      <xdr:nvSpPr>
        <xdr:cNvPr id="255" name="楕円 254"/>
        <xdr:cNvSpPr/>
      </xdr:nvSpPr>
      <xdr:spPr>
        <a:xfrm>
          <a:off x="3746500" y="161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114495</xdr:rowOff>
    </xdr:from>
    <xdr:ext cx="599010" cy="259045"/>
    <xdr:sp macro="" textlink="">
      <xdr:nvSpPr>
        <xdr:cNvPr id="256" name="テキスト ボックス 255"/>
        <xdr:cNvSpPr txBox="1"/>
      </xdr:nvSpPr>
      <xdr:spPr>
        <a:xfrm>
          <a:off x="3497795" y="1588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13551</xdr:rowOff>
    </xdr:from>
    <xdr:to>
      <xdr:col>15</xdr:col>
      <xdr:colOff>101600</xdr:colOff>
      <xdr:row>94</xdr:row>
      <xdr:rowOff>115151</xdr:rowOff>
    </xdr:to>
    <xdr:sp macro="" textlink="">
      <xdr:nvSpPr>
        <xdr:cNvPr id="257" name="楕円 256"/>
        <xdr:cNvSpPr/>
      </xdr:nvSpPr>
      <xdr:spPr>
        <a:xfrm>
          <a:off x="2857500" y="161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131678</xdr:rowOff>
    </xdr:from>
    <xdr:ext cx="599010" cy="259045"/>
    <xdr:sp macro="" textlink="">
      <xdr:nvSpPr>
        <xdr:cNvPr id="258" name="テキスト ボックス 257"/>
        <xdr:cNvSpPr txBox="1"/>
      </xdr:nvSpPr>
      <xdr:spPr>
        <a:xfrm>
          <a:off x="2608795" y="1590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82525</xdr:rowOff>
    </xdr:from>
    <xdr:to>
      <xdr:col>10</xdr:col>
      <xdr:colOff>165100</xdr:colOff>
      <xdr:row>95</xdr:row>
      <xdr:rowOff>12675</xdr:rowOff>
    </xdr:to>
    <xdr:sp macro="" textlink="">
      <xdr:nvSpPr>
        <xdr:cNvPr id="259" name="楕円 258"/>
        <xdr:cNvSpPr/>
      </xdr:nvSpPr>
      <xdr:spPr>
        <a:xfrm>
          <a:off x="1968500" y="161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29202</xdr:rowOff>
    </xdr:from>
    <xdr:ext cx="599010" cy="259045"/>
    <xdr:sp macro="" textlink="">
      <xdr:nvSpPr>
        <xdr:cNvPr id="260" name="テキスト ボックス 259"/>
        <xdr:cNvSpPr txBox="1"/>
      </xdr:nvSpPr>
      <xdr:spPr>
        <a:xfrm>
          <a:off x="1719795" y="1597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2108</xdr:rowOff>
    </xdr:from>
    <xdr:to>
      <xdr:col>6</xdr:col>
      <xdr:colOff>38100</xdr:colOff>
      <xdr:row>95</xdr:row>
      <xdr:rowOff>103708</xdr:rowOff>
    </xdr:to>
    <xdr:sp macro="" textlink="">
      <xdr:nvSpPr>
        <xdr:cNvPr id="261" name="楕円 260"/>
        <xdr:cNvSpPr/>
      </xdr:nvSpPr>
      <xdr:spPr>
        <a:xfrm>
          <a:off x="1079500" y="1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120235</xdr:rowOff>
    </xdr:from>
    <xdr:ext cx="599010" cy="259045"/>
    <xdr:sp macro="" textlink="">
      <xdr:nvSpPr>
        <xdr:cNvPr id="262" name="テキスト ボックス 261"/>
        <xdr:cNvSpPr txBox="1"/>
      </xdr:nvSpPr>
      <xdr:spPr>
        <a:xfrm>
          <a:off x="830795" y="1606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122166</xdr:rowOff>
    </xdr:from>
    <xdr:to>
      <xdr:col>55</xdr:col>
      <xdr:colOff>0</xdr:colOff>
      <xdr:row>36</xdr:row>
      <xdr:rowOff>144676</xdr:rowOff>
    </xdr:to>
    <xdr:cxnSp macro="">
      <xdr:nvCxnSpPr>
        <xdr:cNvPr id="291" name="直線コネクタ 290"/>
        <xdr:cNvCxnSpPr/>
      </xdr:nvCxnSpPr>
      <xdr:spPr>
        <a:xfrm flipV="1">
          <a:off x="9639300" y="6294366"/>
          <a:ext cx="8382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129192</xdr:rowOff>
    </xdr:from>
    <xdr:to>
      <xdr:col>50</xdr:col>
      <xdr:colOff>114300</xdr:colOff>
      <xdr:row>36</xdr:row>
      <xdr:rowOff>144676</xdr:rowOff>
    </xdr:to>
    <xdr:cxnSp macro="">
      <xdr:nvCxnSpPr>
        <xdr:cNvPr id="294" name="直線コネクタ 293"/>
        <xdr:cNvCxnSpPr/>
      </xdr:nvCxnSpPr>
      <xdr:spPr>
        <a:xfrm>
          <a:off x="8750300" y="6301392"/>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65992</xdr:rowOff>
    </xdr:from>
    <xdr:to>
      <xdr:col>45</xdr:col>
      <xdr:colOff>177800</xdr:colOff>
      <xdr:row>36</xdr:row>
      <xdr:rowOff>129192</xdr:rowOff>
    </xdr:to>
    <xdr:cxnSp macro="">
      <xdr:nvCxnSpPr>
        <xdr:cNvPr id="297" name="直線コネクタ 296"/>
        <xdr:cNvCxnSpPr/>
      </xdr:nvCxnSpPr>
      <xdr:spPr>
        <a:xfrm>
          <a:off x="7861300" y="6238192"/>
          <a:ext cx="889000" cy="6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65992</xdr:rowOff>
    </xdr:from>
    <xdr:to>
      <xdr:col>41</xdr:col>
      <xdr:colOff>50800</xdr:colOff>
      <xdr:row>36</xdr:row>
      <xdr:rowOff>98301</xdr:rowOff>
    </xdr:to>
    <xdr:cxnSp macro="">
      <xdr:nvCxnSpPr>
        <xdr:cNvPr id="300" name="直線コネクタ 299"/>
        <xdr:cNvCxnSpPr/>
      </xdr:nvCxnSpPr>
      <xdr:spPr>
        <a:xfrm flipV="1">
          <a:off x="6972300" y="6238192"/>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35842</xdr:rowOff>
    </xdr:from>
    <xdr:to>
      <xdr:col>36</xdr:col>
      <xdr:colOff>165100</xdr:colOff>
      <xdr:row>37</xdr:row>
      <xdr:rowOff>137442</xdr:rowOff>
    </xdr:to>
    <xdr:sp macro="" textlink="">
      <xdr:nvSpPr>
        <xdr:cNvPr id="303" name="フローチャート: 判断 302"/>
        <xdr:cNvSpPr/>
      </xdr:nvSpPr>
      <xdr:spPr>
        <a:xfrm>
          <a:off x="6921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128569</xdr:rowOff>
    </xdr:from>
    <xdr:ext cx="534377" cy="259045"/>
    <xdr:sp macro="" textlink="">
      <xdr:nvSpPr>
        <xdr:cNvPr id="304" name="テキスト ボックス 303"/>
        <xdr:cNvSpPr txBox="1"/>
      </xdr:nvSpPr>
      <xdr:spPr>
        <a:xfrm>
          <a:off x="6705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71366</xdr:rowOff>
    </xdr:from>
    <xdr:to>
      <xdr:col>55</xdr:col>
      <xdr:colOff>50800</xdr:colOff>
      <xdr:row>37</xdr:row>
      <xdr:rowOff>1516</xdr:rowOff>
    </xdr:to>
    <xdr:sp macro="" textlink="">
      <xdr:nvSpPr>
        <xdr:cNvPr id="310" name="楕円 309"/>
        <xdr:cNvSpPr/>
      </xdr:nvSpPr>
      <xdr:spPr>
        <a:xfrm>
          <a:off x="10426700" y="62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49793</xdr:rowOff>
    </xdr:from>
    <xdr:ext cx="534377" cy="259045"/>
    <xdr:sp macro="" textlink="">
      <xdr:nvSpPr>
        <xdr:cNvPr id="311" name="補助費等該当値テキスト"/>
        <xdr:cNvSpPr txBox="1"/>
      </xdr:nvSpPr>
      <xdr:spPr>
        <a:xfrm>
          <a:off x="10528300" y="622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93876</xdr:rowOff>
    </xdr:from>
    <xdr:to>
      <xdr:col>50</xdr:col>
      <xdr:colOff>165100</xdr:colOff>
      <xdr:row>37</xdr:row>
      <xdr:rowOff>24026</xdr:rowOff>
    </xdr:to>
    <xdr:sp macro="" textlink="">
      <xdr:nvSpPr>
        <xdr:cNvPr id="312" name="楕円 311"/>
        <xdr:cNvSpPr/>
      </xdr:nvSpPr>
      <xdr:spPr>
        <a:xfrm>
          <a:off x="9588500" y="62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15153</xdr:rowOff>
    </xdr:from>
    <xdr:ext cx="534377" cy="259045"/>
    <xdr:sp macro="" textlink="">
      <xdr:nvSpPr>
        <xdr:cNvPr id="313" name="テキスト ボックス 312"/>
        <xdr:cNvSpPr txBox="1"/>
      </xdr:nvSpPr>
      <xdr:spPr>
        <a:xfrm>
          <a:off x="9372111" y="635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78392</xdr:rowOff>
    </xdr:from>
    <xdr:to>
      <xdr:col>46</xdr:col>
      <xdr:colOff>38100</xdr:colOff>
      <xdr:row>37</xdr:row>
      <xdr:rowOff>8542</xdr:rowOff>
    </xdr:to>
    <xdr:sp macro="" textlink="">
      <xdr:nvSpPr>
        <xdr:cNvPr id="314" name="楕円 313"/>
        <xdr:cNvSpPr/>
      </xdr:nvSpPr>
      <xdr:spPr>
        <a:xfrm>
          <a:off x="8699500" y="62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171119</xdr:rowOff>
    </xdr:from>
    <xdr:ext cx="534377" cy="259045"/>
    <xdr:sp macro="" textlink="">
      <xdr:nvSpPr>
        <xdr:cNvPr id="315" name="テキスト ボックス 314"/>
        <xdr:cNvSpPr txBox="1"/>
      </xdr:nvSpPr>
      <xdr:spPr>
        <a:xfrm>
          <a:off x="8483111" y="63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15192</xdr:rowOff>
    </xdr:from>
    <xdr:to>
      <xdr:col>41</xdr:col>
      <xdr:colOff>101600</xdr:colOff>
      <xdr:row>36</xdr:row>
      <xdr:rowOff>116792</xdr:rowOff>
    </xdr:to>
    <xdr:sp macro="" textlink="">
      <xdr:nvSpPr>
        <xdr:cNvPr id="316" name="楕円 315"/>
        <xdr:cNvSpPr/>
      </xdr:nvSpPr>
      <xdr:spPr>
        <a:xfrm>
          <a:off x="7810500" y="61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133319</xdr:rowOff>
    </xdr:from>
    <xdr:ext cx="534377" cy="259045"/>
    <xdr:sp macro="" textlink="">
      <xdr:nvSpPr>
        <xdr:cNvPr id="317" name="テキスト ボックス 316"/>
        <xdr:cNvSpPr txBox="1"/>
      </xdr:nvSpPr>
      <xdr:spPr>
        <a:xfrm>
          <a:off x="7594111" y="59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47501</xdr:rowOff>
    </xdr:from>
    <xdr:to>
      <xdr:col>36</xdr:col>
      <xdr:colOff>165100</xdr:colOff>
      <xdr:row>36</xdr:row>
      <xdr:rowOff>149101</xdr:rowOff>
    </xdr:to>
    <xdr:sp macro="" textlink="">
      <xdr:nvSpPr>
        <xdr:cNvPr id="318" name="楕円 317"/>
        <xdr:cNvSpPr/>
      </xdr:nvSpPr>
      <xdr:spPr>
        <a:xfrm>
          <a:off x="6921500" y="62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165628</xdr:rowOff>
    </xdr:from>
    <xdr:ext cx="534377" cy="259045"/>
    <xdr:sp macro="" textlink="">
      <xdr:nvSpPr>
        <xdr:cNvPr id="319" name="テキスト ボックス 318"/>
        <xdr:cNvSpPr txBox="1"/>
      </xdr:nvSpPr>
      <xdr:spPr>
        <a:xfrm>
          <a:off x="6705111" y="599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89308</xdr:rowOff>
    </xdr:from>
    <xdr:to>
      <xdr:col>55</xdr:col>
      <xdr:colOff>0</xdr:colOff>
      <xdr:row>57</xdr:row>
      <xdr:rowOff>141456</xdr:rowOff>
    </xdr:to>
    <xdr:cxnSp macro="">
      <xdr:nvCxnSpPr>
        <xdr:cNvPr id="346" name="直線コネクタ 345"/>
        <xdr:cNvCxnSpPr/>
      </xdr:nvCxnSpPr>
      <xdr:spPr>
        <a:xfrm flipV="1">
          <a:off x="9639300" y="9861958"/>
          <a:ext cx="838200" cy="5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81197</xdr:rowOff>
    </xdr:from>
    <xdr:to>
      <xdr:col>50</xdr:col>
      <xdr:colOff>114300</xdr:colOff>
      <xdr:row>57</xdr:row>
      <xdr:rowOff>141456</xdr:rowOff>
    </xdr:to>
    <xdr:cxnSp macro="">
      <xdr:nvCxnSpPr>
        <xdr:cNvPr id="349" name="直線コネクタ 348"/>
        <xdr:cNvCxnSpPr/>
      </xdr:nvCxnSpPr>
      <xdr:spPr>
        <a:xfrm>
          <a:off x="8750300" y="9682397"/>
          <a:ext cx="889000" cy="2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119693</xdr:rowOff>
    </xdr:from>
    <xdr:to>
      <xdr:col>45</xdr:col>
      <xdr:colOff>177800</xdr:colOff>
      <xdr:row>56</xdr:row>
      <xdr:rowOff>81197</xdr:rowOff>
    </xdr:to>
    <xdr:cxnSp macro="">
      <xdr:nvCxnSpPr>
        <xdr:cNvPr id="352" name="直線コネクタ 351"/>
        <xdr:cNvCxnSpPr/>
      </xdr:nvCxnSpPr>
      <xdr:spPr>
        <a:xfrm>
          <a:off x="7861300" y="9549443"/>
          <a:ext cx="889000" cy="1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104656</xdr:rowOff>
    </xdr:from>
    <xdr:to>
      <xdr:col>41</xdr:col>
      <xdr:colOff>50800</xdr:colOff>
      <xdr:row>55</xdr:row>
      <xdr:rowOff>119693</xdr:rowOff>
    </xdr:to>
    <xdr:cxnSp macro="">
      <xdr:nvCxnSpPr>
        <xdr:cNvPr id="355" name="直線コネクタ 354"/>
        <xdr:cNvCxnSpPr/>
      </xdr:nvCxnSpPr>
      <xdr:spPr>
        <a:xfrm>
          <a:off x="6972300" y="9534406"/>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8" name="フローチャート: 判断 357"/>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9" name="テキスト ボックス 358"/>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38508</xdr:rowOff>
    </xdr:from>
    <xdr:to>
      <xdr:col>55</xdr:col>
      <xdr:colOff>50800</xdr:colOff>
      <xdr:row>57</xdr:row>
      <xdr:rowOff>140108</xdr:rowOff>
    </xdr:to>
    <xdr:sp macro="" textlink="">
      <xdr:nvSpPr>
        <xdr:cNvPr id="365" name="楕円 364"/>
        <xdr:cNvSpPr/>
      </xdr:nvSpPr>
      <xdr:spPr>
        <a:xfrm>
          <a:off x="10426700" y="98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16935</xdr:rowOff>
    </xdr:from>
    <xdr:ext cx="534377" cy="259045"/>
    <xdr:sp macro="" textlink="">
      <xdr:nvSpPr>
        <xdr:cNvPr id="366" name="普通建設事業費該当値テキスト"/>
        <xdr:cNvSpPr txBox="1"/>
      </xdr:nvSpPr>
      <xdr:spPr>
        <a:xfrm>
          <a:off x="10528300" y="97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90656</xdr:rowOff>
    </xdr:from>
    <xdr:to>
      <xdr:col>50</xdr:col>
      <xdr:colOff>165100</xdr:colOff>
      <xdr:row>58</xdr:row>
      <xdr:rowOff>20806</xdr:rowOff>
    </xdr:to>
    <xdr:sp macro="" textlink="">
      <xdr:nvSpPr>
        <xdr:cNvPr id="367" name="楕円 366"/>
        <xdr:cNvSpPr/>
      </xdr:nvSpPr>
      <xdr:spPr>
        <a:xfrm>
          <a:off x="9588500" y="98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11933</xdr:rowOff>
    </xdr:from>
    <xdr:ext cx="534377" cy="259045"/>
    <xdr:sp macro="" textlink="">
      <xdr:nvSpPr>
        <xdr:cNvPr id="368" name="テキスト ボックス 367"/>
        <xdr:cNvSpPr txBox="1"/>
      </xdr:nvSpPr>
      <xdr:spPr>
        <a:xfrm>
          <a:off x="9372111" y="995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30397</xdr:rowOff>
    </xdr:from>
    <xdr:to>
      <xdr:col>46</xdr:col>
      <xdr:colOff>38100</xdr:colOff>
      <xdr:row>56</xdr:row>
      <xdr:rowOff>131997</xdr:rowOff>
    </xdr:to>
    <xdr:sp macro="" textlink="">
      <xdr:nvSpPr>
        <xdr:cNvPr id="369" name="楕円 368"/>
        <xdr:cNvSpPr/>
      </xdr:nvSpPr>
      <xdr:spPr>
        <a:xfrm>
          <a:off x="8699500" y="96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148524</xdr:rowOff>
    </xdr:from>
    <xdr:ext cx="534377" cy="259045"/>
    <xdr:sp macro="" textlink="">
      <xdr:nvSpPr>
        <xdr:cNvPr id="370" name="テキスト ボックス 369"/>
        <xdr:cNvSpPr txBox="1"/>
      </xdr:nvSpPr>
      <xdr:spPr>
        <a:xfrm>
          <a:off x="8483111" y="94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68893</xdr:rowOff>
    </xdr:from>
    <xdr:to>
      <xdr:col>41</xdr:col>
      <xdr:colOff>101600</xdr:colOff>
      <xdr:row>55</xdr:row>
      <xdr:rowOff>170493</xdr:rowOff>
    </xdr:to>
    <xdr:sp macro="" textlink="">
      <xdr:nvSpPr>
        <xdr:cNvPr id="371" name="楕円 370"/>
        <xdr:cNvSpPr/>
      </xdr:nvSpPr>
      <xdr:spPr>
        <a:xfrm>
          <a:off x="7810500" y="94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15570</xdr:rowOff>
    </xdr:from>
    <xdr:ext cx="599010" cy="259045"/>
    <xdr:sp macro="" textlink="">
      <xdr:nvSpPr>
        <xdr:cNvPr id="372" name="テキスト ボックス 371"/>
        <xdr:cNvSpPr txBox="1"/>
      </xdr:nvSpPr>
      <xdr:spPr>
        <a:xfrm>
          <a:off x="7561795" y="927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53856</xdr:rowOff>
    </xdr:from>
    <xdr:to>
      <xdr:col>36</xdr:col>
      <xdr:colOff>165100</xdr:colOff>
      <xdr:row>55</xdr:row>
      <xdr:rowOff>155456</xdr:rowOff>
    </xdr:to>
    <xdr:sp macro="" textlink="">
      <xdr:nvSpPr>
        <xdr:cNvPr id="373" name="楕円 372"/>
        <xdr:cNvSpPr/>
      </xdr:nvSpPr>
      <xdr:spPr>
        <a:xfrm>
          <a:off x="6921500" y="94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533</xdr:rowOff>
    </xdr:from>
    <xdr:ext cx="599010" cy="259045"/>
    <xdr:sp macro="" textlink="">
      <xdr:nvSpPr>
        <xdr:cNvPr id="374" name="テキスト ボックス 373"/>
        <xdr:cNvSpPr txBox="1"/>
      </xdr:nvSpPr>
      <xdr:spPr>
        <a:xfrm>
          <a:off x="6672795" y="925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94921</xdr:rowOff>
    </xdr:from>
    <xdr:to>
      <xdr:col>55</xdr:col>
      <xdr:colOff>0</xdr:colOff>
      <xdr:row>78</xdr:row>
      <xdr:rowOff>109488</xdr:rowOff>
    </xdr:to>
    <xdr:cxnSp macro="">
      <xdr:nvCxnSpPr>
        <xdr:cNvPr id="401" name="直線コネクタ 400"/>
        <xdr:cNvCxnSpPr/>
      </xdr:nvCxnSpPr>
      <xdr:spPr>
        <a:xfrm flipV="1">
          <a:off x="9639300" y="13468021"/>
          <a:ext cx="8382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36007</xdr:rowOff>
    </xdr:from>
    <xdr:to>
      <xdr:col>50</xdr:col>
      <xdr:colOff>114300</xdr:colOff>
      <xdr:row>78</xdr:row>
      <xdr:rowOff>109488</xdr:rowOff>
    </xdr:to>
    <xdr:cxnSp macro="">
      <xdr:nvCxnSpPr>
        <xdr:cNvPr id="404" name="直線コネクタ 403"/>
        <xdr:cNvCxnSpPr/>
      </xdr:nvCxnSpPr>
      <xdr:spPr>
        <a:xfrm>
          <a:off x="8750300" y="13237657"/>
          <a:ext cx="889000" cy="2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23681</xdr:rowOff>
    </xdr:from>
    <xdr:to>
      <xdr:col>45</xdr:col>
      <xdr:colOff>177800</xdr:colOff>
      <xdr:row>77</xdr:row>
      <xdr:rowOff>36007</xdr:rowOff>
    </xdr:to>
    <xdr:cxnSp macro="">
      <xdr:nvCxnSpPr>
        <xdr:cNvPr id="407" name="直線コネクタ 406"/>
        <xdr:cNvCxnSpPr/>
      </xdr:nvCxnSpPr>
      <xdr:spPr>
        <a:xfrm>
          <a:off x="7861300" y="12882431"/>
          <a:ext cx="889000" cy="3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23681</xdr:rowOff>
    </xdr:from>
    <xdr:to>
      <xdr:col>41</xdr:col>
      <xdr:colOff>50800</xdr:colOff>
      <xdr:row>75</xdr:row>
      <xdr:rowOff>126057</xdr:rowOff>
    </xdr:to>
    <xdr:cxnSp macro="">
      <xdr:nvCxnSpPr>
        <xdr:cNvPr id="410" name="直線コネクタ 409"/>
        <xdr:cNvCxnSpPr/>
      </xdr:nvCxnSpPr>
      <xdr:spPr>
        <a:xfrm flipV="1">
          <a:off x="6972300" y="12882431"/>
          <a:ext cx="889000" cy="10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4043</xdr:rowOff>
    </xdr:from>
    <xdr:to>
      <xdr:col>36</xdr:col>
      <xdr:colOff>165100</xdr:colOff>
      <xdr:row>77</xdr:row>
      <xdr:rowOff>105643</xdr:rowOff>
    </xdr:to>
    <xdr:sp macro="" textlink="">
      <xdr:nvSpPr>
        <xdr:cNvPr id="413" name="フローチャート: 判断 412"/>
        <xdr:cNvSpPr/>
      </xdr:nvSpPr>
      <xdr:spPr>
        <a:xfrm>
          <a:off x="6921500" y="132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96770</xdr:rowOff>
    </xdr:from>
    <xdr:ext cx="534377" cy="259045"/>
    <xdr:sp macro="" textlink="">
      <xdr:nvSpPr>
        <xdr:cNvPr id="414" name="テキスト ボックス 413"/>
        <xdr:cNvSpPr txBox="1"/>
      </xdr:nvSpPr>
      <xdr:spPr>
        <a:xfrm>
          <a:off x="6705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44121</xdr:rowOff>
    </xdr:from>
    <xdr:to>
      <xdr:col>55</xdr:col>
      <xdr:colOff>50800</xdr:colOff>
      <xdr:row>78</xdr:row>
      <xdr:rowOff>145721</xdr:rowOff>
    </xdr:to>
    <xdr:sp macro="" textlink="">
      <xdr:nvSpPr>
        <xdr:cNvPr id="420" name="楕円 419"/>
        <xdr:cNvSpPr/>
      </xdr:nvSpPr>
      <xdr:spPr>
        <a:xfrm>
          <a:off x="10426700" y="134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130498</xdr:rowOff>
    </xdr:from>
    <xdr:ext cx="469744" cy="259045"/>
    <xdr:sp macro="" textlink="">
      <xdr:nvSpPr>
        <xdr:cNvPr id="421" name="普通建設事業費 （ うち新規整備　）該当値テキスト"/>
        <xdr:cNvSpPr txBox="1"/>
      </xdr:nvSpPr>
      <xdr:spPr>
        <a:xfrm>
          <a:off x="10528300" y="1333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58688</xdr:rowOff>
    </xdr:from>
    <xdr:to>
      <xdr:col>50</xdr:col>
      <xdr:colOff>165100</xdr:colOff>
      <xdr:row>78</xdr:row>
      <xdr:rowOff>160288</xdr:rowOff>
    </xdr:to>
    <xdr:sp macro="" textlink="">
      <xdr:nvSpPr>
        <xdr:cNvPr id="422" name="楕円 421"/>
        <xdr:cNvSpPr/>
      </xdr:nvSpPr>
      <xdr:spPr>
        <a:xfrm>
          <a:off x="9588500" y="13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151415</xdr:rowOff>
    </xdr:from>
    <xdr:ext cx="469744" cy="259045"/>
    <xdr:sp macro="" textlink="">
      <xdr:nvSpPr>
        <xdr:cNvPr id="423" name="テキスト ボックス 422"/>
        <xdr:cNvSpPr txBox="1"/>
      </xdr:nvSpPr>
      <xdr:spPr>
        <a:xfrm>
          <a:off x="9404428" y="13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156657</xdr:rowOff>
    </xdr:from>
    <xdr:to>
      <xdr:col>46</xdr:col>
      <xdr:colOff>38100</xdr:colOff>
      <xdr:row>77</xdr:row>
      <xdr:rowOff>86807</xdr:rowOff>
    </xdr:to>
    <xdr:sp macro="" textlink="">
      <xdr:nvSpPr>
        <xdr:cNvPr id="424" name="楕円 423"/>
        <xdr:cNvSpPr/>
      </xdr:nvSpPr>
      <xdr:spPr>
        <a:xfrm>
          <a:off x="8699500" y="131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103334</xdr:rowOff>
    </xdr:from>
    <xdr:ext cx="534377" cy="259045"/>
    <xdr:sp macro="" textlink="">
      <xdr:nvSpPr>
        <xdr:cNvPr id="425" name="テキスト ボックス 424"/>
        <xdr:cNvSpPr txBox="1"/>
      </xdr:nvSpPr>
      <xdr:spPr>
        <a:xfrm>
          <a:off x="8483111" y="12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144331</xdr:rowOff>
    </xdr:from>
    <xdr:to>
      <xdr:col>41</xdr:col>
      <xdr:colOff>101600</xdr:colOff>
      <xdr:row>75</xdr:row>
      <xdr:rowOff>74481</xdr:rowOff>
    </xdr:to>
    <xdr:sp macro="" textlink="">
      <xdr:nvSpPr>
        <xdr:cNvPr id="426" name="楕円 425"/>
        <xdr:cNvSpPr/>
      </xdr:nvSpPr>
      <xdr:spPr>
        <a:xfrm>
          <a:off x="7810500" y="1283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91008</xdr:rowOff>
    </xdr:from>
    <xdr:ext cx="534377" cy="259045"/>
    <xdr:sp macro="" textlink="">
      <xdr:nvSpPr>
        <xdr:cNvPr id="427" name="テキスト ボックス 426"/>
        <xdr:cNvSpPr txBox="1"/>
      </xdr:nvSpPr>
      <xdr:spPr>
        <a:xfrm>
          <a:off x="7594111" y="126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75257</xdr:rowOff>
    </xdr:from>
    <xdr:to>
      <xdr:col>36</xdr:col>
      <xdr:colOff>165100</xdr:colOff>
      <xdr:row>76</xdr:row>
      <xdr:rowOff>5407</xdr:rowOff>
    </xdr:to>
    <xdr:sp macro="" textlink="">
      <xdr:nvSpPr>
        <xdr:cNvPr id="428" name="楕円 427"/>
        <xdr:cNvSpPr/>
      </xdr:nvSpPr>
      <xdr:spPr>
        <a:xfrm>
          <a:off x="6921500" y="129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21934</xdr:rowOff>
    </xdr:from>
    <xdr:ext cx="534377" cy="259045"/>
    <xdr:sp macro="" textlink="">
      <xdr:nvSpPr>
        <xdr:cNvPr id="429" name="テキスト ボックス 428"/>
        <xdr:cNvSpPr txBox="1"/>
      </xdr:nvSpPr>
      <xdr:spPr>
        <a:xfrm>
          <a:off x="6705111" y="1270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66656</xdr:rowOff>
    </xdr:from>
    <xdr:to>
      <xdr:col>55</xdr:col>
      <xdr:colOff>0</xdr:colOff>
      <xdr:row>98</xdr:row>
      <xdr:rowOff>30059</xdr:rowOff>
    </xdr:to>
    <xdr:cxnSp macro="">
      <xdr:nvCxnSpPr>
        <xdr:cNvPr id="460" name="直線コネクタ 459"/>
        <xdr:cNvCxnSpPr/>
      </xdr:nvCxnSpPr>
      <xdr:spPr>
        <a:xfrm flipV="1">
          <a:off x="9639300" y="16697306"/>
          <a:ext cx="838200" cy="1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30059</xdr:rowOff>
    </xdr:from>
    <xdr:to>
      <xdr:col>50</xdr:col>
      <xdr:colOff>114300</xdr:colOff>
      <xdr:row>98</xdr:row>
      <xdr:rowOff>146340</xdr:rowOff>
    </xdr:to>
    <xdr:cxnSp macro="">
      <xdr:nvCxnSpPr>
        <xdr:cNvPr id="463" name="直線コネクタ 462"/>
        <xdr:cNvCxnSpPr/>
      </xdr:nvCxnSpPr>
      <xdr:spPr>
        <a:xfrm flipV="1">
          <a:off x="8750300" y="16832159"/>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35851</xdr:rowOff>
    </xdr:from>
    <xdr:to>
      <xdr:col>45</xdr:col>
      <xdr:colOff>177800</xdr:colOff>
      <xdr:row>98</xdr:row>
      <xdr:rowOff>146340</xdr:rowOff>
    </xdr:to>
    <xdr:cxnSp macro="">
      <xdr:nvCxnSpPr>
        <xdr:cNvPr id="466" name="直線コネクタ 465"/>
        <xdr:cNvCxnSpPr/>
      </xdr:nvCxnSpPr>
      <xdr:spPr>
        <a:xfrm>
          <a:off x="7861300" y="1683795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28959</xdr:rowOff>
    </xdr:from>
    <xdr:to>
      <xdr:col>41</xdr:col>
      <xdr:colOff>50800</xdr:colOff>
      <xdr:row>98</xdr:row>
      <xdr:rowOff>35851</xdr:rowOff>
    </xdr:to>
    <xdr:cxnSp macro="">
      <xdr:nvCxnSpPr>
        <xdr:cNvPr id="469" name="直線コネクタ 468"/>
        <xdr:cNvCxnSpPr/>
      </xdr:nvCxnSpPr>
      <xdr:spPr>
        <a:xfrm>
          <a:off x="6972300" y="16659609"/>
          <a:ext cx="889000" cy="17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110302</xdr:rowOff>
    </xdr:from>
    <xdr:to>
      <xdr:col>36</xdr:col>
      <xdr:colOff>165100</xdr:colOff>
      <xdr:row>98</xdr:row>
      <xdr:rowOff>40452</xdr:rowOff>
    </xdr:to>
    <xdr:sp macro="" textlink="">
      <xdr:nvSpPr>
        <xdr:cNvPr id="472" name="フローチャート: 判断 471"/>
        <xdr:cNvSpPr/>
      </xdr:nvSpPr>
      <xdr:spPr>
        <a:xfrm>
          <a:off x="6921500" y="167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31579</xdr:rowOff>
    </xdr:from>
    <xdr:ext cx="534377" cy="259045"/>
    <xdr:sp macro="" textlink="">
      <xdr:nvSpPr>
        <xdr:cNvPr id="473" name="テキスト ボックス 472"/>
        <xdr:cNvSpPr txBox="1"/>
      </xdr:nvSpPr>
      <xdr:spPr>
        <a:xfrm>
          <a:off x="6705111"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15856</xdr:rowOff>
    </xdr:from>
    <xdr:to>
      <xdr:col>55</xdr:col>
      <xdr:colOff>50800</xdr:colOff>
      <xdr:row>97</xdr:row>
      <xdr:rowOff>117456</xdr:rowOff>
    </xdr:to>
    <xdr:sp macro="" textlink="">
      <xdr:nvSpPr>
        <xdr:cNvPr id="479" name="楕円 478"/>
        <xdr:cNvSpPr/>
      </xdr:nvSpPr>
      <xdr:spPr>
        <a:xfrm>
          <a:off x="10426700" y="166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165733</xdr:rowOff>
    </xdr:from>
    <xdr:ext cx="534377" cy="259045"/>
    <xdr:sp macro="" textlink="">
      <xdr:nvSpPr>
        <xdr:cNvPr id="480" name="普通建設事業費 （ うち更新整備　）該当値テキスト"/>
        <xdr:cNvSpPr txBox="1"/>
      </xdr:nvSpPr>
      <xdr:spPr>
        <a:xfrm>
          <a:off x="10528300" y="1662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150709</xdr:rowOff>
    </xdr:from>
    <xdr:to>
      <xdr:col>50</xdr:col>
      <xdr:colOff>165100</xdr:colOff>
      <xdr:row>98</xdr:row>
      <xdr:rowOff>80859</xdr:rowOff>
    </xdr:to>
    <xdr:sp macro="" textlink="">
      <xdr:nvSpPr>
        <xdr:cNvPr id="481" name="楕円 480"/>
        <xdr:cNvSpPr/>
      </xdr:nvSpPr>
      <xdr:spPr>
        <a:xfrm>
          <a:off x="9588500" y="167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71986</xdr:rowOff>
    </xdr:from>
    <xdr:ext cx="534377" cy="259045"/>
    <xdr:sp macro="" textlink="">
      <xdr:nvSpPr>
        <xdr:cNvPr id="482" name="テキスト ボックス 481"/>
        <xdr:cNvSpPr txBox="1"/>
      </xdr:nvSpPr>
      <xdr:spPr>
        <a:xfrm>
          <a:off x="9372111" y="168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95540</xdr:rowOff>
    </xdr:from>
    <xdr:to>
      <xdr:col>46</xdr:col>
      <xdr:colOff>38100</xdr:colOff>
      <xdr:row>99</xdr:row>
      <xdr:rowOff>25690</xdr:rowOff>
    </xdr:to>
    <xdr:sp macro="" textlink="">
      <xdr:nvSpPr>
        <xdr:cNvPr id="483" name="楕円 482"/>
        <xdr:cNvSpPr/>
      </xdr:nvSpPr>
      <xdr:spPr>
        <a:xfrm>
          <a:off x="8699500" y="168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16817</xdr:rowOff>
    </xdr:from>
    <xdr:ext cx="534377" cy="259045"/>
    <xdr:sp macro="" textlink="">
      <xdr:nvSpPr>
        <xdr:cNvPr id="484" name="テキスト ボックス 483"/>
        <xdr:cNvSpPr txBox="1"/>
      </xdr:nvSpPr>
      <xdr:spPr>
        <a:xfrm>
          <a:off x="8483111" y="169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156501</xdr:rowOff>
    </xdr:from>
    <xdr:to>
      <xdr:col>41</xdr:col>
      <xdr:colOff>101600</xdr:colOff>
      <xdr:row>98</xdr:row>
      <xdr:rowOff>86651</xdr:rowOff>
    </xdr:to>
    <xdr:sp macro="" textlink="">
      <xdr:nvSpPr>
        <xdr:cNvPr id="485" name="楕円 484"/>
        <xdr:cNvSpPr/>
      </xdr:nvSpPr>
      <xdr:spPr>
        <a:xfrm>
          <a:off x="7810500" y="167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77778</xdr:rowOff>
    </xdr:from>
    <xdr:ext cx="534377" cy="259045"/>
    <xdr:sp macro="" textlink="">
      <xdr:nvSpPr>
        <xdr:cNvPr id="486" name="テキスト ボックス 485"/>
        <xdr:cNvSpPr txBox="1"/>
      </xdr:nvSpPr>
      <xdr:spPr>
        <a:xfrm>
          <a:off x="7594111" y="168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149609</xdr:rowOff>
    </xdr:from>
    <xdr:to>
      <xdr:col>36</xdr:col>
      <xdr:colOff>165100</xdr:colOff>
      <xdr:row>97</xdr:row>
      <xdr:rowOff>79759</xdr:rowOff>
    </xdr:to>
    <xdr:sp macro="" textlink="">
      <xdr:nvSpPr>
        <xdr:cNvPr id="487" name="楕円 486"/>
        <xdr:cNvSpPr/>
      </xdr:nvSpPr>
      <xdr:spPr>
        <a:xfrm>
          <a:off x="6921500" y="166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96286</xdr:rowOff>
    </xdr:from>
    <xdr:ext cx="534377" cy="259045"/>
    <xdr:sp macro="" textlink="">
      <xdr:nvSpPr>
        <xdr:cNvPr id="488" name="テキスト ボックス 487"/>
        <xdr:cNvSpPr txBox="1"/>
      </xdr:nvSpPr>
      <xdr:spPr>
        <a:xfrm>
          <a:off x="6705111" y="1638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148603</xdr:rowOff>
    </xdr:from>
    <xdr:to>
      <xdr:col>85</xdr:col>
      <xdr:colOff>127000</xdr:colOff>
      <xdr:row>38</xdr:row>
      <xdr:rowOff>162255</xdr:rowOff>
    </xdr:to>
    <xdr:cxnSp macro="">
      <xdr:nvCxnSpPr>
        <xdr:cNvPr id="517" name="直線コネクタ 516"/>
        <xdr:cNvCxnSpPr/>
      </xdr:nvCxnSpPr>
      <xdr:spPr>
        <a:xfrm flipV="1">
          <a:off x="15481300" y="6663703"/>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162255</xdr:rowOff>
    </xdr:from>
    <xdr:to>
      <xdr:col>81</xdr:col>
      <xdr:colOff>50800</xdr:colOff>
      <xdr:row>39</xdr:row>
      <xdr:rowOff>31000</xdr:rowOff>
    </xdr:to>
    <xdr:cxnSp macro="">
      <xdr:nvCxnSpPr>
        <xdr:cNvPr id="520" name="直線コネクタ 519"/>
        <xdr:cNvCxnSpPr/>
      </xdr:nvCxnSpPr>
      <xdr:spPr>
        <a:xfrm flipV="1">
          <a:off x="14592300" y="6677355"/>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30404</xdr:rowOff>
    </xdr:from>
    <xdr:to>
      <xdr:col>76</xdr:col>
      <xdr:colOff>114300</xdr:colOff>
      <xdr:row>39</xdr:row>
      <xdr:rowOff>31000</xdr:rowOff>
    </xdr:to>
    <xdr:cxnSp macro="">
      <xdr:nvCxnSpPr>
        <xdr:cNvPr id="523" name="直線コネクタ 522"/>
        <xdr:cNvCxnSpPr/>
      </xdr:nvCxnSpPr>
      <xdr:spPr>
        <a:xfrm>
          <a:off x="13703300" y="6716954"/>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81076</xdr:rowOff>
    </xdr:from>
    <xdr:to>
      <xdr:col>71</xdr:col>
      <xdr:colOff>177800</xdr:colOff>
      <xdr:row>39</xdr:row>
      <xdr:rowOff>30404</xdr:rowOff>
    </xdr:to>
    <xdr:cxnSp macro="">
      <xdr:nvCxnSpPr>
        <xdr:cNvPr id="526" name="直線コネクタ 525"/>
        <xdr:cNvCxnSpPr/>
      </xdr:nvCxnSpPr>
      <xdr:spPr>
        <a:xfrm>
          <a:off x="12814300" y="6596176"/>
          <a:ext cx="889000" cy="1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29" name="フローチャート: 判断 528"/>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0" name="テキスト ボックス 529"/>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97803</xdr:rowOff>
    </xdr:from>
    <xdr:to>
      <xdr:col>85</xdr:col>
      <xdr:colOff>177800</xdr:colOff>
      <xdr:row>39</xdr:row>
      <xdr:rowOff>27953</xdr:rowOff>
    </xdr:to>
    <xdr:sp macro="" textlink="">
      <xdr:nvSpPr>
        <xdr:cNvPr id="536" name="楕円 535"/>
        <xdr:cNvSpPr/>
      </xdr:nvSpPr>
      <xdr:spPr>
        <a:xfrm>
          <a:off x="16268700" y="66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111455</xdr:rowOff>
    </xdr:from>
    <xdr:to>
      <xdr:col>81</xdr:col>
      <xdr:colOff>101600</xdr:colOff>
      <xdr:row>39</xdr:row>
      <xdr:rowOff>41605</xdr:rowOff>
    </xdr:to>
    <xdr:sp macro="" textlink="">
      <xdr:nvSpPr>
        <xdr:cNvPr id="538" name="楕円 537"/>
        <xdr:cNvSpPr/>
      </xdr:nvSpPr>
      <xdr:spPr>
        <a:xfrm>
          <a:off x="15430500" y="66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32732</xdr:rowOff>
    </xdr:from>
    <xdr:ext cx="469744" cy="259045"/>
    <xdr:sp macro="" textlink="">
      <xdr:nvSpPr>
        <xdr:cNvPr id="539" name="テキスト ボックス 538"/>
        <xdr:cNvSpPr txBox="1"/>
      </xdr:nvSpPr>
      <xdr:spPr>
        <a:xfrm>
          <a:off x="15246428" y="671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151650</xdr:rowOff>
    </xdr:from>
    <xdr:to>
      <xdr:col>76</xdr:col>
      <xdr:colOff>165100</xdr:colOff>
      <xdr:row>39</xdr:row>
      <xdr:rowOff>81800</xdr:rowOff>
    </xdr:to>
    <xdr:sp macro="" textlink="">
      <xdr:nvSpPr>
        <xdr:cNvPr id="540" name="楕円 539"/>
        <xdr:cNvSpPr/>
      </xdr:nvSpPr>
      <xdr:spPr>
        <a:xfrm>
          <a:off x="145415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72927</xdr:rowOff>
    </xdr:from>
    <xdr:ext cx="469744" cy="259045"/>
    <xdr:sp macro="" textlink="">
      <xdr:nvSpPr>
        <xdr:cNvPr id="541" name="テキスト ボックス 540"/>
        <xdr:cNvSpPr txBox="1"/>
      </xdr:nvSpPr>
      <xdr:spPr>
        <a:xfrm>
          <a:off x="14357428" y="67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151054</xdr:rowOff>
    </xdr:from>
    <xdr:to>
      <xdr:col>72</xdr:col>
      <xdr:colOff>38100</xdr:colOff>
      <xdr:row>39</xdr:row>
      <xdr:rowOff>81204</xdr:rowOff>
    </xdr:to>
    <xdr:sp macro="" textlink="">
      <xdr:nvSpPr>
        <xdr:cNvPr id="542" name="楕円 541"/>
        <xdr:cNvSpPr/>
      </xdr:nvSpPr>
      <xdr:spPr>
        <a:xfrm>
          <a:off x="13652500" y="6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72331</xdr:rowOff>
    </xdr:from>
    <xdr:ext cx="469744" cy="259045"/>
    <xdr:sp macro="" textlink="">
      <xdr:nvSpPr>
        <xdr:cNvPr id="543" name="テキスト ボックス 542"/>
        <xdr:cNvSpPr txBox="1"/>
      </xdr:nvSpPr>
      <xdr:spPr>
        <a:xfrm>
          <a:off x="13468428" y="675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30276</xdr:rowOff>
    </xdr:from>
    <xdr:to>
      <xdr:col>67</xdr:col>
      <xdr:colOff>101600</xdr:colOff>
      <xdr:row>38</xdr:row>
      <xdr:rowOff>131876</xdr:rowOff>
    </xdr:to>
    <xdr:sp macro="" textlink="">
      <xdr:nvSpPr>
        <xdr:cNvPr id="544" name="楕円 543"/>
        <xdr:cNvSpPr/>
      </xdr:nvSpPr>
      <xdr:spPr>
        <a:xfrm>
          <a:off x="12763500" y="65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148404</xdr:rowOff>
    </xdr:from>
    <xdr:ext cx="534377" cy="259045"/>
    <xdr:sp macro="" textlink="">
      <xdr:nvSpPr>
        <xdr:cNvPr id="545" name="テキスト ボックス 544"/>
        <xdr:cNvSpPr txBox="1"/>
      </xdr:nvSpPr>
      <xdr:spPr>
        <a:xfrm>
          <a:off x="12547111" y="63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58947</xdr:rowOff>
    </xdr:from>
    <xdr:to>
      <xdr:col>85</xdr:col>
      <xdr:colOff>127000</xdr:colOff>
      <xdr:row>77</xdr:row>
      <xdr:rowOff>62750</xdr:rowOff>
    </xdr:to>
    <xdr:cxnSp macro="">
      <xdr:nvCxnSpPr>
        <xdr:cNvPr id="631" name="直線コネクタ 630"/>
        <xdr:cNvCxnSpPr/>
      </xdr:nvCxnSpPr>
      <xdr:spPr>
        <a:xfrm>
          <a:off x="15481300" y="13260597"/>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42163</xdr:rowOff>
    </xdr:from>
    <xdr:to>
      <xdr:col>81</xdr:col>
      <xdr:colOff>50800</xdr:colOff>
      <xdr:row>77</xdr:row>
      <xdr:rowOff>58947</xdr:rowOff>
    </xdr:to>
    <xdr:cxnSp macro="">
      <xdr:nvCxnSpPr>
        <xdr:cNvPr id="634" name="直線コネクタ 633"/>
        <xdr:cNvCxnSpPr/>
      </xdr:nvCxnSpPr>
      <xdr:spPr>
        <a:xfrm>
          <a:off x="14592300" y="13243813"/>
          <a:ext cx="8890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42163</xdr:rowOff>
    </xdr:from>
    <xdr:to>
      <xdr:col>76</xdr:col>
      <xdr:colOff>114300</xdr:colOff>
      <xdr:row>77</xdr:row>
      <xdr:rowOff>42884</xdr:rowOff>
    </xdr:to>
    <xdr:cxnSp macro="">
      <xdr:nvCxnSpPr>
        <xdr:cNvPr id="637" name="直線コネクタ 636"/>
        <xdr:cNvCxnSpPr/>
      </xdr:nvCxnSpPr>
      <xdr:spPr>
        <a:xfrm flipV="1">
          <a:off x="13703300" y="13243813"/>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42884</xdr:rowOff>
    </xdr:from>
    <xdr:to>
      <xdr:col>71</xdr:col>
      <xdr:colOff>177800</xdr:colOff>
      <xdr:row>77</xdr:row>
      <xdr:rowOff>59156</xdr:rowOff>
    </xdr:to>
    <xdr:cxnSp macro="">
      <xdr:nvCxnSpPr>
        <xdr:cNvPr id="640" name="直線コネクタ 639"/>
        <xdr:cNvCxnSpPr/>
      </xdr:nvCxnSpPr>
      <xdr:spPr>
        <a:xfrm flipV="1">
          <a:off x="12814300" y="13244534"/>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165150</xdr:rowOff>
    </xdr:from>
    <xdr:to>
      <xdr:col>67</xdr:col>
      <xdr:colOff>101600</xdr:colOff>
      <xdr:row>78</xdr:row>
      <xdr:rowOff>95300</xdr:rowOff>
    </xdr:to>
    <xdr:sp macro="" textlink="">
      <xdr:nvSpPr>
        <xdr:cNvPr id="643" name="フローチャート: 判断 642"/>
        <xdr:cNvSpPr/>
      </xdr:nvSpPr>
      <xdr:spPr>
        <a:xfrm>
          <a:off x="12763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86427</xdr:rowOff>
    </xdr:from>
    <xdr:ext cx="534377" cy="259045"/>
    <xdr:sp macro="" textlink="">
      <xdr:nvSpPr>
        <xdr:cNvPr id="644" name="テキスト ボックス 643"/>
        <xdr:cNvSpPr txBox="1"/>
      </xdr:nvSpPr>
      <xdr:spPr>
        <a:xfrm>
          <a:off x="12547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11950</xdr:rowOff>
    </xdr:from>
    <xdr:to>
      <xdr:col>85</xdr:col>
      <xdr:colOff>177800</xdr:colOff>
      <xdr:row>77</xdr:row>
      <xdr:rowOff>113550</xdr:rowOff>
    </xdr:to>
    <xdr:sp macro="" textlink="">
      <xdr:nvSpPr>
        <xdr:cNvPr id="650" name="楕円 649"/>
        <xdr:cNvSpPr/>
      </xdr:nvSpPr>
      <xdr:spPr>
        <a:xfrm>
          <a:off x="16268700" y="13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34827</xdr:rowOff>
    </xdr:from>
    <xdr:ext cx="534377" cy="259045"/>
    <xdr:sp macro="" textlink="">
      <xdr:nvSpPr>
        <xdr:cNvPr id="651" name="公債費該当値テキスト"/>
        <xdr:cNvSpPr txBox="1"/>
      </xdr:nvSpPr>
      <xdr:spPr>
        <a:xfrm>
          <a:off x="16370300" y="1306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8147</xdr:rowOff>
    </xdr:from>
    <xdr:to>
      <xdr:col>81</xdr:col>
      <xdr:colOff>101600</xdr:colOff>
      <xdr:row>77</xdr:row>
      <xdr:rowOff>109747</xdr:rowOff>
    </xdr:to>
    <xdr:sp macro="" textlink="">
      <xdr:nvSpPr>
        <xdr:cNvPr id="652" name="楕円 651"/>
        <xdr:cNvSpPr/>
      </xdr:nvSpPr>
      <xdr:spPr>
        <a:xfrm>
          <a:off x="15430500" y="132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126274</xdr:rowOff>
    </xdr:from>
    <xdr:ext cx="534377" cy="259045"/>
    <xdr:sp macro="" textlink="">
      <xdr:nvSpPr>
        <xdr:cNvPr id="653" name="テキスト ボックス 652"/>
        <xdr:cNvSpPr txBox="1"/>
      </xdr:nvSpPr>
      <xdr:spPr>
        <a:xfrm>
          <a:off x="15214111" y="129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162813</xdr:rowOff>
    </xdr:from>
    <xdr:to>
      <xdr:col>76</xdr:col>
      <xdr:colOff>165100</xdr:colOff>
      <xdr:row>77</xdr:row>
      <xdr:rowOff>92963</xdr:rowOff>
    </xdr:to>
    <xdr:sp macro="" textlink="">
      <xdr:nvSpPr>
        <xdr:cNvPr id="654" name="楕円 653"/>
        <xdr:cNvSpPr/>
      </xdr:nvSpPr>
      <xdr:spPr>
        <a:xfrm>
          <a:off x="14541500" y="131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109491</xdr:rowOff>
    </xdr:from>
    <xdr:ext cx="534377" cy="259045"/>
    <xdr:sp macro="" textlink="">
      <xdr:nvSpPr>
        <xdr:cNvPr id="655" name="テキスト ボックス 654"/>
        <xdr:cNvSpPr txBox="1"/>
      </xdr:nvSpPr>
      <xdr:spPr>
        <a:xfrm>
          <a:off x="14325111" y="129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163534</xdr:rowOff>
    </xdr:from>
    <xdr:to>
      <xdr:col>72</xdr:col>
      <xdr:colOff>38100</xdr:colOff>
      <xdr:row>77</xdr:row>
      <xdr:rowOff>93684</xdr:rowOff>
    </xdr:to>
    <xdr:sp macro="" textlink="">
      <xdr:nvSpPr>
        <xdr:cNvPr id="656" name="楕円 655"/>
        <xdr:cNvSpPr/>
      </xdr:nvSpPr>
      <xdr:spPr>
        <a:xfrm>
          <a:off x="13652500" y="131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110211</xdr:rowOff>
    </xdr:from>
    <xdr:ext cx="534377" cy="259045"/>
    <xdr:sp macro="" textlink="">
      <xdr:nvSpPr>
        <xdr:cNvPr id="657" name="テキスト ボックス 656"/>
        <xdr:cNvSpPr txBox="1"/>
      </xdr:nvSpPr>
      <xdr:spPr>
        <a:xfrm>
          <a:off x="13436111" y="1296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8356</xdr:rowOff>
    </xdr:from>
    <xdr:to>
      <xdr:col>67</xdr:col>
      <xdr:colOff>101600</xdr:colOff>
      <xdr:row>77</xdr:row>
      <xdr:rowOff>109956</xdr:rowOff>
    </xdr:to>
    <xdr:sp macro="" textlink="">
      <xdr:nvSpPr>
        <xdr:cNvPr id="658" name="楕円 657"/>
        <xdr:cNvSpPr/>
      </xdr:nvSpPr>
      <xdr:spPr>
        <a:xfrm>
          <a:off x="12763500" y="132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126483</xdr:rowOff>
    </xdr:from>
    <xdr:ext cx="534377" cy="259045"/>
    <xdr:sp macro="" textlink="">
      <xdr:nvSpPr>
        <xdr:cNvPr id="659" name="テキスト ボックス 658"/>
        <xdr:cNvSpPr txBox="1"/>
      </xdr:nvSpPr>
      <xdr:spPr>
        <a:xfrm>
          <a:off x="12547111" y="129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146929</xdr:rowOff>
    </xdr:from>
    <xdr:to>
      <xdr:col>85</xdr:col>
      <xdr:colOff>127000</xdr:colOff>
      <xdr:row>98</xdr:row>
      <xdr:rowOff>12999</xdr:rowOff>
    </xdr:to>
    <xdr:cxnSp macro="">
      <xdr:nvCxnSpPr>
        <xdr:cNvPr id="684" name="直線コネクタ 683"/>
        <xdr:cNvCxnSpPr/>
      </xdr:nvCxnSpPr>
      <xdr:spPr>
        <a:xfrm flipV="1">
          <a:off x="15481300" y="16777579"/>
          <a:ext cx="838200" cy="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12342</xdr:rowOff>
    </xdr:from>
    <xdr:to>
      <xdr:col>81</xdr:col>
      <xdr:colOff>50800</xdr:colOff>
      <xdr:row>98</xdr:row>
      <xdr:rowOff>12999</xdr:rowOff>
    </xdr:to>
    <xdr:cxnSp macro="">
      <xdr:nvCxnSpPr>
        <xdr:cNvPr id="687" name="直線コネクタ 686"/>
        <xdr:cNvCxnSpPr/>
      </xdr:nvCxnSpPr>
      <xdr:spPr>
        <a:xfrm>
          <a:off x="14592300" y="16814442"/>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12342</xdr:rowOff>
    </xdr:from>
    <xdr:to>
      <xdr:col>76</xdr:col>
      <xdr:colOff>114300</xdr:colOff>
      <xdr:row>98</xdr:row>
      <xdr:rowOff>15273</xdr:rowOff>
    </xdr:to>
    <xdr:cxnSp macro="">
      <xdr:nvCxnSpPr>
        <xdr:cNvPr id="690" name="直線コネクタ 689"/>
        <xdr:cNvCxnSpPr/>
      </xdr:nvCxnSpPr>
      <xdr:spPr>
        <a:xfrm flipV="1">
          <a:off x="13703300" y="16814442"/>
          <a:ext cx="889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154981</xdr:rowOff>
    </xdr:from>
    <xdr:to>
      <xdr:col>71</xdr:col>
      <xdr:colOff>177800</xdr:colOff>
      <xdr:row>98</xdr:row>
      <xdr:rowOff>15273</xdr:rowOff>
    </xdr:to>
    <xdr:cxnSp macro="">
      <xdr:nvCxnSpPr>
        <xdr:cNvPr id="693" name="直線コネクタ 692"/>
        <xdr:cNvCxnSpPr/>
      </xdr:nvCxnSpPr>
      <xdr:spPr>
        <a:xfrm>
          <a:off x="12814300" y="16785631"/>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47301</xdr:rowOff>
    </xdr:from>
    <xdr:to>
      <xdr:col>67</xdr:col>
      <xdr:colOff>101600</xdr:colOff>
      <xdr:row>97</xdr:row>
      <xdr:rowOff>148901</xdr:rowOff>
    </xdr:to>
    <xdr:sp macro="" textlink="">
      <xdr:nvSpPr>
        <xdr:cNvPr id="696" name="フローチャート: 判断 695"/>
        <xdr:cNvSpPr/>
      </xdr:nvSpPr>
      <xdr:spPr>
        <a:xfrm>
          <a:off x="12763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165428</xdr:rowOff>
    </xdr:from>
    <xdr:ext cx="534377" cy="259045"/>
    <xdr:sp macro="" textlink="">
      <xdr:nvSpPr>
        <xdr:cNvPr id="697" name="テキスト ボックス 696"/>
        <xdr:cNvSpPr txBox="1"/>
      </xdr:nvSpPr>
      <xdr:spPr>
        <a:xfrm>
          <a:off x="12547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96129</xdr:rowOff>
    </xdr:from>
    <xdr:to>
      <xdr:col>85</xdr:col>
      <xdr:colOff>177800</xdr:colOff>
      <xdr:row>98</xdr:row>
      <xdr:rowOff>26279</xdr:rowOff>
    </xdr:to>
    <xdr:sp macro="" textlink="">
      <xdr:nvSpPr>
        <xdr:cNvPr id="703" name="楕円 702"/>
        <xdr:cNvSpPr/>
      </xdr:nvSpPr>
      <xdr:spPr>
        <a:xfrm>
          <a:off x="16268700" y="167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11056</xdr:rowOff>
    </xdr:from>
    <xdr:ext cx="469744" cy="259045"/>
    <xdr:sp macro="" textlink="">
      <xdr:nvSpPr>
        <xdr:cNvPr id="704" name="積立金該当値テキスト"/>
        <xdr:cNvSpPr txBox="1"/>
      </xdr:nvSpPr>
      <xdr:spPr>
        <a:xfrm>
          <a:off x="16370300" y="1664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133649</xdr:rowOff>
    </xdr:from>
    <xdr:to>
      <xdr:col>81</xdr:col>
      <xdr:colOff>101600</xdr:colOff>
      <xdr:row>98</xdr:row>
      <xdr:rowOff>63799</xdr:rowOff>
    </xdr:to>
    <xdr:sp macro="" textlink="">
      <xdr:nvSpPr>
        <xdr:cNvPr id="705" name="楕円 704"/>
        <xdr:cNvSpPr/>
      </xdr:nvSpPr>
      <xdr:spPr>
        <a:xfrm>
          <a:off x="15430500" y="167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54926</xdr:rowOff>
    </xdr:from>
    <xdr:ext cx="469744" cy="259045"/>
    <xdr:sp macro="" textlink="">
      <xdr:nvSpPr>
        <xdr:cNvPr id="706" name="テキスト ボックス 705"/>
        <xdr:cNvSpPr txBox="1"/>
      </xdr:nvSpPr>
      <xdr:spPr>
        <a:xfrm>
          <a:off x="15246428" y="168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132992</xdr:rowOff>
    </xdr:from>
    <xdr:to>
      <xdr:col>76</xdr:col>
      <xdr:colOff>165100</xdr:colOff>
      <xdr:row>98</xdr:row>
      <xdr:rowOff>63142</xdr:rowOff>
    </xdr:to>
    <xdr:sp macro="" textlink="">
      <xdr:nvSpPr>
        <xdr:cNvPr id="707" name="楕円 706"/>
        <xdr:cNvSpPr/>
      </xdr:nvSpPr>
      <xdr:spPr>
        <a:xfrm>
          <a:off x="14541500" y="167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54269</xdr:rowOff>
    </xdr:from>
    <xdr:ext cx="469744" cy="259045"/>
    <xdr:sp macro="" textlink="">
      <xdr:nvSpPr>
        <xdr:cNvPr id="708" name="テキスト ボックス 707"/>
        <xdr:cNvSpPr txBox="1"/>
      </xdr:nvSpPr>
      <xdr:spPr>
        <a:xfrm>
          <a:off x="14357428" y="1685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135923</xdr:rowOff>
    </xdr:from>
    <xdr:to>
      <xdr:col>72</xdr:col>
      <xdr:colOff>38100</xdr:colOff>
      <xdr:row>98</xdr:row>
      <xdr:rowOff>66073</xdr:rowOff>
    </xdr:to>
    <xdr:sp macro="" textlink="">
      <xdr:nvSpPr>
        <xdr:cNvPr id="709" name="楕円 708"/>
        <xdr:cNvSpPr/>
      </xdr:nvSpPr>
      <xdr:spPr>
        <a:xfrm>
          <a:off x="13652500" y="167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57200</xdr:rowOff>
    </xdr:from>
    <xdr:ext cx="469744" cy="259045"/>
    <xdr:sp macro="" textlink="">
      <xdr:nvSpPr>
        <xdr:cNvPr id="710" name="テキスト ボックス 709"/>
        <xdr:cNvSpPr txBox="1"/>
      </xdr:nvSpPr>
      <xdr:spPr>
        <a:xfrm>
          <a:off x="13468428" y="168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104181</xdr:rowOff>
    </xdr:from>
    <xdr:to>
      <xdr:col>67</xdr:col>
      <xdr:colOff>101600</xdr:colOff>
      <xdr:row>98</xdr:row>
      <xdr:rowOff>34331</xdr:rowOff>
    </xdr:to>
    <xdr:sp macro="" textlink="">
      <xdr:nvSpPr>
        <xdr:cNvPr id="711" name="楕円 710"/>
        <xdr:cNvSpPr/>
      </xdr:nvSpPr>
      <xdr:spPr>
        <a:xfrm>
          <a:off x="12763500" y="167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25458</xdr:rowOff>
    </xdr:from>
    <xdr:ext cx="469744" cy="259045"/>
    <xdr:sp macro="" textlink="">
      <xdr:nvSpPr>
        <xdr:cNvPr id="712" name="テキスト ボックス 711"/>
        <xdr:cNvSpPr txBox="1"/>
      </xdr:nvSpPr>
      <xdr:spPr>
        <a:xfrm>
          <a:off x="12579428" y="1682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138671</xdr:rowOff>
    </xdr:from>
    <xdr:to>
      <xdr:col>116</xdr:col>
      <xdr:colOff>63500</xdr:colOff>
      <xdr:row>39</xdr:row>
      <xdr:rowOff>6655</xdr:rowOff>
    </xdr:to>
    <xdr:cxnSp macro="">
      <xdr:nvCxnSpPr>
        <xdr:cNvPr id="741" name="直線コネクタ 740"/>
        <xdr:cNvCxnSpPr/>
      </xdr:nvCxnSpPr>
      <xdr:spPr>
        <a:xfrm flipV="1">
          <a:off x="21323300" y="6653771"/>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6655</xdr:rowOff>
    </xdr:from>
    <xdr:to>
      <xdr:col>111</xdr:col>
      <xdr:colOff>177800</xdr:colOff>
      <xdr:row>39</xdr:row>
      <xdr:rowOff>9474</xdr:rowOff>
    </xdr:to>
    <xdr:cxnSp macro="">
      <xdr:nvCxnSpPr>
        <xdr:cNvPr id="744" name="直線コネクタ 743"/>
        <xdr:cNvCxnSpPr/>
      </xdr:nvCxnSpPr>
      <xdr:spPr>
        <a:xfrm flipV="1">
          <a:off x="20434300" y="6693205"/>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9474</xdr:rowOff>
    </xdr:from>
    <xdr:to>
      <xdr:col>107</xdr:col>
      <xdr:colOff>50800</xdr:colOff>
      <xdr:row>39</xdr:row>
      <xdr:rowOff>9551</xdr:rowOff>
    </xdr:to>
    <xdr:cxnSp macro="">
      <xdr:nvCxnSpPr>
        <xdr:cNvPr id="747" name="直線コネクタ 746"/>
        <xdr:cNvCxnSpPr/>
      </xdr:nvCxnSpPr>
      <xdr:spPr>
        <a:xfrm flipV="1">
          <a:off x="19545300" y="669602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2197</xdr:rowOff>
    </xdr:from>
    <xdr:to>
      <xdr:col>102</xdr:col>
      <xdr:colOff>114300</xdr:colOff>
      <xdr:row>39</xdr:row>
      <xdr:rowOff>9551</xdr:rowOff>
    </xdr:to>
    <xdr:cxnSp macro="">
      <xdr:nvCxnSpPr>
        <xdr:cNvPr id="750" name="直線コネクタ 749"/>
        <xdr:cNvCxnSpPr/>
      </xdr:nvCxnSpPr>
      <xdr:spPr>
        <a:xfrm>
          <a:off x="18656300" y="6688747"/>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117666</xdr:rowOff>
    </xdr:from>
    <xdr:to>
      <xdr:col>98</xdr:col>
      <xdr:colOff>38100</xdr:colOff>
      <xdr:row>39</xdr:row>
      <xdr:rowOff>47816</xdr:rowOff>
    </xdr:to>
    <xdr:sp macro="" textlink="">
      <xdr:nvSpPr>
        <xdr:cNvPr id="753" name="フローチャート: 判断 752"/>
        <xdr:cNvSpPr/>
      </xdr:nvSpPr>
      <xdr:spPr>
        <a:xfrm>
          <a:off x="18605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64343</xdr:rowOff>
    </xdr:from>
    <xdr:ext cx="469744" cy="259045"/>
    <xdr:sp macro="" textlink="">
      <xdr:nvSpPr>
        <xdr:cNvPr id="754" name="テキスト ボックス 753"/>
        <xdr:cNvSpPr txBox="1"/>
      </xdr:nvSpPr>
      <xdr:spPr>
        <a:xfrm>
          <a:off x="18421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87871</xdr:rowOff>
    </xdr:from>
    <xdr:to>
      <xdr:col>116</xdr:col>
      <xdr:colOff>114300</xdr:colOff>
      <xdr:row>39</xdr:row>
      <xdr:rowOff>18021</xdr:rowOff>
    </xdr:to>
    <xdr:sp macro="" textlink="">
      <xdr:nvSpPr>
        <xdr:cNvPr id="760" name="楕円 759"/>
        <xdr:cNvSpPr/>
      </xdr:nvSpPr>
      <xdr:spPr>
        <a:xfrm>
          <a:off x="221107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127305</xdr:rowOff>
    </xdr:from>
    <xdr:to>
      <xdr:col>112</xdr:col>
      <xdr:colOff>38100</xdr:colOff>
      <xdr:row>39</xdr:row>
      <xdr:rowOff>57455</xdr:rowOff>
    </xdr:to>
    <xdr:sp macro="" textlink="">
      <xdr:nvSpPr>
        <xdr:cNvPr id="762" name="楕円 761"/>
        <xdr:cNvSpPr/>
      </xdr:nvSpPr>
      <xdr:spPr>
        <a:xfrm>
          <a:off x="21272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48582</xdr:rowOff>
    </xdr:from>
    <xdr:ext cx="378565" cy="259045"/>
    <xdr:sp macro="" textlink="">
      <xdr:nvSpPr>
        <xdr:cNvPr id="763" name="テキスト ボックス 762"/>
        <xdr:cNvSpPr txBox="1"/>
      </xdr:nvSpPr>
      <xdr:spPr>
        <a:xfrm>
          <a:off x="21134017" y="673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130124</xdr:rowOff>
    </xdr:from>
    <xdr:to>
      <xdr:col>107</xdr:col>
      <xdr:colOff>101600</xdr:colOff>
      <xdr:row>39</xdr:row>
      <xdr:rowOff>60274</xdr:rowOff>
    </xdr:to>
    <xdr:sp macro="" textlink="">
      <xdr:nvSpPr>
        <xdr:cNvPr id="764" name="楕円 763"/>
        <xdr:cNvSpPr/>
      </xdr:nvSpPr>
      <xdr:spPr>
        <a:xfrm>
          <a:off x="20383500" y="66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51401</xdr:rowOff>
    </xdr:from>
    <xdr:ext cx="378565" cy="259045"/>
    <xdr:sp macro="" textlink="">
      <xdr:nvSpPr>
        <xdr:cNvPr id="765" name="テキスト ボックス 764"/>
        <xdr:cNvSpPr txBox="1"/>
      </xdr:nvSpPr>
      <xdr:spPr>
        <a:xfrm>
          <a:off x="20245017" y="673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130201</xdr:rowOff>
    </xdr:from>
    <xdr:to>
      <xdr:col>102</xdr:col>
      <xdr:colOff>165100</xdr:colOff>
      <xdr:row>39</xdr:row>
      <xdr:rowOff>60351</xdr:rowOff>
    </xdr:to>
    <xdr:sp macro="" textlink="">
      <xdr:nvSpPr>
        <xdr:cNvPr id="766" name="楕円 765"/>
        <xdr:cNvSpPr/>
      </xdr:nvSpPr>
      <xdr:spPr>
        <a:xfrm>
          <a:off x="19494500" y="66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51478</xdr:rowOff>
    </xdr:from>
    <xdr:ext cx="378565" cy="259045"/>
    <xdr:sp macro="" textlink="">
      <xdr:nvSpPr>
        <xdr:cNvPr id="767" name="テキスト ボックス 766"/>
        <xdr:cNvSpPr txBox="1"/>
      </xdr:nvSpPr>
      <xdr:spPr>
        <a:xfrm>
          <a:off x="19356017" y="673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122847</xdr:rowOff>
    </xdr:from>
    <xdr:to>
      <xdr:col>98</xdr:col>
      <xdr:colOff>38100</xdr:colOff>
      <xdr:row>39</xdr:row>
      <xdr:rowOff>52997</xdr:rowOff>
    </xdr:to>
    <xdr:sp macro="" textlink="">
      <xdr:nvSpPr>
        <xdr:cNvPr id="768" name="楕円 767"/>
        <xdr:cNvSpPr/>
      </xdr:nvSpPr>
      <xdr:spPr>
        <a:xfrm>
          <a:off x="18605500" y="6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44124</xdr:rowOff>
    </xdr:from>
    <xdr:ext cx="469744" cy="259045"/>
    <xdr:sp macro="" textlink="">
      <xdr:nvSpPr>
        <xdr:cNvPr id="769" name="テキスト ボックス 768"/>
        <xdr:cNvSpPr txBox="1"/>
      </xdr:nvSpPr>
      <xdr:spPr>
        <a:xfrm>
          <a:off x="18421428" y="67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112085</xdr:rowOff>
    </xdr:from>
    <xdr:to>
      <xdr:col>116</xdr:col>
      <xdr:colOff>63500</xdr:colOff>
      <xdr:row>58</xdr:row>
      <xdr:rowOff>112885</xdr:rowOff>
    </xdr:to>
    <xdr:cxnSp macro="">
      <xdr:nvCxnSpPr>
        <xdr:cNvPr id="796" name="直線コネクタ 795"/>
        <xdr:cNvCxnSpPr/>
      </xdr:nvCxnSpPr>
      <xdr:spPr>
        <a:xfrm flipV="1">
          <a:off x="21323300" y="10056185"/>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93728</xdr:rowOff>
    </xdr:from>
    <xdr:to>
      <xdr:col>111</xdr:col>
      <xdr:colOff>177800</xdr:colOff>
      <xdr:row>58</xdr:row>
      <xdr:rowOff>112885</xdr:rowOff>
    </xdr:to>
    <xdr:cxnSp macro="">
      <xdr:nvCxnSpPr>
        <xdr:cNvPr id="799" name="直線コネクタ 798"/>
        <xdr:cNvCxnSpPr/>
      </xdr:nvCxnSpPr>
      <xdr:spPr>
        <a:xfrm>
          <a:off x="20434300" y="10037828"/>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93728</xdr:rowOff>
    </xdr:from>
    <xdr:to>
      <xdr:col>107</xdr:col>
      <xdr:colOff>50800</xdr:colOff>
      <xdr:row>58</xdr:row>
      <xdr:rowOff>96906</xdr:rowOff>
    </xdr:to>
    <xdr:cxnSp macro="">
      <xdr:nvCxnSpPr>
        <xdr:cNvPr id="802" name="直線コネクタ 801"/>
        <xdr:cNvCxnSpPr/>
      </xdr:nvCxnSpPr>
      <xdr:spPr>
        <a:xfrm flipV="1">
          <a:off x="19545300" y="10037828"/>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91488</xdr:rowOff>
    </xdr:from>
    <xdr:to>
      <xdr:col>102</xdr:col>
      <xdr:colOff>114300</xdr:colOff>
      <xdr:row>58</xdr:row>
      <xdr:rowOff>96906</xdr:rowOff>
    </xdr:to>
    <xdr:cxnSp macro="">
      <xdr:nvCxnSpPr>
        <xdr:cNvPr id="805" name="直線コネクタ 804"/>
        <xdr:cNvCxnSpPr/>
      </xdr:nvCxnSpPr>
      <xdr:spPr>
        <a:xfrm>
          <a:off x="18656300" y="10035588"/>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155674</xdr:rowOff>
    </xdr:from>
    <xdr:to>
      <xdr:col>98</xdr:col>
      <xdr:colOff>38100</xdr:colOff>
      <xdr:row>58</xdr:row>
      <xdr:rowOff>85824</xdr:rowOff>
    </xdr:to>
    <xdr:sp macro="" textlink="">
      <xdr:nvSpPr>
        <xdr:cNvPr id="808" name="フローチャート: 判断 807"/>
        <xdr:cNvSpPr/>
      </xdr:nvSpPr>
      <xdr:spPr>
        <a:xfrm>
          <a:off x="18605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102351</xdr:rowOff>
    </xdr:from>
    <xdr:ext cx="469744" cy="259045"/>
    <xdr:sp macro="" textlink="">
      <xdr:nvSpPr>
        <xdr:cNvPr id="809" name="テキスト ボックス 808"/>
        <xdr:cNvSpPr txBox="1"/>
      </xdr:nvSpPr>
      <xdr:spPr>
        <a:xfrm>
          <a:off x="18421428"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61285</xdr:rowOff>
    </xdr:from>
    <xdr:to>
      <xdr:col>116</xdr:col>
      <xdr:colOff>114300</xdr:colOff>
      <xdr:row>58</xdr:row>
      <xdr:rowOff>162885</xdr:rowOff>
    </xdr:to>
    <xdr:sp macro="" textlink="">
      <xdr:nvSpPr>
        <xdr:cNvPr id="815" name="楕円 814"/>
        <xdr:cNvSpPr/>
      </xdr:nvSpPr>
      <xdr:spPr>
        <a:xfrm>
          <a:off x="22110700" y="100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147662</xdr:rowOff>
    </xdr:from>
    <xdr:ext cx="469744" cy="259045"/>
    <xdr:sp macro="" textlink="">
      <xdr:nvSpPr>
        <xdr:cNvPr id="816" name="貸付金該当値テキスト"/>
        <xdr:cNvSpPr txBox="1"/>
      </xdr:nvSpPr>
      <xdr:spPr>
        <a:xfrm>
          <a:off x="22212300" y="992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62085</xdr:rowOff>
    </xdr:from>
    <xdr:to>
      <xdr:col>112</xdr:col>
      <xdr:colOff>38100</xdr:colOff>
      <xdr:row>58</xdr:row>
      <xdr:rowOff>163685</xdr:rowOff>
    </xdr:to>
    <xdr:sp macro="" textlink="">
      <xdr:nvSpPr>
        <xdr:cNvPr id="817" name="楕円 816"/>
        <xdr:cNvSpPr/>
      </xdr:nvSpPr>
      <xdr:spPr>
        <a:xfrm>
          <a:off x="21272500" y="100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154812</xdr:rowOff>
    </xdr:from>
    <xdr:ext cx="469744" cy="259045"/>
    <xdr:sp macro="" textlink="">
      <xdr:nvSpPr>
        <xdr:cNvPr id="818" name="テキスト ボックス 817"/>
        <xdr:cNvSpPr txBox="1"/>
      </xdr:nvSpPr>
      <xdr:spPr>
        <a:xfrm>
          <a:off x="21088428" y="1009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42928</xdr:rowOff>
    </xdr:from>
    <xdr:to>
      <xdr:col>107</xdr:col>
      <xdr:colOff>101600</xdr:colOff>
      <xdr:row>58</xdr:row>
      <xdr:rowOff>144528</xdr:rowOff>
    </xdr:to>
    <xdr:sp macro="" textlink="">
      <xdr:nvSpPr>
        <xdr:cNvPr id="819" name="楕円 818"/>
        <xdr:cNvSpPr/>
      </xdr:nvSpPr>
      <xdr:spPr>
        <a:xfrm>
          <a:off x="20383500" y="99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135655</xdr:rowOff>
    </xdr:from>
    <xdr:ext cx="469744" cy="259045"/>
    <xdr:sp macro="" textlink="">
      <xdr:nvSpPr>
        <xdr:cNvPr id="820" name="テキスト ボックス 819"/>
        <xdr:cNvSpPr txBox="1"/>
      </xdr:nvSpPr>
      <xdr:spPr>
        <a:xfrm>
          <a:off x="20199428" y="1007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46106</xdr:rowOff>
    </xdr:from>
    <xdr:to>
      <xdr:col>102</xdr:col>
      <xdr:colOff>165100</xdr:colOff>
      <xdr:row>58</xdr:row>
      <xdr:rowOff>147706</xdr:rowOff>
    </xdr:to>
    <xdr:sp macro="" textlink="">
      <xdr:nvSpPr>
        <xdr:cNvPr id="821" name="楕円 820"/>
        <xdr:cNvSpPr/>
      </xdr:nvSpPr>
      <xdr:spPr>
        <a:xfrm>
          <a:off x="194945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138833</xdr:rowOff>
    </xdr:from>
    <xdr:ext cx="469744" cy="259045"/>
    <xdr:sp macro="" textlink="">
      <xdr:nvSpPr>
        <xdr:cNvPr id="822" name="テキスト ボックス 821"/>
        <xdr:cNvSpPr txBox="1"/>
      </xdr:nvSpPr>
      <xdr:spPr>
        <a:xfrm>
          <a:off x="19310428" y="100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40688</xdr:rowOff>
    </xdr:from>
    <xdr:to>
      <xdr:col>98</xdr:col>
      <xdr:colOff>38100</xdr:colOff>
      <xdr:row>58</xdr:row>
      <xdr:rowOff>142288</xdr:rowOff>
    </xdr:to>
    <xdr:sp macro="" textlink="">
      <xdr:nvSpPr>
        <xdr:cNvPr id="823" name="楕円 822"/>
        <xdr:cNvSpPr/>
      </xdr:nvSpPr>
      <xdr:spPr>
        <a:xfrm>
          <a:off x="18605500" y="99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133415</xdr:rowOff>
    </xdr:from>
    <xdr:ext cx="469744" cy="259045"/>
    <xdr:sp macro="" textlink="">
      <xdr:nvSpPr>
        <xdr:cNvPr id="824" name="テキスト ボックス 823"/>
        <xdr:cNvSpPr txBox="1"/>
      </xdr:nvSpPr>
      <xdr:spPr>
        <a:xfrm>
          <a:off x="18421428" y="1007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159376</xdr:rowOff>
    </xdr:from>
    <xdr:to>
      <xdr:col>116</xdr:col>
      <xdr:colOff>63500</xdr:colOff>
      <xdr:row>76</xdr:row>
      <xdr:rowOff>46904</xdr:rowOff>
    </xdr:to>
    <xdr:cxnSp macro="">
      <xdr:nvCxnSpPr>
        <xdr:cNvPr id="856" name="直線コネクタ 855"/>
        <xdr:cNvCxnSpPr/>
      </xdr:nvCxnSpPr>
      <xdr:spPr>
        <a:xfrm flipV="1">
          <a:off x="21323300" y="13018126"/>
          <a:ext cx="8382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46904</xdr:rowOff>
    </xdr:from>
    <xdr:to>
      <xdr:col>111</xdr:col>
      <xdr:colOff>177800</xdr:colOff>
      <xdr:row>76</xdr:row>
      <xdr:rowOff>73112</xdr:rowOff>
    </xdr:to>
    <xdr:cxnSp macro="">
      <xdr:nvCxnSpPr>
        <xdr:cNvPr id="859" name="直線コネクタ 858"/>
        <xdr:cNvCxnSpPr/>
      </xdr:nvCxnSpPr>
      <xdr:spPr>
        <a:xfrm flipV="1">
          <a:off x="20434300" y="13077104"/>
          <a:ext cx="889000" cy="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73112</xdr:rowOff>
    </xdr:from>
    <xdr:to>
      <xdr:col>107</xdr:col>
      <xdr:colOff>50800</xdr:colOff>
      <xdr:row>76</xdr:row>
      <xdr:rowOff>80313</xdr:rowOff>
    </xdr:to>
    <xdr:cxnSp macro="">
      <xdr:nvCxnSpPr>
        <xdr:cNvPr id="862" name="直線コネクタ 861"/>
        <xdr:cNvCxnSpPr/>
      </xdr:nvCxnSpPr>
      <xdr:spPr>
        <a:xfrm flipV="1">
          <a:off x="19545300" y="1310331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80313</xdr:rowOff>
    </xdr:from>
    <xdr:to>
      <xdr:col>102</xdr:col>
      <xdr:colOff>114300</xdr:colOff>
      <xdr:row>76</xdr:row>
      <xdr:rowOff>114587</xdr:rowOff>
    </xdr:to>
    <xdr:cxnSp macro="">
      <xdr:nvCxnSpPr>
        <xdr:cNvPr id="865" name="直線コネクタ 864"/>
        <xdr:cNvCxnSpPr/>
      </xdr:nvCxnSpPr>
      <xdr:spPr>
        <a:xfrm flipV="1">
          <a:off x="18656300" y="13110513"/>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19912</xdr:rowOff>
    </xdr:from>
    <xdr:to>
      <xdr:col>98</xdr:col>
      <xdr:colOff>38100</xdr:colOff>
      <xdr:row>77</xdr:row>
      <xdr:rowOff>121512</xdr:rowOff>
    </xdr:to>
    <xdr:sp macro="" textlink="">
      <xdr:nvSpPr>
        <xdr:cNvPr id="868" name="フローチャート: 判断 867"/>
        <xdr:cNvSpPr/>
      </xdr:nvSpPr>
      <xdr:spPr>
        <a:xfrm>
          <a:off x="18605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112639</xdr:rowOff>
    </xdr:from>
    <xdr:ext cx="534377" cy="259045"/>
    <xdr:sp macro="" textlink="">
      <xdr:nvSpPr>
        <xdr:cNvPr id="869" name="テキスト ボックス 868"/>
        <xdr:cNvSpPr txBox="1"/>
      </xdr:nvSpPr>
      <xdr:spPr>
        <a:xfrm>
          <a:off x="18389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108576</xdr:rowOff>
    </xdr:from>
    <xdr:to>
      <xdr:col>116</xdr:col>
      <xdr:colOff>114300</xdr:colOff>
      <xdr:row>76</xdr:row>
      <xdr:rowOff>38726</xdr:rowOff>
    </xdr:to>
    <xdr:sp macro="" textlink="">
      <xdr:nvSpPr>
        <xdr:cNvPr id="875" name="楕円 874"/>
        <xdr:cNvSpPr/>
      </xdr:nvSpPr>
      <xdr:spPr>
        <a:xfrm>
          <a:off x="22110700" y="129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87003</xdr:rowOff>
    </xdr:from>
    <xdr:ext cx="534377" cy="259045"/>
    <xdr:sp macro="" textlink="">
      <xdr:nvSpPr>
        <xdr:cNvPr id="876" name="繰出金該当値テキスト"/>
        <xdr:cNvSpPr txBox="1"/>
      </xdr:nvSpPr>
      <xdr:spPr>
        <a:xfrm>
          <a:off x="22212300" y="1294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167554</xdr:rowOff>
    </xdr:from>
    <xdr:to>
      <xdr:col>112</xdr:col>
      <xdr:colOff>38100</xdr:colOff>
      <xdr:row>76</xdr:row>
      <xdr:rowOff>97704</xdr:rowOff>
    </xdr:to>
    <xdr:sp macro="" textlink="">
      <xdr:nvSpPr>
        <xdr:cNvPr id="877" name="楕円 876"/>
        <xdr:cNvSpPr/>
      </xdr:nvSpPr>
      <xdr:spPr>
        <a:xfrm>
          <a:off x="21272500" y="130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88831</xdr:rowOff>
    </xdr:from>
    <xdr:ext cx="534377" cy="259045"/>
    <xdr:sp macro="" textlink="">
      <xdr:nvSpPr>
        <xdr:cNvPr id="878" name="テキスト ボックス 877"/>
        <xdr:cNvSpPr txBox="1"/>
      </xdr:nvSpPr>
      <xdr:spPr>
        <a:xfrm>
          <a:off x="21056111" y="131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22312</xdr:rowOff>
    </xdr:from>
    <xdr:to>
      <xdr:col>107</xdr:col>
      <xdr:colOff>101600</xdr:colOff>
      <xdr:row>76</xdr:row>
      <xdr:rowOff>123912</xdr:rowOff>
    </xdr:to>
    <xdr:sp macro="" textlink="">
      <xdr:nvSpPr>
        <xdr:cNvPr id="879" name="楕円 878"/>
        <xdr:cNvSpPr/>
      </xdr:nvSpPr>
      <xdr:spPr>
        <a:xfrm>
          <a:off x="20383500" y="130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115039</xdr:rowOff>
    </xdr:from>
    <xdr:ext cx="534377" cy="259045"/>
    <xdr:sp macro="" textlink="">
      <xdr:nvSpPr>
        <xdr:cNvPr id="880" name="テキスト ボックス 879"/>
        <xdr:cNvSpPr txBox="1"/>
      </xdr:nvSpPr>
      <xdr:spPr>
        <a:xfrm>
          <a:off x="20167111" y="1314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29513</xdr:rowOff>
    </xdr:from>
    <xdr:to>
      <xdr:col>102</xdr:col>
      <xdr:colOff>165100</xdr:colOff>
      <xdr:row>76</xdr:row>
      <xdr:rowOff>131113</xdr:rowOff>
    </xdr:to>
    <xdr:sp macro="" textlink="">
      <xdr:nvSpPr>
        <xdr:cNvPr id="881" name="楕円 880"/>
        <xdr:cNvSpPr/>
      </xdr:nvSpPr>
      <xdr:spPr>
        <a:xfrm>
          <a:off x="19494500" y="130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122240</xdr:rowOff>
    </xdr:from>
    <xdr:ext cx="534377" cy="259045"/>
    <xdr:sp macro="" textlink="">
      <xdr:nvSpPr>
        <xdr:cNvPr id="882" name="テキスト ボックス 881"/>
        <xdr:cNvSpPr txBox="1"/>
      </xdr:nvSpPr>
      <xdr:spPr>
        <a:xfrm>
          <a:off x="19278111" y="131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63787</xdr:rowOff>
    </xdr:from>
    <xdr:to>
      <xdr:col>98</xdr:col>
      <xdr:colOff>38100</xdr:colOff>
      <xdr:row>76</xdr:row>
      <xdr:rowOff>165387</xdr:rowOff>
    </xdr:to>
    <xdr:sp macro="" textlink="">
      <xdr:nvSpPr>
        <xdr:cNvPr id="883" name="楕円 882"/>
        <xdr:cNvSpPr/>
      </xdr:nvSpPr>
      <xdr:spPr>
        <a:xfrm>
          <a:off x="18605500" y="130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10464</xdr:rowOff>
    </xdr:from>
    <xdr:ext cx="534377" cy="259045"/>
    <xdr:sp macro="" textlink="">
      <xdr:nvSpPr>
        <xdr:cNvPr id="884" name="テキスト ボックス 883"/>
        <xdr:cNvSpPr txBox="1"/>
      </xdr:nvSpPr>
      <xdr:spPr>
        <a:xfrm>
          <a:off x="18389111" y="128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扶助費については、少子高齢化の影響により類似団体平均を大きく上回っている。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大規模事業の取捨選択により類似団体平均を下回っているが、昨年度と比較すると増となっている。これは、小中学校の建替えに伴う建設事業等先送りにできない事業の実施によるものである。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公債費は過去の建設事業等に係る償還により類似団体平均を上回っており、引き続き地方債発行額の抑制を図っていく。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46,871
46,498
733.19
25,624,274
25,131,067
433,639
14,765,602
35,014,418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29591</xdr:rowOff>
    </xdr:from>
    <xdr:to>
      <xdr:col>24</xdr:col>
      <xdr:colOff>63500</xdr:colOff>
      <xdr:row>37</xdr:row>
      <xdr:rowOff>33210</xdr:rowOff>
    </xdr:to>
    <xdr:cxnSp macro="">
      <xdr:nvCxnSpPr>
        <xdr:cNvPr id="61" name="直線コネクタ 60"/>
        <xdr:cNvCxnSpPr/>
      </xdr:nvCxnSpPr>
      <xdr:spPr>
        <a:xfrm>
          <a:off x="3797300" y="6373241"/>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29591</xdr:rowOff>
    </xdr:from>
    <xdr:to>
      <xdr:col>19</xdr:col>
      <xdr:colOff>177800</xdr:colOff>
      <xdr:row>37</xdr:row>
      <xdr:rowOff>43116</xdr:rowOff>
    </xdr:to>
    <xdr:cxnSp macro="">
      <xdr:nvCxnSpPr>
        <xdr:cNvPr id="64" name="直線コネクタ 63"/>
        <xdr:cNvCxnSpPr/>
      </xdr:nvCxnSpPr>
      <xdr:spPr>
        <a:xfrm flipV="1">
          <a:off x="2908300" y="637324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114364</xdr:rowOff>
    </xdr:from>
    <xdr:to>
      <xdr:col>15</xdr:col>
      <xdr:colOff>50800</xdr:colOff>
      <xdr:row>37</xdr:row>
      <xdr:rowOff>43116</xdr:rowOff>
    </xdr:to>
    <xdr:cxnSp macro="">
      <xdr:nvCxnSpPr>
        <xdr:cNvPr id="67" name="直線コネクタ 66"/>
        <xdr:cNvCxnSpPr/>
      </xdr:nvCxnSpPr>
      <xdr:spPr>
        <a:xfrm>
          <a:off x="2019300" y="6286564"/>
          <a:ext cx="8890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72072</xdr:rowOff>
    </xdr:from>
    <xdr:to>
      <xdr:col>10</xdr:col>
      <xdr:colOff>114300</xdr:colOff>
      <xdr:row>36</xdr:row>
      <xdr:rowOff>114364</xdr:rowOff>
    </xdr:to>
    <xdr:cxnSp macro="">
      <xdr:nvCxnSpPr>
        <xdr:cNvPr id="70" name="直線コネクタ 69"/>
        <xdr:cNvCxnSpPr/>
      </xdr:nvCxnSpPr>
      <xdr:spPr>
        <a:xfrm>
          <a:off x="1130300" y="6244272"/>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23559</xdr:rowOff>
    </xdr:from>
    <xdr:to>
      <xdr:col>6</xdr:col>
      <xdr:colOff>38100</xdr:colOff>
      <xdr:row>37</xdr:row>
      <xdr:rowOff>125159</xdr:rowOff>
    </xdr:to>
    <xdr:sp macro="" textlink="">
      <xdr:nvSpPr>
        <xdr:cNvPr id="73" name="フローチャート: 判断 72"/>
        <xdr:cNvSpPr/>
      </xdr:nvSpPr>
      <xdr:spPr>
        <a:xfrm>
          <a:off x="1079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116286</xdr:rowOff>
    </xdr:from>
    <xdr:ext cx="469744" cy="259045"/>
    <xdr:sp macro="" textlink="">
      <xdr:nvSpPr>
        <xdr:cNvPr id="74" name="テキスト ボックス 73"/>
        <xdr:cNvSpPr txBox="1"/>
      </xdr:nvSpPr>
      <xdr:spPr>
        <a:xfrm>
          <a:off x="895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153860</xdr:rowOff>
    </xdr:from>
    <xdr:to>
      <xdr:col>24</xdr:col>
      <xdr:colOff>114300</xdr:colOff>
      <xdr:row>37</xdr:row>
      <xdr:rowOff>84010</xdr:rowOff>
    </xdr:to>
    <xdr:sp macro="" textlink="">
      <xdr:nvSpPr>
        <xdr:cNvPr id="80" name="楕円 79"/>
        <xdr:cNvSpPr/>
      </xdr:nvSpPr>
      <xdr:spPr>
        <a:xfrm>
          <a:off x="4584700" y="63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132287</xdr:rowOff>
    </xdr:from>
    <xdr:ext cx="469744" cy="259045"/>
    <xdr:sp macro="" textlink="">
      <xdr:nvSpPr>
        <xdr:cNvPr id="81" name="議会費該当値テキスト"/>
        <xdr:cNvSpPr txBox="1"/>
      </xdr:nvSpPr>
      <xdr:spPr>
        <a:xfrm>
          <a:off x="4686300" y="63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150241</xdr:rowOff>
    </xdr:from>
    <xdr:to>
      <xdr:col>20</xdr:col>
      <xdr:colOff>38100</xdr:colOff>
      <xdr:row>37</xdr:row>
      <xdr:rowOff>80391</xdr:rowOff>
    </xdr:to>
    <xdr:sp macro="" textlink="">
      <xdr:nvSpPr>
        <xdr:cNvPr id="82" name="楕円 81"/>
        <xdr:cNvSpPr/>
      </xdr:nvSpPr>
      <xdr:spPr>
        <a:xfrm>
          <a:off x="3746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71518</xdr:rowOff>
    </xdr:from>
    <xdr:ext cx="469744" cy="259045"/>
    <xdr:sp macro="" textlink="">
      <xdr:nvSpPr>
        <xdr:cNvPr id="83" name="テキスト ボックス 82"/>
        <xdr:cNvSpPr txBox="1"/>
      </xdr:nvSpPr>
      <xdr:spPr>
        <a:xfrm>
          <a:off x="3562428"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163766</xdr:rowOff>
    </xdr:from>
    <xdr:to>
      <xdr:col>15</xdr:col>
      <xdr:colOff>101600</xdr:colOff>
      <xdr:row>37</xdr:row>
      <xdr:rowOff>93916</xdr:rowOff>
    </xdr:to>
    <xdr:sp macro="" textlink="">
      <xdr:nvSpPr>
        <xdr:cNvPr id="84" name="楕円 83"/>
        <xdr:cNvSpPr/>
      </xdr:nvSpPr>
      <xdr:spPr>
        <a:xfrm>
          <a:off x="2857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85043</xdr:rowOff>
    </xdr:from>
    <xdr:ext cx="469744" cy="259045"/>
    <xdr:sp macro="" textlink="">
      <xdr:nvSpPr>
        <xdr:cNvPr id="85" name="テキスト ボックス 84"/>
        <xdr:cNvSpPr txBox="1"/>
      </xdr:nvSpPr>
      <xdr:spPr>
        <a:xfrm>
          <a:off x="2673428" y="642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63564</xdr:rowOff>
    </xdr:from>
    <xdr:to>
      <xdr:col>10</xdr:col>
      <xdr:colOff>165100</xdr:colOff>
      <xdr:row>36</xdr:row>
      <xdr:rowOff>165164</xdr:rowOff>
    </xdr:to>
    <xdr:sp macro="" textlink="">
      <xdr:nvSpPr>
        <xdr:cNvPr id="86" name="楕円 85"/>
        <xdr:cNvSpPr/>
      </xdr:nvSpPr>
      <xdr:spPr>
        <a:xfrm>
          <a:off x="19685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156291</xdr:rowOff>
    </xdr:from>
    <xdr:ext cx="469744" cy="259045"/>
    <xdr:sp macro="" textlink="">
      <xdr:nvSpPr>
        <xdr:cNvPr id="87" name="テキスト ボックス 86"/>
        <xdr:cNvSpPr txBox="1"/>
      </xdr:nvSpPr>
      <xdr:spPr>
        <a:xfrm>
          <a:off x="1784428" y="632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21272</xdr:rowOff>
    </xdr:from>
    <xdr:to>
      <xdr:col>6</xdr:col>
      <xdr:colOff>38100</xdr:colOff>
      <xdr:row>36</xdr:row>
      <xdr:rowOff>122872</xdr:rowOff>
    </xdr:to>
    <xdr:sp macro="" textlink="">
      <xdr:nvSpPr>
        <xdr:cNvPr id="88" name="楕円 87"/>
        <xdr:cNvSpPr/>
      </xdr:nvSpPr>
      <xdr:spPr>
        <a:xfrm>
          <a:off x="1079500" y="61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139399</xdr:rowOff>
    </xdr:from>
    <xdr:ext cx="469744" cy="259045"/>
    <xdr:sp macro="" textlink="">
      <xdr:nvSpPr>
        <xdr:cNvPr id="89" name="テキスト ボックス 88"/>
        <xdr:cNvSpPr txBox="1"/>
      </xdr:nvSpPr>
      <xdr:spPr>
        <a:xfrm>
          <a:off x="895428" y="596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145262</xdr:rowOff>
    </xdr:from>
    <xdr:to>
      <xdr:col>24</xdr:col>
      <xdr:colOff>63500</xdr:colOff>
      <xdr:row>57</xdr:row>
      <xdr:rowOff>147343</xdr:rowOff>
    </xdr:to>
    <xdr:cxnSp macro="">
      <xdr:nvCxnSpPr>
        <xdr:cNvPr id="118" name="直線コネクタ 117"/>
        <xdr:cNvCxnSpPr/>
      </xdr:nvCxnSpPr>
      <xdr:spPr>
        <a:xfrm>
          <a:off x="3797300" y="9917912"/>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145262</xdr:rowOff>
    </xdr:from>
    <xdr:to>
      <xdr:col>19</xdr:col>
      <xdr:colOff>177800</xdr:colOff>
      <xdr:row>57</xdr:row>
      <xdr:rowOff>170142</xdr:rowOff>
    </xdr:to>
    <xdr:cxnSp macro="">
      <xdr:nvCxnSpPr>
        <xdr:cNvPr id="121" name="直線コネクタ 120"/>
        <xdr:cNvCxnSpPr/>
      </xdr:nvCxnSpPr>
      <xdr:spPr>
        <a:xfrm flipV="1">
          <a:off x="2908300" y="9917912"/>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130552</xdr:rowOff>
    </xdr:from>
    <xdr:to>
      <xdr:col>15</xdr:col>
      <xdr:colOff>50800</xdr:colOff>
      <xdr:row>57</xdr:row>
      <xdr:rowOff>170142</xdr:rowOff>
    </xdr:to>
    <xdr:cxnSp macro="">
      <xdr:nvCxnSpPr>
        <xdr:cNvPr id="124" name="直線コネクタ 123"/>
        <xdr:cNvCxnSpPr/>
      </xdr:nvCxnSpPr>
      <xdr:spPr>
        <a:xfrm>
          <a:off x="2019300" y="9903202"/>
          <a:ext cx="889000" cy="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100602</xdr:rowOff>
    </xdr:from>
    <xdr:to>
      <xdr:col>10</xdr:col>
      <xdr:colOff>114300</xdr:colOff>
      <xdr:row>57</xdr:row>
      <xdr:rowOff>130552</xdr:rowOff>
    </xdr:to>
    <xdr:cxnSp macro="">
      <xdr:nvCxnSpPr>
        <xdr:cNvPr id="127" name="直線コネクタ 126"/>
        <xdr:cNvCxnSpPr/>
      </xdr:nvCxnSpPr>
      <xdr:spPr>
        <a:xfrm>
          <a:off x="1130300" y="9873252"/>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109062</xdr:rowOff>
    </xdr:from>
    <xdr:to>
      <xdr:col>6</xdr:col>
      <xdr:colOff>38100</xdr:colOff>
      <xdr:row>58</xdr:row>
      <xdr:rowOff>39212</xdr:rowOff>
    </xdr:to>
    <xdr:sp macro="" textlink="">
      <xdr:nvSpPr>
        <xdr:cNvPr id="130" name="フローチャート: 判断 129"/>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30339</xdr:rowOff>
    </xdr:from>
    <xdr:ext cx="534377" cy="259045"/>
    <xdr:sp macro="" textlink="">
      <xdr:nvSpPr>
        <xdr:cNvPr id="131" name="テキスト ボックス 130"/>
        <xdr:cNvSpPr txBox="1"/>
      </xdr:nvSpPr>
      <xdr:spPr>
        <a:xfrm>
          <a:off x="863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96543</xdr:rowOff>
    </xdr:from>
    <xdr:to>
      <xdr:col>24</xdr:col>
      <xdr:colOff>114300</xdr:colOff>
      <xdr:row>58</xdr:row>
      <xdr:rowOff>26693</xdr:rowOff>
    </xdr:to>
    <xdr:sp macro="" textlink="">
      <xdr:nvSpPr>
        <xdr:cNvPr id="137" name="楕円 136"/>
        <xdr:cNvSpPr/>
      </xdr:nvSpPr>
      <xdr:spPr>
        <a:xfrm>
          <a:off x="4584700" y="98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74970</xdr:rowOff>
    </xdr:from>
    <xdr:ext cx="534377" cy="259045"/>
    <xdr:sp macro="" textlink="">
      <xdr:nvSpPr>
        <xdr:cNvPr id="138" name="総務費該当値テキスト"/>
        <xdr:cNvSpPr txBox="1"/>
      </xdr:nvSpPr>
      <xdr:spPr>
        <a:xfrm>
          <a:off x="4686300" y="98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94462</xdr:rowOff>
    </xdr:from>
    <xdr:to>
      <xdr:col>20</xdr:col>
      <xdr:colOff>38100</xdr:colOff>
      <xdr:row>58</xdr:row>
      <xdr:rowOff>24612</xdr:rowOff>
    </xdr:to>
    <xdr:sp macro="" textlink="">
      <xdr:nvSpPr>
        <xdr:cNvPr id="139" name="楕円 138"/>
        <xdr:cNvSpPr/>
      </xdr:nvSpPr>
      <xdr:spPr>
        <a:xfrm>
          <a:off x="3746500" y="9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15739</xdr:rowOff>
    </xdr:from>
    <xdr:ext cx="534377" cy="259045"/>
    <xdr:sp macro="" textlink="">
      <xdr:nvSpPr>
        <xdr:cNvPr id="140" name="テキスト ボックス 139"/>
        <xdr:cNvSpPr txBox="1"/>
      </xdr:nvSpPr>
      <xdr:spPr>
        <a:xfrm>
          <a:off x="3530111" y="99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119342</xdr:rowOff>
    </xdr:from>
    <xdr:to>
      <xdr:col>15</xdr:col>
      <xdr:colOff>101600</xdr:colOff>
      <xdr:row>58</xdr:row>
      <xdr:rowOff>49492</xdr:rowOff>
    </xdr:to>
    <xdr:sp macro="" textlink="">
      <xdr:nvSpPr>
        <xdr:cNvPr id="141" name="楕円 140"/>
        <xdr:cNvSpPr/>
      </xdr:nvSpPr>
      <xdr:spPr>
        <a:xfrm>
          <a:off x="2857500" y="98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40619</xdr:rowOff>
    </xdr:from>
    <xdr:ext cx="534377" cy="259045"/>
    <xdr:sp macro="" textlink="">
      <xdr:nvSpPr>
        <xdr:cNvPr id="142" name="テキスト ボックス 141"/>
        <xdr:cNvSpPr txBox="1"/>
      </xdr:nvSpPr>
      <xdr:spPr>
        <a:xfrm>
          <a:off x="2641111" y="99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79752</xdr:rowOff>
    </xdr:from>
    <xdr:to>
      <xdr:col>10</xdr:col>
      <xdr:colOff>165100</xdr:colOff>
      <xdr:row>58</xdr:row>
      <xdr:rowOff>9902</xdr:rowOff>
    </xdr:to>
    <xdr:sp macro="" textlink="">
      <xdr:nvSpPr>
        <xdr:cNvPr id="143" name="楕円 142"/>
        <xdr:cNvSpPr/>
      </xdr:nvSpPr>
      <xdr:spPr>
        <a:xfrm>
          <a:off x="1968500" y="98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1029</xdr:rowOff>
    </xdr:from>
    <xdr:ext cx="534377" cy="259045"/>
    <xdr:sp macro="" textlink="">
      <xdr:nvSpPr>
        <xdr:cNvPr id="144" name="テキスト ボックス 143"/>
        <xdr:cNvSpPr txBox="1"/>
      </xdr:nvSpPr>
      <xdr:spPr>
        <a:xfrm>
          <a:off x="1752111" y="9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49802</xdr:rowOff>
    </xdr:from>
    <xdr:to>
      <xdr:col>6</xdr:col>
      <xdr:colOff>38100</xdr:colOff>
      <xdr:row>57</xdr:row>
      <xdr:rowOff>151402</xdr:rowOff>
    </xdr:to>
    <xdr:sp macro="" textlink="">
      <xdr:nvSpPr>
        <xdr:cNvPr id="145" name="楕円 144"/>
        <xdr:cNvSpPr/>
      </xdr:nvSpPr>
      <xdr:spPr>
        <a:xfrm>
          <a:off x="1079500" y="98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167929</xdr:rowOff>
    </xdr:from>
    <xdr:ext cx="534377" cy="259045"/>
    <xdr:sp macro="" textlink="">
      <xdr:nvSpPr>
        <xdr:cNvPr id="146" name="テキスト ボックス 145"/>
        <xdr:cNvSpPr txBox="1"/>
      </xdr:nvSpPr>
      <xdr:spPr>
        <a:xfrm>
          <a:off x="863111" y="95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15959</xdr:rowOff>
    </xdr:from>
    <xdr:to>
      <xdr:col>24</xdr:col>
      <xdr:colOff>63500</xdr:colOff>
      <xdr:row>75</xdr:row>
      <xdr:rowOff>46805</xdr:rowOff>
    </xdr:to>
    <xdr:cxnSp macro="">
      <xdr:nvCxnSpPr>
        <xdr:cNvPr id="176" name="直線コネクタ 175"/>
        <xdr:cNvCxnSpPr/>
      </xdr:nvCxnSpPr>
      <xdr:spPr>
        <a:xfrm flipV="1">
          <a:off x="3797300" y="12874709"/>
          <a:ext cx="8382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168382</xdr:rowOff>
    </xdr:from>
    <xdr:to>
      <xdr:col>19</xdr:col>
      <xdr:colOff>177800</xdr:colOff>
      <xdr:row>75</xdr:row>
      <xdr:rowOff>46805</xdr:rowOff>
    </xdr:to>
    <xdr:cxnSp macro="">
      <xdr:nvCxnSpPr>
        <xdr:cNvPr id="179" name="直線コネクタ 178"/>
        <xdr:cNvCxnSpPr/>
      </xdr:nvCxnSpPr>
      <xdr:spPr>
        <a:xfrm>
          <a:off x="2908300" y="12855682"/>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168382</xdr:rowOff>
    </xdr:from>
    <xdr:to>
      <xdr:col>15</xdr:col>
      <xdr:colOff>50800</xdr:colOff>
      <xdr:row>75</xdr:row>
      <xdr:rowOff>63904</xdr:rowOff>
    </xdr:to>
    <xdr:cxnSp macro="">
      <xdr:nvCxnSpPr>
        <xdr:cNvPr id="182" name="直線コネクタ 181"/>
        <xdr:cNvCxnSpPr/>
      </xdr:nvCxnSpPr>
      <xdr:spPr>
        <a:xfrm flipV="1">
          <a:off x="2019300" y="12855682"/>
          <a:ext cx="889000" cy="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63904</xdr:rowOff>
    </xdr:from>
    <xdr:to>
      <xdr:col>10</xdr:col>
      <xdr:colOff>114300</xdr:colOff>
      <xdr:row>75</xdr:row>
      <xdr:rowOff>128422</xdr:rowOff>
    </xdr:to>
    <xdr:cxnSp macro="">
      <xdr:nvCxnSpPr>
        <xdr:cNvPr id="185" name="直線コネクタ 184"/>
        <xdr:cNvCxnSpPr/>
      </xdr:nvCxnSpPr>
      <xdr:spPr>
        <a:xfrm flipV="1">
          <a:off x="1130300" y="12922654"/>
          <a:ext cx="889000" cy="6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171028</xdr:rowOff>
    </xdr:from>
    <xdr:to>
      <xdr:col>6</xdr:col>
      <xdr:colOff>38100</xdr:colOff>
      <xdr:row>77</xdr:row>
      <xdr:rowOff>101178</xdr:rowOff>
    </xdr:to>
    <xdr:sp macro="" textlink="">
      <xdr:nvSpPr>
        <xdr:cNvPr id="188" name="フローチャート: 判断 187"/>
        <xdr:cNvSpPr/>
      </xdr:nvSpPr>
      <xdr:spPr>
        <a:xfrm>
          <a:off x="1079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92305</xdr:rowOff>
    </xdr:from>
    <xdr:ext cx="599010" cy="259045"/>
    <xdr:sp macro="" textlink="">
      <xdr:nvSpPr>
        <xdr:cNvPr id="189" name="テキスト ボックス 188"/>
        <xdr:cNvSpPr txBox="1"/>
      </xdr:nvSpPr>
      <xdr:spPr>
        <a:xfrm>
          <a:off x="830795"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136609</xdr:rowOff>
    </xdr:from>
    <xdr:to>
      <xdr:col>24</xdr:col>
      <xdr:colOff>114300</xdr:colOff>
      <xdr:row>75</xdr:row>
      <xdr:rowOff>66759</xdr:rowOff>
    </xdr:to>
    <xdr:sp macro="" textlink="">
      <xdr:nvSpPr>
        <xdr:cNvPr id="195" name="楕円 194"/>
        <xdr:cNvSpPr/>
      </xdr:nvSpPr>
      <xdr:spPr>
        <a:xfrm>
          <a:off x="4584700" y="128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159486</xdr:rowOff>
    </xdr:from>
    <xdr:ext cx="599010" cy="259045"/>
    <xdr:sp macro="" textlink="">
      <xdr:nvSpPr>
        <xdr:cNvPr id="196" name="民生費該当値テキスト"/>
        <xdr:cNvSpPr txBox="1"/>
      </xdr:nvSpPr>
      <xdr:spPr>
        <a:xfrm>
          <a:off x="4686300" y="126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167455</xdr:rowOff>
    </xdr:from>
    <xdr:to>
      <xdr:col>20</xdr:col>
      <xdr:colOff>38100</xdr:colOff>
      <xdr:row>75</xdr:row>
      <xdr:rowOff>97605</xdr:rowOff>
    </xdr:to>
    <xdr:sp macro="" textlink="">
      <xdr:nvSpPr>
        <xdr:cNvPr id="197" name="楕円 196"/>
        <xdr:cNvSpPr/>
      </xdr:nvSpPr>
      <xdr:spPr>
        <a:xfrm>
          <a:off x="3746500" y="128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114132</xdr:rowOff>
    </xdr:from>
    <xdr:ext cx="599010" cy="259045"/>
    <xdr:sp macro="" textlink="">
      <xdr:nvSpPr>
        <xdr:cNvPr id="198" name="テキスト ボックス 197"/>
        <xdr:cNvSpPr txBox="1"/>
      </xdr:nvSpPr>
      <xdr:spPr>
        <a:xfrm>
          <a:off x="3497795" y="1262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117582</xdr:rowOff>
    </xdr:from>
    <xdr:to>
      <xdr:col>15</xdr:col>
      <xdr:colOff>101600</xdr:colOff>
      <xdr:row>75</xdr:row>
      <xdr:rowOff>47732</xdr:rowOff>
    </xdr:to>
    <xdr:sp macro="" textlink="">
      <xdr:nvSpPr>
        <xdr:cNvPr id="199" name="楕円 198"/>
        <xdr:cNvSpPr/>
      </xdr:nvSpPr>
      <xdr:spPr>
        <a:xfrm>
          <a:off x="2857500" y="128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64259</xdr:rowOff>
    </xdr:from>
    <xdr:ext cx="599010" cy="259045"/>
    <xdr:sp macro="" textlink="">
      <xdr:nvSpPr>
        <xdr:cNvPr id="200" name="テキスト ボックス 199"/>
        <xdr:cNvSpPr txBox="1"/>
      </xdr:nvSpPr>
      <xdr:spPr>
        <a:xfrm>
          <a:off x="2608795" y="1258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13104</xdr:rowOff>
    </xdr:from>
    <xdr:to>
      <xdr:col>10</xdr:col>
      <xdr:colOff>165100</xdr:colOff>
      <xdr:row>75</xdr:row>
      <xdr:rowOff>114704</xdr:rowOff>
    </xdr:to>
    <xdr:sp macro="" textlink="">
      <xdr:nvSpPr>
        <xdr:cNvPr id="201" name="楕円 200"/>
        <xdr:cNvSpPr/>
      </xdr:nvSpPr>
      <xdr:spPr>
        <a:xfrm>
          <a:off x="1968500" y="128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131231</xdr:rowOff>
    </xdr:from>
    <xdr:ext cx="599010" cy="259045"/>
    <xdr:sp macro="" textlink="">
      <xdr:nvSpPr>
        <xdr:cNvPr id="202" name="テキスト ボックス 201"/>
        <xdr:cNvSpPr txBox="1"/>
      </xdr:nvSpPr>
      <xdr:spPr>
        <a:xfrm>
          <a:off x="1719795" y="1264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77622</xdr:rowOff>
    </xdr:from>
    <xdr:to>
      <xdr:col>6</xdr:col>
      <xdr:colOff>38100</xdr:colOff>
      <xdr:row>76</xdr:row>
      <xdr:rowOff>7773</xdr:rowOff>
    </xdr:to>
    <xdr:sp macro="" textlink="">
      <xdr:nvSpPr>
        <xdr:cNvPr id="203" name="楕円 202"/>
        <xdr:cNvSpPr/>
      </xdr:nvSpPr>
      <xdr:spPr>
        <a:xfrm>
          <a:off x="1079500" y="129363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24299</xdr:rowOff>
    </xdr:from>
    <xdr:ext cx="599010" cy="259045"/>
    <xdr:sp macro="" textlink="">
      <xdr:nvSpPr>
        <xdr:cNvPr id="204" name="テキスト ボックス 203"/>
        <xdr:cNvSpPr txBox="1"/>
      </xdr:nvSpPr>
      <xdr:spPr>
        <a:xfrm>
          <a:off x="830795" y="1271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154254</xdr:rowOff>
    </xdr:from>
    <xdr:to>
      <xdr:col>24</xdr:col>
      <xdr:colOff>63500</xdr:colOff>
      <xdr:row>96</xdr:row>
      <xdr:rowOff>164585</xdr:rowOff>
    </xdr:to>
    <xdr:cxnSp macro="">
      <xdr:nvCxnSpPr>
        <xdr:cNvPr id="235" name="直線コネクタ 234"/>
        <xdr:cNvCxnSpPr/>
      </xdr:nvCxnSpPr>
      <xdr:spPr>
        <a:xfrm flipV="1">
          <a:off x="3797300" y="16613454"/>
          <a:ext cx="8382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139526</xdr:rowOff>
    </xdr:from>
    <xdr:to>
      <xdr:col>19</xdr:col>
      <xdr:colOff>177800</xdr:colOff>
      <xdr:row>96</xdr:row>
      <xdr:rowOff>164585</xdr:rowOff>
    </xdr:to>
    <xdr:cxnSp macro="">
      <xdr:nvCxnSpPr>
        <xdr:cNvPr id="238" name="直線コネクタ 237"/>
        <xdr:cNvCxnSpPr/>
      </xdr:nvCxnSpPr>
      <xdr:spPr>
        <a:xfrm>
          <a:off x="2908300" y="16598726"/>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52581</xdr:rowOff>
    </xdr:from>
    <xdr:to>
      <xdr:col>15</xdr:col>
      <xdr:colOff>50800</xdr:colOff>
      <xdr:row>96</xdr:row>
      <xdr:rowOff>139526</xdr:rowOff>
    </xdr:to>
    <xdr:cxnSp macro="">
      <xdr:nvCxnSpPr>
        <xdr:cNvPr id="241" name="直線コネクタ 240"/>
        <xdr:cNvCxnSpPr/>
      </xdr:nvCxnSpPr>
      <xdr:spPr>
        <a:xfrm>
          <a:off x="2019300" y="16511781"/>
          <a:ext cx="889000" cy="8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116208</xdr:rowOff>
    </xdr:from>
    <xdr:to>
      <xdr:col>10</xdr:col>
      <xdr:colOff>114300</xdr:colOff>
      <xdr:row>96</xdr:row>
      <xdr:rowOff>52581</xdr:rowOff>
    </xdr:to>
    <xdr:cxnSp macro="">
      <xdr:nvCxnSpPr>
        <xdr:cNvPr id="244" name="直線コネクタ 243"/>
        <xdr:cNvCxnSpPr/>
      </xdr:nvCxnSpPr>
      <xdr:spPr>
        <a:xfrm>
          <a:off x="1130300" y="16232508"/>
          <a:ext cx="88900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162347</xdr:rowOff>
    </xdr:from>
    <xdr:to>
      <xdr:col>6</xdr:col>
      <xdr:colOff>38100</xdr:colOff>
      <xdr:row>97</xdr:row>
      <xdr:rowOff>92497</xdr:rowOff>
    </xdr:to>
    <xdr:sp macro="" textlink="">
      <xdr:nvSpPr>
        <xdr:cNvPr id="247" name="フローチャート: 判断 246"/>
        <xdr:cNvSpPr/>
      </xdr:nvSpPr>
      <xdr:spPr>
        <a:xfrm>
          <a:off x="1079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83624</xdr:rowOff>
    </xdr:from>
    <xdr:ext cx="534377" cy="259045"/>
    <xdr:sp macro="" textlink="">
      <xdr:nvSpPr>
        <xdr:cNvPr id="248" name="テキスト ボックス 247"/>
        <xdr:cNvSpPr txBox="1"/>
      </xdr:nvSpPr>
      <xdr:spPr>
        <a:xfrm>
          <a:off x="863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103454</xdr:rowOff>
    </xdr:from>
    <xdr:to>
      <xdr:col>24</xdr:col>
      <xdr:colOff>114300</xdr:colOff>
      <xdr:row>97</xdr:row>
      <xdr:rowOff>33604</xdr:rowOff>
    </xdr:to>
    <xdr:sp macro="" textlink="">
      <xdr:nvSpPr>
        <xdr:cNvPr id="254" name="楕円 253"/>
        <xdr:cNvSpPr/>
      </xdr:nvSpPr>
      <xdr:spPr>
        <a:xfrm>
          <a:off x="4584700" y="165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81881</xdr:rowOff>
    </xdr:from>
    <xdr:ext cx="534377" cy="259045"/>
    <xdr:sp macro="" textlink="">
      <xdr:nvSpPr>
        <xdr:cNvPr id="255" name="衛生費該当値テキスト"/>
        <xdr:cNvSpPr txBox="1"/>
      </xdr:nvSpPr>
      <xdr:spPr>
        <a:xfrm>
          <a:off x="4686300" y="1654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113785</xdr:rowOff>
    </xdr:from>
    <xdr:to>
      <xdr:col>20</xdr:col>
      <xdr:colOff>38100</xdr:colOff>
      <xdr:row>97</xdr:row>
      <xdr:rowOff>43935</xdr:rowOff>
    </xdr:to>
    <xdr:sp macro="" textlink="">
      <xdr:nvSpPr>
        <xdr:cNvPr id="256" name="楕円 255"/>
        <xdr:cNvSpPr/>
      </xdr:nvSpPr>
      <xdr:spPr>
        <a:xfrm>
          <a:off x="3746500" y="165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35062</xdr:rowOff>
    </xdr:from>
    <xdr:ext cx="534377" cy="259045"/>
    <xdr:sp macro="" textlink="">
      <xdr:nvSpPr>
        <xdr:cNvPr id="257" name="テキスト ボックス 256"/>
        <xdr:cNvSpPr txBox="1"/>
      </xdr:nvSpPr>
      <xdr:spPr>
        <a:xfrm>
          <a:off x="3530111" y="166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88726</xdr:rowOff>
    </xdr:from>
    <xdr:to>
      <xdr:col>15</xdr:col>
      <xdr:colOff>101600</xdr:colOff>
      <xdr:row>97</xdr:row>
      <xdr:rowOff>18876</xdr:rowOff>
    </xdr:to>
    <xdr:sp macro="" textlink="">
      <xdr:nvSpPr>
        <xdr:cNvPr id="258" name="楕円 257"/>
        <xdr:cNvSpPr/>
      </xdr:nvSpPr>
      <xdr:spPr>
        <a:xfrm>
          <a:off x="2857500" y="165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10003</xdr:rowOff>
    </xdr:from>
    <xdr:ext cx="534377" cy="259045"/>
    <xdr:sp macro="" textlink="">
      <xdr:nvSpPr>
        <xdr:cNvPr id="259" name="テキスト ボックス 258"/>
        <xdr:cNvSpPr txBox="1"/>
      </xdr:nvSpPr>
      <xdr:spPr>
        <a:xfrm>
          <a:off x="2641111" y="1664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1781</xdr:rowOff>
    </xdr:from>
    <xdr:to>
      <xdr:col>10</xdr:col>
      <xdr:colOff>165100</xdr:colOff>
      <xdr:row>96</xdr:row>
      <xdr:rowOff>103381</xdr:rowOff>
    </xdr:to>
    <xdr:sp macro="" textlink="">
      <xdr:nvSpPr>
        <xdr:cNvPr id="260" name="楕円 259"/>
        <xdr:cNvSpPr/>
      </xdr:nvSpPr>
      <xdr:spPr>
        <a:xfrm>
          <a:off x="1968500" y="164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119908</xdr:rowOff>
    </xdr:from>
    <xdr:ext cx="534377" cy="259045"/>
    <xdr:sp macro="" textlink="">
      <xdr:nvSpPr>
        <xdr:cNvPr id="261" name="テキスト ボックス 260"/>
        <xdr:cNvSpPr txBox="1"/>
      </xdr:nvSpPr>
      <xdr:spPr>
        <a:xfrm>
          <a:off x="1752111" y="162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65408</xdr:rowOff>
    </xdr:from>
    <xdr:to>
      <xdr:col>6</xdr:col>
      <xdr:colOff>38100</xdr:colOff>
      <xdr:row>94</xdr:row>
      <xdr:rowOff>167008</xdr:rowOff>
    </xdr:to>
    <xdr:sp macro="" textlink="">
      <xdr:nvSpPr>
        <xdr:cNvPr id="262" name="楕円 261"/>
        <xdr:cNvSpPr/>
      </xdr:nvSpPr>
      <xdr:spPr>
        <a:xfrm>
          <a:off x="1079500" y="161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12085</xdr:rowOff>
    </xdr:from>
    <xdr:ext cx="534377" cy="259045"/>
    <xdr:sp macro="" textlink="">
      <xdr:nvSpPr>
        <xdr:cNvPr id="263" name="テキスト ボックス 262"/>
        <xdr:cNvSpPr txBox="1"/>
      </xdr:nvSpPr>
      <xdr:spPr>
        <a:xfrm>
          <a:off x="863111" y="1595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75039</xdr:rowOff>
    </xdr:from>
    <xdr:to>
      <xdr:col>55</xdr:col>
      <xdr:colOff>0</xdr:colOff>
      <xdr:row>39</xdr:row>
      <xdr:rowOff>76019</xdr:rowOff>
    </xdr:to>
    <xdr:cxnSp macro="">
      <xdr:nvCxnSpPr>
        <xdr:cNvPr id="294" name="直線コネクタ 293"/>
        <xdr:cNvCxnSpPr/>
      </xdr:nvCxnSpPr>
      <xdr:spPr>
        <a:xfrm>
          <a:off x="9639300" y="676158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75039</xdr:rowOff>
    </xdr:from>
    <xdr:to>
      <xdr:col>50</xdr:col>
      <xdr:colOff>114300</xdr:colOff>
      <xdr:row>39</xdr:row>
      <xdr:rowOff>76998</xdr:rowOff>
    </xdr:to>
    <xdr:cxnSp macro="">
      <xdr:nvCxnSpPr>
        <xdr:cNvPr id="297" name="直線コネクタ 296"/>
        <xdr:cNvCxnSpPr/>
      </xdr:nvCxnSpPr>
      <xdr:spPr>
        <a:xfrm flipV="1">
          <a:off x="8750300" y="676158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76998</xdr:rowOff>
    </xdr:from>
    <xdr:to>
      <xdr:col>45</xdr:col>
      <xdr:colOff>177800</xdr:colOff>
      <xdr:row>39</xdr:row>
      <xdr:rowOff>76998</xdr:rowOff>
    </xdr:to>
    <xdr:cxnSp macro="">
      <xdr:nvCxnSpPr>
        <xdr:cNvPr id="300" name="直線コネクタ 299"/>
        <xdr:cNvCxnSpPr/>
      </xdr:nvCxnSpPr>
      <xdr:spPr>
        <a:xfrm>
          <a:off x="7861300" y="6763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76672</xdr:rowOff>
    </xdr:from>
    <xdr:to>
      <xdr:col>41</xdr:col>
      <xdr:colOff>50800</xdr:colOff>
      <xdr:row>39</xdr:row>
      <xdr:rowOff>76998</xdr:rowOff>
    </xdr:to>
    <xdr:cxnSp macro="">
      <xdr:nvCxnSpPr>
        <xdr:cNvPr id="303" name="直線コネクタ 302"/>
        <xdr:cNvCxnSpPr/>
      </xdr:nvCxnSpPr>
      <xdr:spPr>
        <a:xfrm>
          <a:off x="6972300" y="676322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158133</xdr:rowOff>
    </xdr:from>
    <xdr:to>
      <xdr:col>36</xdr:col>
      <xdr:colOff>165100</xdr:colOff>
      <xdr:row>37</xdr:row>
      <xdr:rowOff>88283</xdr:rowOff>
    </xdr:to>
    <xdr:sp macro="" textlink="">
      <xdr:nvSpPr>
        <xdr:cNvPr id="306" name="フローチャート: 判断 305"/>
        <xdr:cNvSpPr/>
      </xdr:nvSpPr>
      <xdr:spPr>
        <a:xfrm>
          <a:off x="6921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104810</xdr:rowOff>
    </xdr:from>
    <xdr:ext cx="469744" cy="259045"/>
    <xdr:sp macro="" textlink="">
      <xdr:nvSpPr>
        <xdr:cNvPr id="307" name="テキスト ボックス 306"/>
        <xdr:cNvSpPr txBox="1"/>
      </xdr:nvSpPr>
      <xdr:spPr>
        <a:xfrm>
          <a:off x="6737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25219</xdr:rowOff>
    </xdr:from>
    <xdr:to>
      <xdr:col>55</xdr:col>
      <xdr:colOff>50800</xdr:colOff>
      <xdr:row>39</xdr:row>
      <xdr:rowOff>126819</xdr:rowOff>
    </xdr:to>
    <xdr:sp macro="" textlink="">
      <xdr:nvSpPr>
        <xdr:cNvPr id="313" name="楕円 312"/>
        <xdr:cNvSpPr/>
      </xdr:nvSpPr>
      <xdr:spPr>
        <a:xfrm>
          <a:off x="104267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111596</xdr:rowOff>
    </xdr:from>
    <xdr:ext cx="313932" cy="259045"/>
    <xdr:sp macro="" textlink="">
      <xdr:nvSpPr>
        <xdr:cNvPr id="314" name="労働費該当値テキスト"/>
        <xdr:cNvSpPr txBox="1"/>
      </xdr:nvSpPr>
      <xdr:spPr>
        <a:xfrm>
          <a:off x="10528300" y="6626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24239</xdr:rowOff>
    </xdr:from>
    <xdr:to>
      <xdr:col>50</xdr:col>
      <xdr:colOff>165100</xdr:colOff>
      <xdr:row>39</xdr:row>
      <xdr:rowOff>125839</xdr:rowOff>
    </xdr:to>
    <xdr:sp macro="" textlink="">
      <xdr:nvSpPr>
        <xdr:cNvPr id="315" name="楕円 314"/>
        <xdr:cNvSpPr/>
      </xdr:nvSpPr>
      <xdr:spPr>
        <a:xfrm>
          <a:off x="9588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116966</xdr:rowOff>
    </xdr:from>
    <xdr:ext cx="313932" cy="259045"/>
    <xdr:sp macro="" textlink="">
      <xdr:nvSpPr>
        <xdr:cNvPr id="316" name="テキスト ボックス 315"/>
        <xdr:cNvSpPr txBox="1"/>
      </xdr:nvSpPr>
      <xdr:spPr>
        <a:xfrm>
          <a:off x="9482333" y="6803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26198</xdr:rowOff>
    </xdr:from>
    <xdr:to>
      <xdr:col>46</xdr:col>
      <xdr:colOff>38100</xdr:colOff>
      <xdr:row>39</xdr:row>
      <xdr:rowOff>127798</xdr:rowOff>
    </xdr:to>
    <xdr:sp macro="" textlink="">
      <xdr:nvSpPr>
        <xdr:cNvPr id="317" name="楕円 316"/>
        <xdr:cNvSpPr/>
      </xdr:nvSpPr>
      <xdr:spPr>
        <a:xfrm>
          <a:off x="8699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118925</xdr:rowOff>
    </xdr:from>
    <xdr:ext cx="313932" cy="259045"/>
    <xdr:sp macro="" textlink="">
      <xdr:nvSpPr>
        <xdr:cNvPr id="318" name="テキスト ボックス 317"/>
        <xdr:cNvSpPr txBox="1"/>
      </xdr:nvSpPr>
      <xdr:spPr>
        <a:xfrm>
          <a:off x="8593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26198</xdr:rowOff>
    </xdr:from>
    <xdr:to>
      <xdr:col>41</xdr:col>
      <xdr:colOff>101600</xdr:colOff>
      <xdr:row>39</xdr:row>
      <xdr:rowOff>127798</xdr:rowOff>
    </xdr:to>
    <xdr:sp macro="" textlink="">
      <xdr:nvSpPr>
        <xdr:cNvPr id="319" name="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118925</xdr:rowOff>
    </xdr:from>
    <xdr:ext cx="313932" cy="259045"/>
    <xdr:sp macro="" textlink="">
      <xdr:nvSpPr>
        <xdr:cNvPr id="320" name="テキスト ボックス 319"/>
        <xdr:cNvSpPr txBox="1"/>
      </xdr:nvSpPr>
      <xdr:spPr>
        <a:xfrm>
          <a:off x="7704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25872</xdr:rowOff>
    </xdr:from>
    <xdr:to>
      <xdr:col>36</xdr:col>
      <xdr:colOff>165100</xdr:colOff>
      <xdr:row>39</xdr:row>
      <xdr:rowOff>127472</xdr:rowOff>
    </xdr:to>
    <xdr:sp macro="" textlink="">
      <xdr:nvSpPr>
        <xdr:cNvPr id="321" name="楕円 320"/>
        <xdr:cNvSpPr/>
      </xdr:nvSpPr>
      <xdr:spPr>
        <a:xfrm>
          <a:off x="6921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118599</xdr:rowOff>
    </xdr:from>
    <xdr:ext cx="313932" cy="259045"/>
    <xdr:sp macro="" textlink="">
      <xdr:nvSpPr>
        <xdr:cNvPr id="322" name="テキスト ボックス 321"/>
        <xdr:cNvSpPr txBox="1"/>
      </xdr:nvSpPr>
      <xdr:spPr>
        <a:xfrm>
          <a:off x="6815333" y="6805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130416</xdr:rowOff>
    </xdr:from>
    <xdr:to>
      <xdr:col>55</xdr:col>
      <xdr:colOff>0</xdr:colOff>
      <xdr:row>57</xdr:row>
      <xdr:rowOff>149720</xdr:rowOff>
    </xdr:to>
    <xdr:cxnSp macro="">
      <xdr:nvCxnSpPr>
        <xdr:cNvPr id="351" name="直線コネクタ 350"/>
        <xdr:cNvCxnSpPr/>
      </xdr:nvCxnSpPr>
      <xdr:spPr>
        <a:xfrm>
          <a:off x="9639300" y="990306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130416</xdr:rowOff>
    </xdr:from>
    <xdr:to>
      <xdr:col>50</xdr:col>
      <xdr:colOff>114300</xdr:colOff>
      <xdr:row>57</xdr:row>
      <xdr:rowOff>136995</xdr:rowOff>
    </xdr:to>
    <xdr:cxnSp macro="">
      <xdr:nvCxnSpPr>
        <xdr:cNvPr id="354" name="直線コネクタ 353"/>
        <xdr:cNvCxnSpPr/>
      </xdr:nvCxnSpPr>
      <xdr:spPr>
        <a:xfrm flipV="1">
          <a:off x="8750300" y="9903066"/>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73457</xdr:rowOff>
    </xdr:from>
    <xdr:to>
      <xdr:col>45</xdr:col>
      <xdr:colOff>177800</xdr:colOff>
      <xdr:row>57</xdr:row>
      <xdr:rowOff>136995</xdr:rowOff>
    </xdr:to>
    <xdr:cxnSp macro="">
      <xdr:nvCxnSpPr>
        <xdr:cNvPr id="357" name="直線コネクタ 356"/>
        <xdr:cNvCxnSpPr/>
      </xdr:nvCxnSpPr>
      <xdr:spPr>
        <a:xfrm>
          <a:off x="7861300" y="9846107"/>
          <a:ext cx="889000" cy="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73457</xdr:rowOff>
    </xdr:from>
    <xdr:to>
      <xdr:col>41</xdr:col>
      <xdr:colOff>50800</xdr:colOff>
      <xdr:row>57</xdr:row>
      <xdr:rowOff>84595</xdr:rowOff>
    </xdr:to>
    <xdr:cxnSp macro="">
      <xdr:nvCxnSpPr>
        <xdr:cNvPr id="360" name="直線コネクタ 359"/>
        <xdr:cNvCxnSpPr/>
      </xdr:nvCxnSpPr>
      <xdr:spPr>
        <a:xfrm flipV="1">
          <a:off x="6972300" y="9846107"/>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154787</xdr:rowOff>
    </xdr:from>
    <xdr:to>
      <xdr:col>36</xdr:col>
      <xdr:colOff>165100</xdr:colOff>
      <xdr:row>58</xdr:row>
      <xdr:rowOff>84937</xdr:rowOff>
    </xdr:to>
    <xdr:sp macro="" textlink="">
      <xdr:nvSpPr>
        <xdr:cNvPr id="363" name="フローチャート: 判断 362"/>
        <xdr:cNvSpPr/>
      </xdr:nvSpPr>
      <xdr:spPr>
        <a:xfrm>
          <a:off x="6921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76064</xdr:rowOff>
    </xdr:from>
    <xdr:ext cx="534377" cy="259045"/>
    <xdr:sp macro="" textlink="">
      <xdr:nvSpPr>
        <xdr:cNvPr id="364" name="テキスト ボックス 363"/>
        <xdr:cNvSpPr txBox="1"/>
      </xdr:nvSpPr>
      <xdr:spPr>
        <a:xfrm>
          <a:off x="6705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98920</xdr:rowOff>
    </xdr:from>
    <xdr:to>
      <xdr:col>55</xdr:col>
      <xdr:colOff>50800</xdr:colOff>
      <xdr:row>58</xdr:row>
      <xdr:rowOff>29070</xdr:rowOff>
    </xdr:to>
    <xdr:sp macro="" textlink="">
      <xdr:nvSpPr>
        <xdr:cNvPr id="370" name="楕円 369"/>
        <xdr:cNvSpPr/>
      </xdr:nvSpPr>
      <xdr:spPr>
        <a:xfrm>
          <a:off x="10426700" y="98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77347</xdr:rowOff>
    </xdr:from>
    <xdr:ext cx="534377" cy="259045"/>
    <xdr:sp macro="" textlink="">
      <xdr:nvSpPr>
        <xdr:cNvPr id="371" name="農林水産業費該当値テキスト"/>
        <xdr:cNvSpPr txBox="1"/>
      </xdr:nvSpPr>
      <xdr:spPr>
        <a:xfrm>
          <a:off x="10528300" y="9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79616</xdr:rowOff>
    </xdr:from>
    <xdr:to>
      <xdr:col>50</xdr:col>
      <xdr:colOff>165100</xdr:colOff>
      <xdr:row>58</xdr:row>
      <xdr:rowOff>9766</xdr:rowOff>
    </xdr:to>
    <xdr:sp macro="" textlink="">
      <xdr:nvSpPr>
        <xdr:cNvPr id="372" name="楕円 371"/>
        <xdr:cNvSpPr/>
      </xdr:nvSpPr>
      <xdr:spPr>
        <a:xfrm>
          <a:off x="9588500" y="98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893</xdr:rowOff>
    </xdr:from>
    <xdr:ext cx="534377" cy="259045"/>
    <xdr:sp macro="" textlink="">
      <xdr:nvSpPr>
        <xdr:cNvPr id="373" name="テキスト ボックス 372"/>
        <xdr:cNvSpPr txBox="1"/>
      </xdr:nvSpPr>
      <xdr:spPr>
        <a:xfrm>
          <a:off x="9372111" y="99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86195</xdr:rowOff>
    </xdr:from>
    <xdr:to>
      <xdr:col>46</xdr:col>
      <xdr:colOff>38100</xdr:colOff>
      <xdr:row>58</xdr:row>
      <xdr:rowOff>16345</xdr:rowOff>
    </xdr:to>
    <xdr:sp macro="" textlink="">
      <xdr:nvSpPr>
        <xdr:cNvPr id="374" name="楕円 373"/>
        <xdr:cNvSpPr/>
      </xdr:nvSpPr>
      <xdr:spPr>
        <a:xfrm>
          <a:off x="8699500" y="9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7472</xdr:rowOff>
    </xdr:from>
    <xdr:ext cx="534377" cy="259045"/>
    <xdr:sp macro="" textlink="">
      <xdr:nvSpPr>
        <xdr:cNvPr id="375" name="テキスト ボックス 374"/>
        <xdr:cNvSpPr txBox="1"/>
      </xdr:nvSpPr>
      <xdr:spPr>
        <a:xfrm>
          <a:off x="8483111" y="99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22657</xdr:rowOff>
    </xdr:from>
    <xdr:to>
      <xdr:col>41</xdr:col>
      <xdr:colOff>101600</xdr:colOff>
      <xdr:row>57</xdr:row>
      <xdr:rowOff>124257</xdr:rowOff>
    </xdr:to>
    <xdr:sp macro="" textlink="">
      <xdr:nvSpPr>
        <xdr:cNvPr id="376" name="楕円 375"/>
        <xdr:cNvSpPr/>
      </xdr:nvSpPr>
      <xdr:spPr>
        <a:xfrm>
          <a:off x="7810500" y="97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115384</xdr:rowOff>
    </xdr:from>
    <xdr:ext cx="534377" cy="259045"/>
    <xdr:sp macro="" textlink="">
      <xdr:nvSpPr>
        <xdr:cNvPr id="377" name="テキスト ボックス 376"/>
        <xdr:cNvSpPr txBox="1"/>
      </xdr:nvSpPr>
      <xdr:spPr>
        <a:xfrm>
          <a:off x="7594111" y="98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33795</xdr:rowOff>
    </xdr:from>
    <xdr:to>
      <xdr:col>36</xdr:col>
      <xdr:colOff>165100</xdr:colOff>
      <xdr:row>57</xdr:row>
      <xdr:rowOff>135395</xdr:rowOff>
    </xdr:to>
    <xdr:sp macro="" textlink="">
      <xdr:nvSpPr>
        <xdr:cNvPr id="378" name="楕円 377"/>
        <xdr:cNvSpPr/>
      </xdr:nvSpPr>
      <xdr:spPr>
        <a:xfrm>
          <a:off x="6921500" y="98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151922</xdr:rowOff>
    </xdr:from>
    <xdr:ext cx="534377" cy="259045"/>
    <xdr:sp macro="" textlink="">
      <xdr:nvSpPr>
        <xdr:cNvPr id="379" name="テキスト ボックス 378"/>
        <xdr:cNvSpPr txBox="1"/>
      </xdr:nvSpPr>
      <xdr:spPr>
        <a:xfrm>
          <a:off x="6705111" y="95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86322</xdr:rowOff>
    </xdr:from>
    <xdr:to>
      <xdr:col>55</xdr:col>
      <xdr:colOff>0</xdr:colOff>
      <xdr:row>78</xdr:row>
      <xdr:rowOff>124986</xdr:rowOff>
    </xdr:to>
    <xdr:cxnSp macro="">
      <xdr:nvCxnSpPr>
        <xdr:cNvPr id="408" name="直線コネクタ 407"/>
        <xdr:cNvCxnSpPr/>
      </xdr:nvCxnSpPr>
      <xdr:spPr>
        <a:xfrm flipV="1">
          <a:off x="9639300" y="13459422"/>
          <a:ext cx="8382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124986</xdr:rowOff>
    </xdr:from>
    <xdr:to>
      <xdr:col>50</xdr:col>
      <xdr:colOff>114300</xdr:colOff>
      <xdr:row>78</xdr:row>
      <xdr:rowOff>126434</xdr:rowOff>
    </xdr:to>
    <xdr:cxnSp macro="">
      <xdr:nvCxnSpPr>
        <xdr:cNvPr id="411" name="直線コネクタ 410"/>
        <xdr:cNvCxnSpPr/>
      </xdr:nvCxnSpPr>
      <xdr:spPr>
        <a:xfrm flipV="1">
          <a:off x="8750300" y="1349808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82139</xdr:rowOff>
    </xdr:from>
    <xdr:to>
      <xdr:col>45</xdr:col>
      <xdr:colOff>177800</xdr:colOff>
      <xdr:row>78</xdr:row>
      <xdr:rowOff>126434</xdr:rowOff>
    </xdr:to>
    <xdr:cxnSp macro="">
      <xdr:nvCxnSpPr>
        <xdr:cNvPr id="414" name="直線コネクタ 413"/>
        <xdr:cNvCxnSpPr/>
      </xdr:nvCxnSpPr>
      <xdr:spPr>
        <a:xfrm>
          <a:off x="7861300" y="13455239"/>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82139</xdr:rowOff>
    </xdr:from>
    <xdr:to>
      <xdr:col>41</xdr:col>
      <xdr:colOff>50800</xdr:colOff>
      <xdr:row>78</xdr:row>
      <xdr:rowOff>115461</xdr:rowOff>
    </xdr:to>
    <xdr:cxnSp macro="">
      <xdr:nvCxnSpPr>
        <xdr:cNvPr id="417" name="直線コネクタ 416"/>
        <xdr:cNvCxnSpPr/>
      </xdr:nvCxnSpPr>
      <xdr:spPr>
        <a:xfrm flipV="1">
          <a:off x="6972300" y="13455239"/>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96269</xdr:rowOff>
    </xdr:from>
    <xdr:to>
      <xdr:col>36</xdr:col>
      <xdr:colOff>165100</xdr:colOff>
      <xdr:row>79</xdr:row>
      <xdr:rowOff>26419</xdr:rowOff>
    </xdr:to>
    <xdr:sp macro="" textlink="">
      <xdr:nvSpPr>
        <xdr:cNvPr id="420" name="フローチャート: 判断 419"/>
        <xdr:cNvSpPr/>
      </xdr:nvSpPr>
      <xdr:spPr>
        <a:xfrm>
          <a:off x="6921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17546</xdr:rowOff>
    </xdr:from>
    <xdr:ext cx="469744" cy="259045"/>
    <xdr:sp macro="" textlink="">
      <xdr:nvSpPr>
        <xdr:cNvPr id="421" name="テキスト ボックス 420"/>
        <xdr:cNvSpPr txBox="1"/>
      </xdr:nvSpPr>
      <xdr:spPr>
        <a:xfrm>
          <a:off x="6737428" y="135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35522</xdr:rowOff>
    </xdr:from>
    <xdr:to>
      <xdr:col>55</xdr:col>
      <xdr:colOff>50800</xdr:colOff>
      <xdr:row>78</xdr:row>
      <xdr:rowOff>137122</xdr:rowOff>
    </xdr:to>
    <xdr:sp macro="" textlink="">
      <xdr:nvSpPr>
        <xdr:cNvPr id="427" name="楕円 426"/>
        <xdr:cNvSpPr/>
      </xdr:nvSpPr>
      <xdr:spPr>
        <a:xfrm>
          <a:off x="10426700" y="134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74186</xdr:rowOff>
    </xdr:from>
    <xdr:to>
      <xdr:col>50</xdr:col>
      <xdr:colOff>165100</xdr:colOff>
      <xdr:row>79</xdr:row>
      <xdr:rowOff>4336</xdr:rowOff>
    </xdr:to>
    <xdr:sp macro="" textlink="">
      <xdr:nvSpPr>
        <xdr:cNvPr id="429" name="楕円 428"/>
        <xdr:cNvSpPr/>
      </xdr:nvSpPr>
      <xdr:spPr>
        <a:xfrm>
          <a:off x="9588500" y="134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166913</xdr:rowOff>
    </xdr:from>
    <xdr:ext cx="534377" cy="259045"/>
    <xdr:sp macro="" textlink="">
      <xdr:nvSpPr>
        <xdr:cNvPr id="430" name="テキスト ボックス 429"/>
        <xdr:cNvSpPr txBox="1"/>
      </xdr:nvSpPr>
      <xdr:spPr>
        <a:xfrm>
          <a:off x="9372111" y="135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75634</xdr:rowOff>
    </xdr:from>
    <xdr:to>
      <xdr:col>46</xdr:col>
      <xdr:colOff>38100</xdr:colOff>
      <xdr:row>79</xdr:row>
      <xdr:rowOff>5784</xdr:rowOff>
    </xdr:to>
    <xdr:sp macro="" textlink="">
      <xdr:nvSpPr>
        <xdr:cNvPr id="431" name="楕円 430"/>
        <xdr:cNvSpPr/>
      </xdr:nvSpPr>
      <xdr:spPr>
        <a:xfrm>
          <a:off x="8699500" y="134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168361</xdr:rowOff>
    </xdr:from>
    <xdr:ext cx="534377" cy="259045"/>
    <xdr:sp macro="" textlink="">
      <xdr:nvSpPr>
        <xdr:cNvPr id="432" name="テキスト ボックス 431"/>
        <xdr:cNvSpPr txBox="1"/>
      </xdr:nvSpPr>
      <xdr:spPr>
        <a:xfrm>
          <a:off x="8483111" y="1354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31339</xdr:rowOff>
    </xdr:from>
    <xdr:to>
      <xdr:col>41</xdr:col>
      <xdr:colOff>101600</xdr:colOff>
      <xdr:row>78</xdr:row>
      <xdr:rowOff>132939</xdr:rowOff>
    </xdr:to>
    <xdr:sp macro="" textlink="">
      <xdr:nvSpPr>
        <xdr:cNvPr id="433" name="楕円 432"/>
        <xdr:cNvSpPr/>
      </xdr:nvSpPr>
      <xdr:spPr>
        <a:xfrm>
          <a:off x="7810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124066</xdr:rowOff>
    </xdr:from>
    <xdr:ext cx="534377" cy="259045"/>
    <xdr:sp macro="" textlink="">
      <xdr:nvSpPr>
        <xdr:cNvPr id="434" name="テキスト ボックス 433"/>
        <xdr:cNvSpPr txBox="1"/>
      </xdr:nvSpPr>
      <xdr:spPr>
        <a:xfrm>
          <a:off x="7594111" y="134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64661</xdr:rowOff>
    </xdr:from>
    <xdr:to>
      <xdr:col>36</xdr:col>
      <xdr:colOff>165100</xdr:colOff>
      <xdr:row>78</xdr:row>
      <xdr:rowOff>166261</xdr:rowOff>
    </xdr:to>
    <xdr:sp macro="" textlink="">
      <xdr:nvSpPr>
        <xdr:cNvPr id="435" name="楕円 434"/>
        <xdr:cNvSpPr/>
      </xdr:nvSpPr>
      <xdr:spPr>
        <a:xfrm>
          <a:off x="6921500" y="134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11338</xdr:rowOff>
    </xdr:from>
    <xdr:ext cx="534377" cy="259045"/>
    <xdr:sp macro="" textlink="">
      <xdr:nvSpPr>
        <xdr:cNvPr id="436" name="テキスト ボックス 435"/>
        <xdr:cNvSpPr txBox="1"/>
      </xdr:nvSpPr>
      <xdr:spPr>
        <a:xfrm>
          <a:off x="6705111" y="1321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76020</xdr:rowOff>
    </xdr:from>
    <xdr:to>
      <xdr:col>55</xdr:col>
      <xdr:colOff>0</xdr:colOff>
      <xdr:row>97</xdr:row>
      <xdr:rowOff>127425</xdr:rowOff>
    </xdr:to>
    <xdr:cxnSp macro="">
      <xdr:nvCxnSpPr>
        <xdr:cNvPr id="465" name="直線コネクタ 464"/>
        <xdr:cNvCxnSpPr/>
      </xdr:nvCxnSpPr>
      <xdr:spPr>
        <a:xfrm flipV="1">
          <a:off x="9639300" y="16706670"/>
          <a:ext cx="838200" cy="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970</xdr:rowOff>
    </xdr:from>
    <xdr:to>
      <xdr:col>50</xdr:col>
      <xdr:colOff>114300</xdr:colOff>
      <xdr:row>97</xdr:row>
      <xdr:rowOff>127425</xdr:rowOff>
    </xdr:to>
    <xdr:cxnSp macro="">
      <xdr:nvCxnSpPr>
        <xdr:cNvPr id="468" name="直線コネクタ 467"/>
        <xdr:cNvCxnSpPr/>
      </xdr:nvCxnSpPr>
      <xdr:spPr>
        <a:xfrm>
          <a:off x="8750300" y="16631620"/>
          <a:ext cx="889000" cy="12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970</xdr:rowOff>
    </xdr:from>
    <xdr:to>
      <xdr:col>45</xdr:col>
      <xdr:colOff>177800</xdr:colOff>
      <xdr:row>97</xdr:row>
      <xdr:rowOff>34682</xdr:rowOff>
    </xdr:to>
    <xdr:cxnSp macro="">
      <xdr:nvCxnSpPr>
        <xdr:cNvPr id="471" name="直線コネクタ 470"/>
        <xdr:cNvCxnSpPr/>
      </xdr:nvCxnSpPr>
      <xdr:spPr>
        <a:xfrm flipV="1">
          <a:off x="7861300" y="16631620"/>
          <a:ext cx="889000" cy="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34682</xdr:rowOff>
    </xdr:from>
    <xdr:to>
      <xdr:col>41</xdr:col>
      <xdr:colOff>50800</xdr:colOff>
      <xdr:row>97</xdr:row>
      <xdr:rowOff>42994</xdr:rowOff>
    </xdr:to>
    <xdr:cxnSp macro="">
      <xdr:nvCxnSpPr>
        <xdr:cNvPr id="474" name="直線コネクタ 473"/>
        <xdr:cNvCxnSpPr/>
      </xdr:nvCxnSpPr>
      <xdr:spPr>
        <a:xfrm flipV="1">
          <a:off x="6972300" y="16665332"/>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149982</xdr:rowOff>
    </xdr:from>
    <xdr:to>
      <xdr:col>36</xdr:col>
      <xdr:colOff>165100</xdr:colOff>
      <xdr:row>97</xdr:row>
      <xdr:rowOff>80132</xdr:rowOff>
    </xdr:to>
    <xdr:sp macro="" textlink="">
      <xdr:nvSpPr>
        <xdr:cNvPr id="477" name="フローチャート: 判断 476"/>
        <xdr:cNvSpPr/>
      </xdr:nvSpPr>
      <xdr:spPr>
        <a:xfrm>
          <a:off x="6921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96659</xdr:rowOff>
    </xdr:from>
    <xdr:ext cx="534377" cy="259045"/>
    <xdr:sp macro="" textlink="">
      <xdr:nvSpPr>
        <xdr:cNvPr id="478" name="テキスト ボックス 477"/>
        <xdr:cNvSpPr txBox="1"/>
      </xdr:nvSpPr>
      <xdr:spPr>
        <a:xfrm>
          <a:off x="6705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25220</xdr:rowOff>
    </xdr:from>
    <xdr:to>
      <xdr:col>55</xdr:col>
      <xdr:colOff>50800</xdr:colOff>
      <xdr:row>97</xdr:row>
      <xdr:rowOff>126820</xdr:rowOff>
    </xdr:to>
    <xdr:sp macro="" textlink="">
      <xdr:nvSpPr>
        <xdr:cNvPr id="484" name="楕円 483"/>
        <xdr:cNvSpPr/>
      </xdr:nvSpPr>
      <xdr:spPr>
        <a:xfrm>
          <a:off x="10426700" y="166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3647</xdr:rowOff>
    </xdr:from>
    <xdr:ext cx="534377" cy="259045"/>
    <xdr:sp macro="" textlink="">
      <xdr:nvSpPr>
        <xdr:cNvPr id="485" name="土木費該当値テキスト"/>
        <xdr:cNvSpPr txBox="1"/>
      </xdr:nvSpPr>
      <xdr:spPr>
        <a:xfrm>
          <a:off x="10528300" y="166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76625</xdr:rowOff>
    </xdr:from>
    <xdr:to>
      <xdr:col>50</xdr:col>
      <xdr:colOff>165100</xdr:colOff>
      <xdr:row>98</xdr:row>
      <xdr:rowOff>6775</xdr:rowOff>
    </xdr:to>
    <xdr:sp macro="" textlink="">
      <xdr:nvSpPr>
        <xdr:cNvPr id="486" name="楕円 485"/>
        <xdr:cNvSpPr/>
      </xdr:nvSpPr>
      <xdr:spPr>
        <a:xfrm>
          <a:off x="9588500" y="167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169352</xdr:rowOff>
    </xdr:from>
    <xdr:ext cx="534377" cy="259045"/>
    <xdr:sp macro="" textlink="">
      <xdr:nvSpPr>
        <xdr:cNvPr id="487" name="テキスト ボックス 486"/>
        <xdr:cNvSpPr txBox="1"/>
      </xdr:nvSpPr>
      <xdr:spPr>
        <a:xfrm>
          <a:off x="9372111" y="168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121620</xdr:rowOff>
    </xdr:from>
    <xdr:to>
      <xdr:col>46</xdr:col>
      <xdr:colOff>38100</xdr:colOff>
      <xdr:row>97</xdr:row>
      <xdr:rowOff>51770</xdr:rowOff>
    </xdr:to>
    <xdr:sp macro="" textlink="">
      <xdr:nvSpPr>
        <xdr:cNvPr id="488" name="楕円 487"/>
        <xdr:cNvSpPr/>
      </xdr:nvSpPr>
      <xdr:spPr>
        <a:xfrm>
          <a:off x="8699500" y="165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42897</xdr:rowOff>
    </xdr:from>
    <xdr:ext cx="534377" cy="259045"/>
    <xdr:sp macro="" textlink="">
      <xdr:nvSpPr>
        <xdr:cNvPr id="489" name="テキスト ボックス 488"/>
        <xdr:cNvSpPr txBox="1"/>
      </xdr:nvSpPr>
      <xdr:spPr>
        <a:xfrm>
          <a:off x="8483111" y="166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155332</xdr:rowOff>
    </xdr:from>
    <xdr:to>
      <xdr:col>41</xdr:col>
      <xdr:colOff>101600</xdr:colOff>
      <xdr:row>97</xdr:row>
      <xdr:rowOff>85482</xdr:rowOff>
    </xdr:to>
    <xdr:sp macro="" textlink="">
      <xdr:nvSpPr>
        <xdr:cNvPr id="490" name="楕円 489"/>
        <xdr:cNvSpPr/>
      </xdr:nvSpPr>
      <xdr:spPr>
        <a:xfrm>
          <a:off x="7810500" y="16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76609</xdr:rowOff>
    </xdr:from>
    <xdr:ext cx="534377" cy="259045"/>
    <xdr:sp macro="" textlink="">
      <xdr:nvSpPr>
        <xdr:cNvPr id="491" name="テキスト ボックス 490"/>
        <xdr:cNvSpPr txBox="1"/>
      </xdr:nvSpPr>
      <xdr:spPr>
        <a:xfrm>
          <a:off x="7594111" y="1670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163644</xdr:rowOff>
    </xdr:from>
    <xdr:to>
      <xdr:col>36</xdr:col>
      <xdr:colOff>165100</xdr:colOff>
      <xdr:row>97</xdr:row>
      <xdr:rowOff>93794</xdr:rowOff>
    </xdr:to>
    <xdr:sp macro="" textlink="">
      <xdr:nvSpPr>
        <xdr:cNvPr id="492" name="楕円 491"/>
        <xdr:cNvSpPr/>
      </xdr:nvSpPr>
      <xdr:spPr>
        <a:xfrm>
          <a:off x="6921500" y="166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84921</xdr:rowOff>
    </xdr:from>
    <xdr:ext cx="534377" cy="259045"/>
    <xdr:sp macro="" textlink="">
      <xdr:nvSpPr>
        <xdr:cNvPr id="493" name="テキスト ボックス 492"/>
        <xdr:cNvSpPr txBox="1"/>
      </xdr:nvSpPr>
      <xdr:spPr>
        <a:xfrm>
          <a:off x="6705111" y="167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36525</xdr:rowOff>
    </xdr:from>
    <xdr:to>
      <xdr:col>85</xdr:col>
      <xdr:colOff>127000</xdr:colOff>
      <xdr:row>37</xdr:row>
      <xdr:rowOff>59595</xdr:rowOff>
    </xdr:to>
    <xdr:cxnSp macro="">
      <xdr:nvCxnSpPr>
        <xdr:cNvPr id="522" name="直線コネクタ 521"/>
        <xdr:cNvCxnSpPr/>
      </xdr:nvCxnSpPr>
      <xdr:spPr>
        <a:xfrm flipV="1">
          <a:off x="15481300" y="6380175"/>
          <a:ext cx="8382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53746</xdr:rowOff>
    </xdr:from>
    <xdr:to>
      <xdr:col>81</xdr:col>
      <xdr:colOff>50800</xdr:colOff>
      <xdr:row>37</xdr:row>
      <xdr:rowOff>59595</xdr:rowOff>
    </xdr:to>
    <xdr:cxnSp macro="">
      <xdr:nvCxnSpPr>
        <xdr:cNvPr id="525" name="直線コネクタ 524"/>
        <xdr:cNvCxnSpPr/>
      </xdr:nvCxnSpPr>
      <xdr:spPr>
        <a:xfrm>
          <a:off x="14592300" y="6397396"/>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155511</xdr:rowOff>
    </xdr:from>
    <xdr:to>
      <xdr:col>76</xdr:col>
      <xdr:colOff>114300</xdr:colOff>
      <xdr:row>37</xdr:row>
      <xdr:rowOff>53746</xdr:rowOff>
    </xdr:to>
    <xdr:cxnSp macro="">
      <xdr:nvCxnSpPr>
        <xdr:cNvPr id="528" name="直線コネクタ 527"/>
        <xdr:cNvCxnSpPr/>
      </xdr:nvCxnSpPr>
      <xdr:spPr>
        <a:xfrm>
          <a:off x="13703300" y="6327711"/>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121107</xdr:rowOff>
    </xdr:from>
    <xdr:to>
      <xdr:col>71</xdr:col>
      <xdr:colOff>177800</xdr:colOff>
      <xdr:row>36</xdr:row>
      <xdr:rowOff>155511</xdr:rowOff>
    </xdr:to>
    <xdr:cxnSp macro="">
      <xdr:nvCxnSpPr>
        <xdr:cNvPr id="531" name="直線コネクタ 530"/>
        <xdr:cNvCxnSpPr/>
      </xdr:nvCxnSpPr>
      <xdr:spPr>
        <a:xfrm>
          <a:off x="12814300" y="6293307"/>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7785</xdr:rowOff>
    </xdr:from>
    <xdr:to>
      <xdr:col>67</xdr:col>
      <xdr:colOff>101600</xdr:colOff>
      <xdr:row>37</xdr:row>
      <xdr:rowOff>109385</xdr:rowOff>
    </xdr:to>
    <xdr:sp macro="" textlink="">
      <xdr:nvSpPr>
        <xdr:cNvPr id="534" name="フローチャート: 判断 533"/>
        <xdr:cNvSpPr/>
      </xdr:nvSpPr>
      <xdr:spPr>
        <a:xfrm>
          <a:off x="12763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100512</xdr:rowOff>
    </xdr:from>
    <xdr:ext cx="534377" cy="259045"/>
    <xdr:sp macro="" textlink="">
      <xdr:nvSpPr>
        <xdr:cNvPr id="535" name="テキスト ボックス 534"/>
        <xdr:cNvSpPr txBox="1"/>
      </xdr:nvSpPr>
      <xdr:spPr>
        <a:xfrm>
          <a:off x="12547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157175</xdr:rowOff>
    </xdr:from>
    <xdr:to>
      <xdr:col>85</xdr:col>
      <xdr:colOff>177800</xdr:colOff>
      <xdr:row>37</xdr:row>
      <xdr:rowOff>87325</xdr:rowOff>
    </xdr:to>
    <xdr:sp macro="" textlink="">
      <xdr:nvSpPr>
        <xdr:cNvPr id="541" name="楕円 540"/>
        <xdr:cNvSpPr/>
      </xdr:nvSpPr>
      <xdr:spPr>
        <a:xfrm>
          <a:off x="16268700" y="63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135602</xdr:rowOff>
    </xdr:from>
    <xdr:ext cx="534377" cy="259045"/>
    <xdr:sp macro="" textlink="">
      <xdr:nvSpPr>
        <xdr:cNvPr id="542" name="消防費該当値テキスト"/>
        <xdr:cNvSpPr txBox="1"/>
      </xdr:nvSpPr>
      <xdr:spPr>
        <a:xfrm>
          <a:off x="16370300" y="630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8795</xdr:rowOff>
    </xdr:from>
    <xdr:to>
      <xdr:col>81</xdr:col>
      <xdr:colOff>101600</xdr:colOff>
      <xdr:row>37</xdr:row>
      <xdr:rowOff>110395</xdr:rowOff>
    </xdr:to>
    <xdr:sp macro="" textlink="">
      <xdr:nvSpPr>
        <xdr:cNvPr id="543" name="楕円 542"/>
        <xdr:cNvSpPr/>
      </xdr:nvSpPr>
      <xdr:spPr>
        <a:xfrm>
          <a:off x="15430500" y="63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101522</xdr:rowOff>
    </xdr:from>
    <xdr:ext cx="534377" cy="259045"/>
    <xdr:sp macro="" textlink="">
      <xdr:nvSpPr>
        <xdr:cNvPr id="544" name="テキスト ボックス 543"/>
        <xdr:cNvSpPr txBox="1"/>
      </xdr:nvSpPr>
      <xdr:spPr>
        <a:xfrm>
          <a:off x="15214111" y="64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2946</xdr:rowOff>
    </xdr:from>
    <xdr:to>
      <xdr:col>76</xdr:col>
      <xdr:colOff>165100</xdr:colOff>
      <xdr:row>37</xdr:row>
      <xdr:rowOff>104546</xdr:rowOff>
    </xdr:to>
    <xdr:sp macro="" textlink="">
      <xdr:nvSpPr>
        <xdr:cNvPr id="545" name="楕円 544"/>
        <xdr:cNvSpPr/>
      </xdr:nvSpPr>
      <xdr:spPr>
        <a:xfrm>
          <a:off x="14541500" y="6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95673</xdr:rowOff>
    </xdr:from>
    <xdr:ext cx="534377" cy="259045"/>
    <xdr:sp macro="" textlink="">
      <xdr:nvSpPr>
        <xdr:cNvPr id="546" name="テキスト ボックス 545"/>
        <xdr:cNvSpPr txBox="1"/>
      </xdr:nvSpPr>
      <xdr:spPr>
        <a:xfrm>
          <a:off x="14325111" y="64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104711</xdr:rowOff>
    </xdr:from>
    <xdr:to>
      <xdr:col>72</xdr:col>
      <xdr:colOff>38100</xdr:colOff>
      <xdr:row>37</xdr:row>
      <xdr:rowOff>34861</xdr:rowOff>
    </xdr:to>
    <xdr:sp macro="" textlink="">
      <xdr:nvSpPr>
        <xdr:cNvPr id="547" name="楕円 546"/>
        <xdr:cNvSpPr/>
      </xdr:nvSpPr>
      <xdr:spPr>
        <a:xfrm>
          <a:off x="13652500" y="6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25988</xdr:rowOff>
    </xdr:from>
    <xdr:ext cx="534377" cy="259045"/>
    <xdr:sp macro="" textlink="">
      <xdr:nvSpPr>
        <xdr:cNvPr id="548" name="テキスト ボックス 547"/>
        <xdr:cNvSpPr txBox="1"/>
      </xdr:nvSpPr>
      <xdr:spPr>
        <a:xfrm>
          <a:off x="13436111" y="6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70307</xdr:rowOff>
    </xdr:from>
    <xdr:to>
      <xdr:col>67</xdr:col>
      <xdr:colOff>101600</xdr:colOff>
      <xdr:row>37</xdr:row>
      <xdr:rowOff>457</xdr:rowOff>
    </xdr:to>
    <xdr:sp macro="" textlink="">
      <xdr:nvSpPr>
        <xdr:cNvPr id="549" name="楕円 548"/>
        <xdr:cNvSpPr/>
      </xdr:nvSpPr>
      <xdr:spPr>
        <a:xfrm>
          <a:off x="12763500" y="62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16984</xdr:rowOff>
    </xdr:from>
    <xdr:ext cx="534377" cy="259045"/>
    <xdr:sp macro="" textlink="">
      <xdr:nvSpPr>
        <xdr:cNvPr id="550" name="テキスト ボックス 549"/>
        <xdr:cNvSpPr txBox="1"/>
      </xdr:nvSpPr>
      <xdr:spPr>
        <a:xfrm>
          <a:off x="12547111" y="601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22611</xdr:rowOff>
    </xdr:from>
    <xdr:to>
      <xdr:col>85</xdr:col>
      <xdr:colOff>127000</xdr:colOff>
      <xdr:row>57</xdr:row>
      <xdr:rowOff>84562</xdr:rowOff>
    </xdr:to>
    <xdr:cxnSp macro="">
      <xdr:nvCxnSpPr>
        <xdr:cNvPr id="579" name="直線コネクタ 578"/>
        <xdr:cNvCxnSpPr/>
      </xdr:nvCxnSpPr>
      <xdr:spPr>
        <a:xfrm flipV="1">
          <a:off x="15481300" y="9795261"/>
          <a:ext cx="8382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9139</xdr:rowOff>
    </xdr:from>
    <xdr:to>
      <xdr:col>81</xdr:col>
      <xdr:colOff>50800</xdr:colOff>
      <xdr:row>57</xdr:row>
      <xdr:rowOff>84562</xdr:rowOff>
    </xdr:to>
    <xdr:cxnSp macro="">
      <xdr:nvCxnSpPr>
        <xdr:cNvPr id="582" name="直線コネクタ 581"/>
        <xdr:cNvCxnSpPr/>
      </xdr:nvCxnSpPr>
      <xdr:spPr>
        <a:xfrm>
          <a:off x="14592300" y="9610339"/>
          <a:ext cx="889000" cy="2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116649</xdr:rowOff>
    </xdr:from>
    <xdr:to>
      <xdr:col>76</xdr:col>
      <xdr:colOff>114300</xdr:colOff>
      <xdr:row>56</xdr:row>
      <xdr:rowOff>9139</xdr:rowOff>
    </xdr:to>
    <xdr:cxnSp macro="">
      <xdr:nvCxnSpPr>
        <xdr:cNvPr id="585" name="直線コネクタ 584"/>
        <xdr:cNvCxnSpPr/>
      </xdr:nvCxnSpPr>
      <xdr:spPr>
        <a:xfrm>
          <a:off x="13703300" y="9546399"/>
          <a:ext cx="889000" cy="6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116649</xdr:rowOff>
    </xdr:from>
    <xdr:to>
      <xdr:col>71</xdr:col>
      <xdr:colOff>177800</xdr:colOff>
      <xdr:row>57</xdr:row>
      <xdr:rowOff>12529</xdr:rowOff>
    </xdr:to>
    <xdr:cxnSp macro="">
      <xdr:nvCxnSpPr>
        <xdr:cNvPr id="588" name="直線コネクタ 587"/>
        <xdr:cNvCxnSpPr/>
      </xdr:nvCxnSpPr>
      <xdr:spPr>
        <a:xfrm flipV="1">
          <a:off x="12814300" y="9546399"/>
          <a:ext cx="889000" cy="2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153876</xdr:rowOff>
    </xdr:from>
    <xdr:to>
      <xdr:col>67</xdr:col>
      <xdr:colOff>101600</xdr:colOff>
      <xdr:row>57</xdr:row>
      <xdr:rowOff>84026</xdr:rowOff>
    </xdr:to>
    <xdr:sp macro="" textlink="">
      <xdr:nvSpPr>
        <xdr:cNvPr id="591" name="フローチャート: 判断 590"/>
        <xdr:cNvSpPr/>
      </xdr:nvSpPr>
      <xdr:spPr>
        <a:xfrm>
          <a:off x="12763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75153</xdr:rowOff>
    </xdr:from>
    <xdr:ext cx="534377" cy="259045"/>
    <xdr:sp macro="" textlink="">
      <xdr:nvSpPr>
        <xdr:cNvPr id="592" name="テキスト ボックス 591"/>
        <xdr:cNvSpPr txBox="1"/>
      </xdr:nvSpPr>
      <xdr:spPr>
        <a:xfrm>
          <a:off x="12547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143261</xdr:rowOff>
    </xdr:from>
    <xdr:to>
      <xdr:col>85</xdr:col>
      <xdr:colOff>177800</xdr:colOff>
      <xdr:row>57</xdr:row>
      <xdr:rowOff>73411</xdr:rowOff>
    </xdr:to>
    <xdr:sp macro="" textlink="">
      <xdr:nvSpPr>
        <xdr:cNvPr id="598" name="楕円 597"/>
        <xdr:cNvSpPr/>
      </xdr:nvSpPr>
      <xdr:spPr>
        <a:xfrm>
          <a:off x="162687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121688</xdr:rowOff>
    </xdr:from>
    <xdr:ext cx="534377" cy="259045"/>
    <xdr:sp macro="" textlink="">
      <xdr:nvSpPr>
        <xdr:cNvPr id="599" name="教育費該当値テキスト"/>
        <xdr:cNvSpPr txBox="1"/>
      </xdr:nvSpPr>
      <xdr:spPr>
        <a:xfrm>
          <a:off x="16370300" y="972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33762</xdr:rowOff>
    </xdr:from>
    <xdr:to>
      <xdr:col>81</xdr:col>
      <xdr:colOff>101600</xdr:colOff>
      <xdr:row>57</xdr:row>
      <xdr:rowOff>135362</xdr:rowOff>
    </xdr:to>
    <xdr:sp macro="" textlink="">
      <xdr:nvSpPr>
        <xdr:cNvPr id="600" name="楕円 599"/>
        <xdr:cNvSpPr/>
      </xdr:nvSpPr>
      <xdr:spPr>
        <a:xfrm>
          <a:off x="154305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126489</xdr:rowOff>
    </xdr:from>
    <xdr:ext cx="534377" cy="259045"/>
    <xdr:sp macro="" textlink="">
      <xdr:nvSpPr>
        <xdr:cNvPr id="601" name="テキスト ボックス 600"/>
        <xdr:cNvSpPr txBox="1"/>
      </xdr:nvSpPr>
      <xdr:spPr>
        <a:xfrm>
          <a:off x="15214111" y="98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129789</xdr:rowOff>
    </xdr:from>
    <xdr:to>
      <xdr:col>76</xdr:col>
      <xdr:colOff>165100</xdr:colOff>
      <xdr:row>56</xdr:row>
      <xdr:rowOff>59939</xdr:rowOff>
    </xdr:to>
    <xdr:sp macro="" textlink="">
      <xdr:nvSpPr>
        <xdr:cNvPr id="602" name="楕円 601"/>
        <xdr:cNvSpPr/>
      </xdr:nvSpPr>
      <xdr:spPr>
        <a:xfrm>
          <a:off x="14541500" y="95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76466</xdr:rowOff>
    </xdr:from>
    <xdr:ext cx="534377" cy="259045"/>
    <xdr:sp macro="" textlink="">
      <xdr:nvSpPr>
        <xdr:cNvPr id="603" name="テキスト ボックス 602"/>
        <xdr:cNvSpPr txBox="1"/>
      </xdr:nvSpPr>
      <xdr:spPr>
        <a:xfrm>
          <a:off x="14325111" y="93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65849</xdr:rowOff>
    </xdr:from>
    <xdr:to>
      <xdr:col>72</xdr:col>
      <xdr:colOff>38100</xdr:colOff>
      <xdr:row>55</xdr:row>
      <xdr:rowOff>167449</xdr:rowOff>
    </xdr:to>
    <xdr:sp macro="" textlink="">
      <xdr:nvSpPr>
        <xdr:cNvPr id="604" name="楕円 603"/>
        <xdr:cNvSpPr/>
      </xdr:nvSpPr>
      <xdr:spPr>
        <a:xfrm>
          <a:off x="13652500" y="94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12526</xdr:rowOff>
    </xdr:from>
    <xdr:ext cx="534377" cy="259045"/>
    <xdr:sp macro="" textlink="">
      <xdr:nvSpPr>
        <xdr:cNvPr id="605" name="テキスト ボックス 604"/>
        <xdr:cNvSpPr txBox="1"/>
      </xdr:nvSpPr>
      <xdr:spPr>
        <a:xfrm>
          <a:off x="13436111" y="92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133179</xdr:rowOff>
    </xdr:from>
    <xdr:to>
      <xdr:col>67</xdr:col>
      <xdr:colOff>101600</xdr:colOff>
      <xdr:row>57</xdr:row>
      <xdr:rowOff>63329</xdr:rowOff>
    </xdr:to>
    <xdr:sp macro="" textlink="">
      <xdr:nvSpPr>
        <xdr:cNvPr id="606" name="楕円 605"/>
        <xdr:cNvSpPr/>
      </xdr:nvSpPr>
      <xdr:spPr>
        <a:xfrm>
          <a:off x="12763500" y="97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79856</xdr:rowOff>
    </xdr:from>
    <xdr:ext cx="534377" cy="259045"/>
    <xdr:sp macro="" textlink="">
      <xdr:nvSpPr>
        <xdr:cNvPr id="607" name="テキスト ボックス 606"/>
        <xdr:cNvSpPr txBox="1"/>
      </xdr:nvSpPr>
      <xdr:spPr>
        <a:xfrm>
          <a:off x="12547111" y="95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148603</xdr:rowOff>
    </xdr:from>
    <xdr:to>
      <xdr:col>85</xdr:col>
      <xdr:colOff>127000</xdr:colOff>
      <xdr:row>78</xdr:row>
      <xdr:rowOff>162255</xdr:rowOff>
    </xdr:to>
    <xdr:cxnSp macro="">
      <xdr:nvCxnSpPr>
        <xdr:cNvPr id="636" name="直線コネクタ 635"/>
        <xdr:cNvCxnSpPr/>
      </xdr:nvCxnSpPr>
      <xdr:spPr>
        <a:xfrm flipV="1">
          <a:off x="15481300" y="13521703"/>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162255</xdr:rowOff>
    </xdr:from>
    <xdr:to>
      <xdr:col>81</xdr:col>
      <xdr:colOff>50800</xdr:colOff>
      <xdr:row>79</xdr:row>
      <xdr:rowOff>31001</xdr:rowOff>
    </xdr:to>
    <xdr:cxnSp macro="">
      <xdr:nvCxnSpPr>
        <xdr:cNvPr id="639" name="直線コネクタ 638"/>
        <xdr:cNvCxnSpPr/>
      </xdr:nvCxnSpPr>
      <xdr:spPr>
        <a:xfrm flipV="1">
          <a:off x="14592300" y="13535355"/>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30404</xdr:rowOff>
    </xdr:from>
    <xdr:to>
      <xdr:col>76</xdr:col>
      <xdr:colOff>114300</xdr:colOff>
      <xdr:row>79</xdr:row>
      <xdr:rowOff>31001</xdr:rowOff>
    </xdr:to>
    <xdr:cxnSp macro="">
      <xdr:nvCxnSpPr>
        <xdr:cNvPr id="642" name="直線コネクタ 641"/>
        <xdr:cNvCxnSpPr/>
      </xdr:nvCxnSpPr>
      <xdr:spPr>
        <a:xfrm>
          <a:off x="13703300" y="13574954"/>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81077</xdr:rowOff>
    </xdr:from>
    <xdr:to>
      <xdr:col>71</xdr:col>
      <xdr:colOff>177800</xdr:colOff>
      <xdr:row>79</xdr:row>
      <xdr:rowOff>30404</xdr:rowOff>
    </xdr:to>
    <xdr:cxnSp macro="">
      <xdr:nvCxnSpPr>
        <xdr:cNvPr id="645" name="直線コネクタ 644"/>
        <xdr:cNvCxnSpPr/>
      </xdr:nvCxnSpPr>
      <xdr:spPr>
        <a:xfrm>
          <a:off x="12814300" y="13454177"/>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48" name="フローチャート: 判断 647"/>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9" name="テキスト ボックス 648"/>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97803</xdr:rowOff>
    </xdr:from>
    <xdr:to>
      <xdr:col>85</xdr:col>
      <xdr:colOff>177800</xdr:colOff>
      <xdr:row>79</xdr:row>
      <xdr:rowOff>27953</xdr:rowOff>
    </xdr:to>
    <xdr:sp macro="" textlink="">
      <xdr:nvSpPr>
        <xdr:cNvPr id="655" name="楕円 654"/>
        <xdr:cNvSpPr/>
      </xdr:nvSpPr>
      <xdr:spPr>
        <a:xfrm>
          <a:off x="16268700" y="134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111455</xdr:rowOff>
    </xdr:from>
    <xdr:to>
      <xdr:col>81</xdr:col>
      <xdr:colOff>101600</xdr:colOff>
      <xdr:row>79</xdr:row>
      <xdr:rowOff>41605</xdr:rowOff>
    </xdr:to>
    <xdr:sp macro="" textlink="">
      <xdr:nvSpPr>
        <xdr:cNvPr id="657" name="楕円 656"/>
        <xdr:cNvSpPr/>
      </xdr:nvSpPr>
      <xdr:spPr>
        <a:xfrm>
          <a:off x="15430500" y="134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32732</xdr:rowOff>
    </xdr:from>
    <xdr:ext cx="469744" cy="259045"/>
    <xdr:sp macro="" textlink="">
      <xdr:nvSpPr>
        <xdr:cNvPr id="658" name="テキスト ボックス 657"/>
        <xdr:cNvSpPr txBox="1"/>
      </xdr:nvSpPr>
      <xdr:spPr>
        <a:xfrm>
          <a:off x="15246428" y="1357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151651</xdr:rowOff>
    </xdr:from>
    <xdr:to>
      <xdr:col>76</xdr:col>
      <xdr:colOff>165100</xdr:colOff>
      <xdr:row>79</xdr:row>
      <xdr:rowOff>81801</xdr:rowOff>
    </xdr:to>
    <xdr:sp macro="" textlink="">
      <xdr:nvSpPr>
        <xdr:cNvPr id="659" name="楕円 658"/>
        <xdr:cNvSpPr/>
      </xdr:nvSpPr>
      <xdr:spPr>
        <a:xfrm>
          <a:off x="14541500" y="135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72928</xdr:rowOff>
    </xdr:from>
    <xdr:ext cx="469744" cy="259045"/>
    <xdr:sp macro="" textlink="">
      <xdr:nvSpPr>
        <xdr:cNvPr id="660" name="テキスト ボックス 659"/>
        <xdr:cNvSpPr txBox="1"/>
      </xdr:nvSpPr>
      <xdr:spPr>
        <a:xfrm>
          <a:off x="14357428" y="136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151054</xdr:rowOff>
    </xdr:from>
    <xdr:to>
      <xdr:col>72</xdr:col>
      <xdr:colOff>38100</xdr:colOff>
      <xdr:row>79</xdr:row>
      <xdr:rowOff>81204</xdr:rowOff>
    </xdr:to>
    <xdr:sp macro="" textlink="">
      <xdr:nvSpPr>
        <xdr:cNvPr id="661" name="楕円 660"/>
        <xdr:cNvSpPr/>
      </xdr:nvSpPr>
      <xdr:spPr>
        <a:xfrm>
          <a:off x="13652500" y="135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72331</xdr:rowOff>
    </xdr:from>
    <xdr:ext cx="469744" cy="259045"/>
    <xdr:sp macro="" textlink="">
      <xdr:nvSpPr>
        <xdr:cNvPr id="662" name="テキスト ボックス 661"/>
        <xdr:cNvSpPr txBox="1"/>
      </xdr:nvSpPr>
      <xdr:spPr>
        <a:xfrm>
          <a:off x="13468428" y="136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30277</xdr:rowOff>
    </xdr:from>
    <xdr:to>
      <xdr:col>67</xdr:col>
      <xdr:colOff>101600</xdr:colOff>
      <xdr:row>78</xdr:row>
      <xdr:rowOff>131877</xdr:rowOff>
    </xdr:to>
    <xdr:sp macro="" textlink="">
      <xdr:nvSpPr>
        <xdr:cNvPr id="663" name="楕円 662"/>
        <xdr:cNvSpPr/>
      </xdr:nvSpPr>
      <xdr:spPr>
        <a:xfrm>
          <a:off x="12763500" y="134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148404</xdr:rowOff>
    </xdr:from>
    <xdr:ext cx="534377" cy="259045"/>
    <xdr:sp macro="" textlink="">
      <xdr:nvSpPr>
        <xdr:cNvPr id="664" name="テキスト ボックス 663"/>
        <xdr:cNvSpPr txBox="1"/>
      </xdr:nvSpPr>
      <xdr:spPr>
        <a:xfrm>
          <a:off x="12547111" y="1317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58947</xdr:rowOff>
    </xdr:from>
    <xdr:to>
      <xdr:col>85</xdr:col>
      <xdr:colOff>127000</xdr:colOff>
      <xdr:row>97</xdr:row>
      <xdr:rowOff>62750</xdr:rowOff>
    </xdr:to>
    <xdr:cxnSp macro="">
      <xdr:nvCxnSpPr>
        <xdr:cNvPr id="693" name="直線コネクタ 692"/>
        <xdr:cNvCxnSpPr/>
      </xdr:nvCxnSpPr>
      <xdr:spPr>
        <a:xfrm>
          <a:off x="15481300" y="16689597"/>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42163</xdr:rowOff>
    </xdr:from>
    <xdr:to>
      <xdr:col>81</xdr:col>
      <xdr:colOff>50800</xdr:colOff>
      <xdr:row>97</xdr:row>
      <xdr:rowOff>58947</xdr:rowOff>
    </xdr:to>
    <xdr:cxnSp macro="">
      <xdr:nvCxnSpPr>
        <xdr:cNvPr id="696" name="直線コネクタ 695"/>
        <xdr:cNvCxnSpPr/>
      </xdr:nvCxnSpPr>
      <xdr:spPr>
        <a:xfrm>
          <a:off x="14592300" y="16672813"/>
          <a:ext cx="8890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42163</xdr:rowOff>
    </xdr:from>
    <xdr:to>
      <xdr:col>76</xdr:col>
      <xdr:colOff>114300</xdr:colOff>
      <xdr:row>97</xdr:row>
      <xdr:rowOff>42884</xdr:rowOff>
    </xdr:to>
    <xdr:cxnSp macro="">
      <xdr:nvCxnSpPr>
        <xdr:cNvPr id="699" name="直線コネクタ 698"/>
        <xdr:cNvCxnSpPr/>
      </xdr:nvCxnSpPr>
      <xdr:spPr>
        <a:xfrm flipV="1">
          <a:off x="13703300" y="16672813"/>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42884</xdr:rowOff>
    </xdr:from>
    <xdr:to>
      <xdr:col>71</xdr:col>
      <xdr:colOff>177800</xdr:colOff>
      <xdr:row>97</xdr:row>
      <xdr:rowOff>59156</xdr:rowOff>
    </xdr:to>
    <xdr:cxnSp macro="">
      <xdr:nvCxnSpPr>
        <xdr:cNvPr id="702" name="直線コネクタ 701"/>
        <xdr:cNvCxnSpPr/>
      </xdr:nvCxnSpPr>
      <xdr:spPr>
        <a:xfrm flipV="1">
          <a:off x="12814300" y="16673534"/>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165058</xdr:rowOff>
    </xdr:from>
    <xdr:to>
      <xdr:col>67</xdr:col>
      <xdr:colOff>101600</xdr:colOff>
      <xdr:row>98</xdr:row>
      <xdr:rowOff>95208</xdr:rowOff>
    </xdr:to>
    <xdr:sp macro="" textlink="">
      <xdr:nvSpPr>
        <xdr:cNvPr id="705" name="フローチャート: 判断 704"/>
        <xdr:cNvSpPr/>
      </xdr:nvSpPr>
      <xdr:spPr>
        <a:xfrm>
          <a:off x="12763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86335</xdr:rowOff>
    </xdr:from>
    <xdr:ext cx="534377" cy="259045"/>
    <xdr:sp macro="" textlink="">
      <xdr:nvSpPr>
        <xdr:cNvPr id="706" name="テキスト ボックス 705"/>
        <xdr:cNvSpPr txBox="1"/>
      </xdr:nvSpPr>
      <xdr:spPr>
        <a:xfrm>
          <a:off x="12547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11950</xdr:rowOff>
    </xdr:from>
    <xdr:to>
      <xdr:col>85</xdr:col>
      <xdr:colOff>177800</xdr:colOff>
      <xdr:row>97</xdr:row>
      <xdr:rowOff>113550</xdr:rowOff>
    </xdr:to>
    <xdr:sp macro="" textlink="">
      <xdr:nvSpPr>
        <xdr:cNvPr id="712" name="楕円 711"/>
        <xdr:cNvSpPr/>
      </xdr:nvSpPr>
      <xdr:spPr>
        <a:xfrm>
          <a:off x="16268700" y="16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34827</xdr:rowOff>
    </xdr:from>
    <xdr:ext cx="534377" cy="259045"/>
    <xdr:sp macro="" textlink="">
      <xdr:nvSpPr>
        <xdr:cNvPr id="713" name="公債費該当値テキスト"/>
        <xdr:cNvSpPr txBox="1"/>
      </xdr:nvSpPr>
      <xdr:spPr>
        <a:xfrm>
          <a:off x="16370300" y="164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8147</xdr:rowOff>
    </xdr:from>
    <xdr:to>
      <xdr:col>81</xdr:col>
      <xdr:colOff>101600</xdr:colOff>
      <xdr:row>97</xdr:row>
      <xdr:rowOff>109747</xdr:rowOff>
    </xdr:to>
    <xdr:sp macro="" textlink="">
      <xdr:nvSpPr>
        <xdr:cNvPr id="714" name="楕円 713"/>
        <xdr:cNvSpPr/>
      </xdr:nvSpPr>
      <xdr:spPr>
        <a:xfrm>
          <a:off x="15430500" y="166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126274</xdr:rowOff>
    </xdr:from>
    <xdr:ext cx="534377" cy="259045"/>
    <xdr:sp macro="" textlink="">
      <xdr:nvSpPr>
        <xdr:cNvPr id="715" name="テキスト ボックス 714"/>
        <xdr:cNvSpPr txBox="1"/>
      </xdr:nvSpPr>
      <xdr:spPr>
        <a:xfrm>
          <a:off x="15214111" y="164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162813</xdr:rowOff>
    </xdr:from>
    <xdr:to>
      <xdr:col>76</xdr:col>
      <xdr:colOff>165100</xdr:colOff>
      <xdr:row>97</xdr:row>
      <xdr:rowOff>92963</xdr:rowOff>
    </xdr:to>
    <xdr:sp macro="" textlink="">
      <xdr:nvSpPr>
        <xdr:cNvPr id="716" name="楕円 715"/>
        <xdr:cNvSpPr/>
      </xdr:nvSpPr>
      <xdr:spPr>
        <a:xfrm>
          <a:off x="14541500" y="166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109490</xdr:rowOff>
    </xdr:from>
    <xdr:ext cx="534377" cy="259045"/>
    <xdr:sp macro="" textlink="">
      <xdr:nvSpPr>
        <xdr:cNvPr id="717" name="テキスト ボックス 716"/>
        <xdr:cNvSpPr txBox="1"/>
      </xdr:nvSpPr>
      <xdr:spPr>
        <a:xfrm>
          <a:off x="14325111" y="163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163534</xdr:rowOff>
    </xdr:from>
    <xdr:to>
      <xdr:col>72</xdr:col>
      <xdr:colOff>38100</xdr:colOff>
      <xdr:row>97</xdr:row>
      <xdr:rowOff>93684</xdr:rowOff>
    </xdr:to>
    <xdr:sp macro="" textlink="">
      <xdr:nvSpPr>
        <xdr:cNvPr id="718" name="楕円 717"/>
        <xdr:cNvSpPr/>
      </xdr:nvSpPr>
      <xdr:spPr>
        <a:xfrm>
          <a:off x="13652500" y="166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110211</xdr:rowOff>
    </xdr:from>
    <xdr:ext cx="534377" cy="259045"/>
    <xdr:sp macro="" textlink="">
      <xdr:nvSpPr>
        <xdr:cNvPr id="719" name="テキスト ボックス 718"/>
        <xdr:cNvSpPr txBox="1"/>
      </xdr:nvSpPr>
      <xdr:spPr>
        <a:xfrm>
          <a:off x="13436111" y="163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8356</xdr:rowOff>
    </xdr:from>
    <xdr:to>
      <xdr:col>67</xdr:col>
      <xdr:colOff>101600</xdr:colOff>
      <xdr:row>97</xdr:row>
      <xdr:rowOff>109956</xdr:rowOff>
    </xdr:to>
    <xdr:sp macro="" textlink="">
      <xdr:nvSpPr>
        <xdr:cNvPr id="720" name="楕円 719"/>
        <xdr:cNvSpPr/>
      </xdr:nvSpPr>
      <xdr:spPr>
        <a:xfrm>
          <a:off x="12763500" y="166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126483</xdr:rowOff>
    </xdr:from>
    <xdr:ext cx="534377" cy="259045"/>
    <xdr:sp macro="" textlink="">
      <xdr:nvSpPr>
        <xdr:cNvPr id="721" name="テキスト ボックス 720"/>
        <xdr:cNvSpPr txBox="1"/>
      </xdr:nvSpPr>
      <xdr:spPr>
        <a:xfrm>
          <a:off x="12547111" y="164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137668</xdr:rowOff>
    </xdr:from>
    <xdr:to>
      <xdr:col>98</xdr:col>
      <xdr:colOff>38100</xdr:colOff>
      <xdr:row>39</xdr:row>
      <xdr:rowOff>67818</xdr:rowOff>
    </xdr:to>
    <xdr:sp macro="" textlink="">
      <xdr:nvSpPr>
        <xdr:cNvPr id="762" name="フローチャート: 判断 761"/>
        <xdr:cNvSpPr/>
      </xdr:nvSpPr>
      <xdr:spPr>
        <a:xfrm>
          <a:off x="18605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84345</xdr:rowOff>
    </xdr:from>
    <xdr:ext cx="378565" cy="259045"/>
    <xdr:sp macro="" textlink="">
      <xdr:nvSpPr>
        <xdr:cNvPr id="763" name="テキスト ボックス 762"/>
        <xdr:cNvSpPr txBox="1"/>
      </xdr:nvSpPr>
      <xdr:spPr>
        <a:xfrm>
          <a:off x="18467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17,005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年度と比較すると増加している。これは、主に石見臨空ファクトリーパーク拠点工業団地等基金積立金の増によものである。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類似団体平均を下回ってはいるが、道路更新防災事業や公営住宅の改築等の事業費が増となったことにより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前年より増額となった。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耐震補強工事では対応できない小中学校の改築工事やふるさと学校施設環境改善事業を実施により、前年より増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財政調整基金残高については、適切な財源確保と歳出精査により、前年と同額程度を維持している。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小中学校建設等に伴う建設事業費及びふるさと学校施設環境改善事業費などの大型事業の実施に伴い歳入歳出ともに増額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となった。歳入においては、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地方税が減額となったものの、地</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方交付税、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学校建設に係る国庫金、中学校建設等に係る地方債が増加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、結果として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合併算定替えに伴う普通交付税の縮減など財源不足に対応するため、これまで以上に取捨選択による事業実施や行財政改革の推進により、健全な行財政運営に努めていく。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連結による赤字は発生していないが、一般会計から各会計への繰出金は依然として大きな負担となっている。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土地区画整理事業特別会計など、土地造成事業を行っている会計については、より一層土地売却の促進に努め、歳入確保を行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うとともに、経営の効率化や受益者負担金の適正化をはかり、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財政の健全化に取り組む。</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25624274</v>
      </c>
      <c r="BO4" s="430"/>
      <c r="BP4" s="430"/>
      <c r="BQ4" s="430"/>
      <c r="BR4" s="430"/>
      <c r="BS4" s="430"/>
      <c r="BT4" s="430"/>
      <c r="BU4" s="431"/>
      <c r="BV4" s="429">
        <v>24874039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2.9</v>
      </c>
      <c r="CU4" s="436"/>
      <c r="CV4" s="436"/>
      <c r="CW4" s="436"/>
      <c r="CX4" s="436"/>
      <c r="CY4" s="436"/>
      <c r="CZ4" s="436"/>
      <c r="DA4" s="437"/>
      <c r="DB4" s="435">
        <v>2.9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25131067</v>
      </c>
      <c r="BO5" s="467"/>
      <c r="BP5" s="467"/>
      <c r="BQ5" s="467"/>
      <c r="BR5" s="467"/>
      <c r="BS5" s="467"/>
      <c r="BT5" s="467"/>
      <c r="BU5" s="468"/>
      <c r="BV5" s="466">
        <v>24332198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95.7</v>
      </c>
      <c r="CU5" s="464"/>
      <c r="CV5" s="464"/>
      <c r="CW5" s="464"/>
      <c r="CX5" s="464"/>
      <c r="CY5" s="464"/>
      <c r="CZ5" s="464"/>
      <c r="DA5" s="465"/>
      <c r="DB5" s="463">
        <v>96.8</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493207</v>
      </c>
      <c r="BO6" s="467"/>
      <c r="BP6" s="467"/>
      <c r="BQ6" s="467"/>
      <c r="BR6" s="467"/>
      <c r="BS6" s="467"/>
      <c r="BT6" s="467"/>
      <c r="BU6" s="468"/>
      <c r="BV6" s="466">
        <v>541841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100.8</v>
      </c>
      <c r="CU6" s="504"/>
      <c r="CV6" s="504"/>
      <c r="CW6" s="504"/>
      <c r="CX6" s="504"/>
      <c r="CY6" s="504"/>
      <c r="CZ6" s="504"/>
      <c r="DA6" s="505"/>
      <c r="DB6" s="503">
        <v>101.8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59568</v>
      </c>
      <c r="BO7" s="467"/>
      <c r="BP7" s="467"/>
      <c r="BQ7" s="467"/>
      <c r="BR7" s="467"/>
      <c r="BS7" s="467"/>
      <c r="BT7" s="467"/>
      <c r="BU7" s="468"/>
      <c r="BV7" s="466">
        <v>115218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14765602</v>
      </c>
      <c r="CU7" s="467"/>
      <c r="CV7" s="467"/>
      <c r="CW7" s="467"/>
      <c r="CX7" s="467"/>
      <c r="CY7" s="467"/>
      <c r="CZ7" s="467"/>
      <c r="DA7" s="468"/>
      <c r="DB7" s="466">
        <v>14741277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433639</v>
      </c>
      <c r="BO8" s="467"/>
      <c r="BP8" s="467"/>
      <c r="BQ8" s="467"/>
      <c r="BR8" s="467"/>
      <c r="BS8" s="467"/>
      <c r="BT8" s="467"/>
      <c r="BU8" s="468"/>
      <c r="BV8" s="466">
        <v>426623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0.41</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47718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7016</v>
      </c>
      <c r="BO9" s="467"/>
      <c r="BP9" s="467"/>
      <c r="BQ9" s="467"/>
      <c r="BR9" s="467"/>
      <c r="BS9" s="467"/>
      <c r="BT9" s="467"/>
      <c r="BU9" s="468"/>
      <c r="BV9" s="466">
        <v>53276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22.8</v>
      </c>
      <c r="CU9" s="464"/>
      <c r="CV9" s="464"/>
      <c r="CW9" s="464"/>
      <c r="CX9" s="464"/>
      <c r="CY9" s="464"/>
      <c r="CZ9" s="464"/>
      <c r="DA9" s="465"/>
      <c r="DB9" s="463">
        <v>23.5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50015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111</v>
      </c>
      <c r="BO10" s="467"/>
      <c r="BP10" s="467"/>
      <c r="BQ10" s="467"/>
      <c r="BR10" s="467"/>
      <c r="BS10" s="467"/>
      <c r="BT10" s="467"/>
      <c r="BU10" s="468"/>
      <c r="BV10" s="466">
        <v>225</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46871</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141</v>
      </c>
      <c r="N13" s="555"/>
      <c r="O13" s="555"/>
      <c r="P13" s="555"/>
      <c r="Q13" s="556"/>
      <c r="R13" s="547">
        <v>46498</v>
      </c>
      <c r="S13" s="548"/>
      <c r="T13" s="548"/>
      <c r="U13" s="548"/>
      <c r="V13" s="549"/>
      <c r="W13" s="482" t="s">
        <v>142</v>
      </c>
      <c r="X13" s="483"/>
      <c r="Y13" s="483"/>
      <c r="Z13" s="483"/>
      <c r="AA13" s="483"/>
      <c r="AB13" s="473"/>
      <c r="AC13" s="517">
        <v>1875</v>
      </c>
      <c r="AD13" s="518"/>
      <c r="AE13" s="518"/>
      <c r="AF13" s="518"/>
      <c r="AG13" s="557"/>
      <c r="AH13" s="517">
        <v>2101</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7127</v>
      </c>
      <c r="BO13" s="467"/>
      <c r="BP13" s="467"/>
      <c r="BQ13" s="467"/>
      <c r="BR13" s="467"/>
      <c r="BS13" s="467"/>
      <c r="BT13" s="467"/>
      <c r="BU13" s="468"/>
      <c r="BV13" s="466">
        <v>53501</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14</v>
      </c>
      <c r="CU13" s="464"/>
      <c r="CV13" s="464"/>
      <c r="CW13" s="464"/>
      <c r="CX13" s="464"/>
      <c r="CY13" s="464"/>
      <c r="CZ13" s="464"/>
      <c r="DA13" s="465"/>
      <c r="DB13" s="463">
        <v>14.8</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147</v>
      </c>
      <c r="M14" s="545"/>
      <c r="N14" s="545"/>
      <c r="O14" s="545"/>
      <c r="P14" s="545"/>
      <c r="Q14" s="546"/>
      <c r="R14" s="547">
        <v>47521</v>
      </c>
      <c r="S14" s="548"/>
      <c r="T14" s="548"/>
      <c r="U14" s="548"/>
      <c r="V14" s="549"/>
      <c r="W14" s="456"/>
      <c r="X14" s="457"/>
      <c r="Y14" s="457"/>
      <c r="Z14" s="457"/>
      <c r="AA14" s="457"/>
      <c r="AB14" s="446"/>
      <c r="AC14" s="550">
        <v>8.3000000000000007</v>
      </c>
      <c r="AD14" s="551"/>
      <c r="AE14" s="551"/>
      <c r="AF14" s="551"/>
      <c r="AG14" s="552"/>
      <c r="AH14" s="550">
        <v>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124.1</v>
      </c>
      <c r="CU14" s="562"/>
      <c r="CV14" s="562"/>
      <c r="CW14" s="562"/>
      <c r="CX14" s="562"/>
      <c r="CY14" s="562"/>
      <c r="CZ14" s="562"/>
      <c r="DA14" s="563"/>
      <c r="DB14" s="561">
        <v>132.80000000000001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149</v>
      </c>
      <c r="N15" s="555"/>
      <c r="O15" s="555"/>
      <c r="P15" s="555"/>
      <c r="Q15" s="556"/>
      <c r="R15" s="547">
        <v>47166</v>
      </c>
      <c r="S15" s="548"/>
      <c r="T15" s="548"/>
      <c r="U15" s="548"/>
      <c r="V15" s="549"/>
      <c r="W15" s="482" t="s">
        <v>150</v>
      </c>
      <c r="X15" s="483"/>
      <c r="Y15" s="483"/>
      <c r="Z15" s="483"/>
      <c r="AA15" s="483"/>
      <c r="AB15" s="473"/>
      <c r="AC15" s="517">
        <v>4806</v>
      </c>
      <c r="AD15" s="518"/>
      <c r="AE15" s="518"/>
      <c r="AF15" s="518"/>
      <c r="AG15" s="557"/>
      <c r="AH15" s="517">
        <v>5067</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5112933</v>
      </c>
      <c r="BO15" s="430"/>
      <c r="BP15" s="430"/>
      <c r="BQ15" s="430"/>
      <c r="BR15" s="430"/>
      <c r="BS15" s="430"/>
      <c r="BT15" s="430"/>
      <c r="BU15" s="431"/>
      <c r="BV15" s="429">
        <v>5109328</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21.3</v>
      </c>
      <c r="AD16" s="551"/>
      <c r="AE16" s="551"/>
      <c r="AF16" s="551"/>
      <c r="AG16" s="552"/>
      <c r="AH16" s="550">
        <v>21.8</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12572888</v>
      </c>
      <c r="BO16" s="467"/>
      <c r="BP16" s="467"/>
      <c r="BQ16" s="467"/>
      <c r="BR16" s="467"/>
      <c r="BS16" s="467"/>
      <c r="BT16" s="467"/>
      <c r="BU16" s="468"/>
      <c r="BV16" s="466">
        <v>12446325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156</v>
      </c>
      <c r="N17" s="571"/>
      <c r="O17" s="571"/>
      <c r="P17" s="571"/>
      <c r="Q17" s="572"/>
      <c r="R17" s="567" t="s">
        <v>154</v>
      </c>
      <c r="S17" s="568"/>
      <c r="T17" s="568"/>
      <c r="U17" s="568"/>
      <c r="V17" s="569"/>
      <c r="W17" s="482" t="s">
        <v>157</v>
      </c>
      <c r="X17" s="483"/>
      <c r="Y17" s="483"/>
      <c r="Z17" s="483"/>
      <c r="AA17" s="483"/>
      <c r="AB17" s="473"/>
      <c r="AC17" s="517">
        <v>15852</v>
      </c>
      <c r="AD17" s="518"/>
      <c r="AE17" s="518"/>
      <c r="AF17" s="518"/>
      <c r="AG17" s="557"/>
      <c r="AH17" s="517">
        <v>16070</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6467070</v>
      </c>
      <c r="BO17" s="467"/>
      <c r="BP17" s="467"/>
      <c r="BQ17" s="467"/>
      <c r="BR17" s="467"/>
      <c r="BS17" s="467"/>
      <c r="BT17" s="467"/>
      <c r="BU17" s="468"/>
      <c r="BV17" s="466">
        <v>6472217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159</v>
      </c>
      <c r="C18" s="509"/>
      <c r="D18" s="509"/>
      <c r="E18" s="578"/>
      <c r="F18" s="578"/>
      <c r="G18" s="578"/>
      <c r="H18" s="578"/>
      <c r="I18" s="578"/>
      <c r="J18" s="578"/>
      <c r="K18" s="578"/>
      <c r="L18" s="579">
        <v>733.19</v>
      </c>
      <c r="M18" s="579"/>
      <c r="N18" s="579"/>
      <c r="O18" s="579"/>
      <c r="P18" s="579"/>
      <c r="Q18" s="579"/>
      <c r="R18" s="580"/>
      <c r="S18" s="580"/>
      <c r="T18" s="580"/>
      <c r="U18" s="580"/>
      <c r="V18" s="581"/>
      <c r="W18" s="484"/>
      <c r="X18" s="485"/>
      <c r="Y18" s="485"/>
      <c r="Z18" s="485"/>
      <c r="AA18" s="485"/>
      <c r="AB18" s="476"/>
      <c r="AC18" s="582">
        <v>70.400000000000006</v>
      </c>
      <c r="AD18" s="583"/>
      <c r="AE18" s="583"/>
      <c r="AF18" s="583"/>
      <c r="AG18" s="584"/>
      <c r="AH18" s="582">
        <v>69.2</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14388246</v>
      </c>
      <c r="BO18" s="467"/>
      <c r="BP18" s="467"/>
      <c r="BQ18" s="467"/>
      <c r="BR18" s="467"/>
      <c r="BS18" s="467"/>
      <c r="BT18" s="467"/>
      <c r="BU18" s="468"/>
      <c r="BV18" s="466">
        <v>14507418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161</v>
      </c>
      <c r="C19" s="509"/>
      <c r="D19" s="509"/>
      <c r="E19" s="578"/>
      <c r="F19" s="578"/>
      <c r="G19" s="578"/>
      <c r="H19" s="578"/>
      <c r="I19" s="578"/>
      <c r="J19" s="578"/>
      <c r="K19" s="578"/>
      <c r="L19" s="586">
        <v>65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16916913</v>
      </c>
      <c r="BO19" s="467"/>
      <c r="BP19" s="467"/>
      <c r="BQ19" s="467"/>
      <c r="BR19" s="467"/>
      <c r="BS19" s="467"/>
      <c r="BT19" s="467"/>
      <c r="BU19" s="468"/>
      <c r="BV19" s="466">
        <v>16913321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163</v>
      </c>
      <c r="C20" s="509"/>
      <c r="D20" s="509"/>
      <c r="E20" s="578"/>
      <c r="F20" s="578"/>
      <c r="G20" s="578"/>
      <c r="H20" s="578"/>
      <c r="I20" s="578"/>
      <c r="J20" s="578"/>
      <c r="K20" s="578"/>
      <c r="L20" s="586">
        <v>19037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35014418</v>
      </c>
      <c r="BO23" s="467"/>
      <c r="BP23" s="467"/>
      <c r="BQ23" s="467"/>
      <c r="BR23" s="467"/>
      <c r="BS23" s="467"/>
      <c r="BT23" s="467"/>
      <c r="BU23" s="468"/>
      <c r="BV23" s="466">
        <v>36230474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172</v>
      </c>
      <c r="F24" s="496"/>
      <c r="G24" s="496"/>
      <c r="H24" s="496"/>
      <c r="I24" s="496"/>
      <c r="J24" s="496"/>
      <c r="K24" s="497"/>
      <c r="L24" s="517">
        <v>1</v>
      </c>
      <c r="M24" s="518"/>
      <c r="N24" s="518"/>
      <c r="O24" s="518"/>
      <c r="P24" s="557"/>
      <c r="Q24" s="517">
        <v>7079</v>
      </c>
      <c r="R24" s="518"/>
      <c r="S24" s="518"/>
      <c r="T24" s="518"/>
      <c r="U24" s="518"/>
      <c r="V24" s="557"/>
      <c r="W24" s="616"/>
      <c r="X24" s="604"/>
      <c r="Y24" s="605"/>
      <c r="Z24" s="516" t="s">
        <v>173</v>
      </c>
      <c r="AA24" s="496"/>
      <c r="AB24" s="496"/>
      <c r="AC24" s="496"/>
      <c r="AD24" s="496"/>
      <c r="AE24" s="496"/>
      <c r="AF24" s="496"/>
      <c r="AG24" s="497"/>
      <c r="AH24" s="517">
        <v>374</v>
      </c>
      <c r="AI24" s="518"/>
      <c r="AJ24" s="518"/>
      <c r="AK24" s="518"/>
      <c r="AL24" s="557"/>
      <c r="AM24" s="517">
        <v>1180344</v>
      </c>
      <c r="AN24" s="518"/>
      <c r="AO24" s="518"/>
      <c r="AP24" s="518"/>
      <c r="AQ24" s="518"/>
      <c r="AR24" s="557"/>
      <c r="AS24" s="517">
        <v>3156</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29523702</v>
      </c>
      <c r="BO24" s="467"/>
      <c r="BP24" s="467"/>
      <c r="BQ24" s="467"/>
      <c r="BR24" s="467"/>
      <c r="BS24" s="467"/>
      <c r="BT24" s="467"/>
      <c r="BU24" s="468"/>
      <c r="BV24" s="466">
        <v>30287976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175</v>
      </c>
      <c r="F25" s="496"/>
      <c r="G25" s="496"/>
      <c r="H25" s="496"/>
      <c r="I25" s="496"/>
      <c r="J25" s="496"/>
      <c r="K25" s="497"/>
      <c r="L25" s="517">
        <v>1</v>
      </c>
      <c r="M25" s="518"/>
      <c r="N25" s="518"/>
      <c r="O25" s="518"/>
      <c r="P25" s="557"/>
      <c r="Q25" s="517">
        <v>6213</v>
      </c>
      <c r="R25" s="518"/>
      <c r="S25" s="518"/>
      <c r="T25" s="518"/>
      <c r="U25" s="518"/>
      <c r="V25" s="557"/>
      <c r="W25" s="616"/>
      <c r="X25" s="604"/>
      <c r="Y25" s="605"/>
      <c r="Z25" s="516" t="s">
        <v>176</v>
      </c>
      <c r="AA25" s="496"/>
      <c r="AB25" s="496"/>
      <c r="AC25" s="496"/>
      <c r="AD25" s="496"/>
      <c r="AE25" s="496"/>
      <c r="AF25" s="496"/>
      <c r="AG25" s="497"/>
      <c r="AH25" s="517" t="s">
        <v>130</v>
      </c>
      <c r="AI25" s="518"/>
      <c r="AJ25" s="518"/>
      <c r="AK25" s="518"/>
      <c r="AL25" s="557"/>
      <c r="AM25" s="517" t="s">
        <v>177</v>
      </c>
      <c r="AN25" s="518"/>
      <c r="AO25" s="518"/>
      <c r="AP25" s="518"/>
      <c r="AQ25" s="518"/>
      <c r="AR25" s="557"/>
      <c r="AS25" s="517" t="s">
        <v>139</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2360268</v>
      </c>
      <c r="BO25" s="430"/>
      <c r="BP25" s="430"/>
      <c r="BQ25" s="430"/>
      <c r="BR25" s="430"/>
      <c r="BS25" s="430"/>
      <c r="BT25" s="430"/>
      <c r="BU25" s="431"/>
      <c r="BV25" s="429">
        <v>2306127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179</v>
      </c>
      <c r="F26" s="496"/>
      <c r="G26" s="496"/>
      <c r="H26" s="496"/>
      <c r="I26" s="496"/>
      <c r="J26" s="496"/>
      <c r="K26" s="497"/>
      <c r="L26" s="517">
        <v>1</v>
      </c>
      <c r="M26" s="518"/>
      <c r="N26" s="518"/>
      <c r="O26" s="518"/>
      <c r="P26" s="557"/>
      <c r="Q26" s="517">
        <v>5482</v>
      </c>
      <c r="R26" s="518"/>
      <c r="S26" s="518"/>
      <c r="T26" s="518"/>
      <c r="U26" s="518"/>
      <c r="V26" s="557"/>
      <c r="W26" s="616"/>
      <c r="X26" s="604"/>
      <c r="Y26" s="605"/>
      <c r="Z26" s="516" t="s">
        <v>180</v>
      </c>
      <c r="AA26" s="626"/>
      <c r="AB26" s="626"/>
      <c r="AC26" s="626"/>
      <c r="AD26" s="626"/>
      <c r="AE26" s="626"/>
      <c r="AF26" s="626"/>
      <c r="AG26" s="627"/>
      <c r="AH26" s="517">
        <v>27</v>
      </c>
      <c r="AI26" s="518"/>
      <c r="AJ26" s="518"/>
      <c r="AK26" s="518"/>
      <c r="AL26" s="557"/>
      <c r="AM26" s="517">
        <v>93123</v>
      </c>
      <c r="AN26" s="518"/>
      <c r="AO26" s="518"/>
      <c r="AP26" s="518"/>
      <c r="AQ26" s="518"/>
      <c r="AR26" s="557"/>
      <c r="AS26" s="517">
        <v>3449</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3890</v>
      </c>
      <c r="R27" s="518"/>
      <c r="S27" s="518"/>
      <c r="T27" s="518"/>
      <c r="U27" s="518"/>
      <c r="V27" s="557"/>
      <c r="W27" s="616"/>
      <c r="X27" s="604"/>
      <c r="Y27" s="605"/>
      <c r="Z27" s="516" t="s">
        <v>183</v>
      </c>
      <c r="AA27" s="496"/>
      <c r="AB27" s="496"/>
      <c r="AC27" s="496"/>
      <c r="AD27" s="496"/>
      <c r="AE27" s="496"/>
      <c r="AF27" s="496"/>
      <c r="AG27" s="497"/>
      <c r="AH27" s="517">
        <v>3</v>
      </c>
      <c r="AI27" s="518"/>
      <c r="AJ27" s="518"/>
      <c r="AK27" s="518"/>
      <c r="AL27" s="557"/>
      <c r="AM27" s="517">
        <v>12285</v>
      </c>
      <c r="AN27" s="518"/>
      <c r="AO27" s="518"/>
      <c r="AP27" s="518"/>
      <c r="AQ27" s="518"/>
      <c r="AR27" s="557"/>
      <c r="AS27" s="517">
        <v>4095</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1355283</v>
      </c>
      <c r="BO27" s="640"/>
      <c r="BP27" s="640"/>
      <c r="BQ27" s="640"/>
      <c r="BR27" s="640"/>
      <c r="BS27" s="640"/>
      <c r="BT27" s="640"/>
      <c r="BU27" s="641"/>
      <c r="BV27" s="639">
        <v>1353850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3290</v>
      </c>
      <c r="R28" s="518"/>
      <c r="S28" s="518"/>
      <c r="T28" s="518"/>
      <c r="U28" s="518"/>
      <c r="V28" s="557"/>
      <c r="W28" s="616"/>
      <c r="X28" s="604"/>
      <c r="Y28" s="605"/>
      <c r="Z28" s="516" t="s">
        <v>186</v>
      </c>
      <c r="AA28" s="496"/>
      <c r="AB28" s="496"/>
      <c r="AC28" s="496"/>
      <c r="AD28" s="496"/>
      <c r="AE28" s="496"/>
      <c r="AF28" s="496"/>
      <c r="AG28" s="497"/>
      <c r="AH28" s="517" t="s">
        <v>129</v>
      </c>
      <c r="AI28" s="518"/>
      <c r="AJ28" s="518"/>
      <c r="AK28" s="518"/>
      <c r="AL28" s="557"/>
      <c r="AM28" s="517" t="s">
        <v>177</v>
      </c>
      <c r="AN28" s="518"/>
      <c r="AO28" s="518"/>
      <c r="AP28" s="518"/>
      <c r="AQ28" s="518"/>
      <c r="AR28" s="557"/>
      <c r="AS28" s="517" t="s">
        <v>139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1057526</v>
      </c>
      <c r="BO28" s="430"/>
      <c r="BP28" s="430"/>
      <c r="BQ28" s="430"/>
      <c r="BR28" s="430"/>
      <c r="BS28" s="430"/>
      <c r="BT28" s="430"/>
      <c r="BU28" s="431"/>
      <c r="BV28" s="429">
        <v>1057415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20</v>
      </c>
      <c r="M29" s="518"/>
      <c r="N29" s="518"/>
      <c r="O29" s="518"/>
      <c r="P29" s="557"/>
      <c r="Q29" s="517">
        <v>3035</v>
      </c>
      <c r="R29" s="518"/>
      <c r="S29" s="518"/>
      <c r="T29" s="518"/>
      <c r="U29" s="518"/>
      <c r="V29" s="557"/>
      <c r="W29" s="617"/>
      <c r="X29" s="618"/>
      <c r="Y29" s="619"/>
      <c r="Z29" s="516" t="s">
        <v>189</v>
      </c>
      <c r="AA29" s="496"/>
      <c r="AB29" s="496"/>
      <c r="AC29" s="496"/>
      <c r="AD29" s="496"/>
      <c r="AE29" s="496"/>
      <c r="AF29" s="496"/>
      <c r="AG29" s="497"/>
      <c r="AH29" s="517">
        <v>377</v>
      </c>
      <c r="AI29" s="518"/>
      <c r="AJ29" s="518"/>
      <c r="AK29" s="518"/>
      <c r="AL29" s="557"/>
      <c r="AM29" s="517">
        <v>1192629</v>
      </c>
      <c r="AN29" s="518"/>
      <c r="AO29" s="518"/>
      <c r="AP29" s="518"/>
      <c r="AQ29" s="518"/>
      <c r="AR29" s="557"/>
      <c r="AS29" s="517">
        <v>3163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203832</v>
      </c>
      <c r="BO29" s="467"/>
      <c r="BP29" s="467"/>
      <c r="BQ29" s="467"/>
      <c r="BR29" s="467"/>
      <c r="BS29" s="467"/>
      <c r="BT29" s="467"/>
      <c r="BU29" s="468"/>
      <c r="BV29" s="466">
        <v>195222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2603231</v>
      </c>
      <c r="BO30" s="640"/>
      <c r="BP30" s="640"/>
      <c r="BQ30" s="640"/>
      <c r="BR30" s="640"/>
      <c r="BS30" s="640"/>
      <c r="BT30" s="640"/>
      <c r="BU30" s="641"/>
      <c r="BV30" s="639">
        <v>2418509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198</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198</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介護保険特別会計</v>
      </c>
      <c r="X34" s="653"/>
      <c r="Y34" s="653"/>
      <c r="Z34" s="653"/>
      <c r="AA34" s="653"/>
      <c r="AB34" s="653"/>
      <c r="AC34" s="653"/>
      <c r="AD34" s="653"/>
      <c r="AE34" s="653"/>
      <c r="AF34" s="653"/>
      <c r="AG34" s="653"/>
      <c r="AH34" s="653"/>
      <c r="AI34" s="653"/>
      <c r="AJ34" s="653"/>
      <c r="AK34" s="653"/>
      <c r="AL34" s="213"/>
      <c r="AM34" s="652">
        <f>IF(AO34="","",MAX(C34:D43,U34:V43)+1)</f>
        <v>12</v>
      </c>
      <c r="AN34" s="652"/>
      <c r="AO34" s="653" t="str">
        <f>IF('各会計、関係団体の財政状況及び健全化判断比率'!B35="","",'各会計、関係団体の財政状況及び健全化判断比率'!B35)</f>
        <v>水道事業会計</v>
      </c>
      <c r="AP34" s="653"/>
      <c r="AQ34" s="653"/>
      <c r="AR34" s="653"/>
      <c r="AS34" s="653"/>
      <c r="AT34" s="653"/>
      <c r="AU34" s="653"/>
      <c r="AV34" s="653"/>
      <c r="AW34" s="653"/>
      <c r="AX34" s="653"/>
      <c r="AY34" s="653"/>
      <c r="AZ34" s="653"/>
      <c r="BA34" s="653"/>
      <c r="BB34" s="653"/>
      <c r="BC34" s="653"/>
      <c r="BD34" s="213"/>
      <c r="BE34" s="652">
        <f>IF(BG34="","",MAX(C34:D43,U34:V43,AM34:AN43)+1)</f>
        <v>13</v>
      </c>
      <c r="BF34" s="652"/>
      <c r="BG34" s="653" t="str">
        <f>IF('各会計、関係団体の財政状況及び健全化判断比率'!B36="","",'各会計、関係団体の財政状況及び健全化判断比率'!B36)</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17</v>
      </c>
      <c r="BX34" s="652"/>
      <c r="BY34" s="653" t="str">
        <f>IF('各会計、関係団体の財政状況及び健全化判断比率'!B68="","",'各会計、関係団体の財政状況及び健全化判断比率'!B68)</f>
        <v>益田地区広域市町村圏事務組合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益田市総合サービス</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施設貸付事業特別会計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国民健康保険事業特別会計（事業勘定）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14</v>
      </c>
      <c r="BF35" s="652"/>
      <c r="BG35" s="653" t="str">
        <f>IF('各会計、関係団体の財政状況及び健全化判断比率'!B37="","",'各会計、関係団体の財政状況及び健全化判断比率'!B37)</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18</v>
      </c>
      <c r="BX35" s="652"/>
      <c r="BY35" s="653" t="str">
        <f>IF('各会計、関係団体の財政状況及び健全化判断比率'!B69="","",'各会計、関係団体の財政状況及び健全化判断比率'!B69)</f>
        <v>島根県市町村総合事務組合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きのこハウス</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市有林事業特別会計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国民健康保険事業特別会計（美都診療施設勘定）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15</v>
      </c>
      <c r="BF36" s="652"/>
      <c r="BG36" s="653" t="str">
        <f>IF('各会計、関係団体の財政状況及び健全化判断比率'!B38="","",'各会計、関係団体の財政状況及び健全化判断比率'!B38)</f>
        <v>益田駅前地区市街地再開発事業特別会計</v>
      </c>
      <c r="BH36" s="653"/>
      <c r="BI36" s="653"/>
      <c r="BJ36" s="653"/>
      <c r="BK36" s="653"/>
      <c r="BL36" s="653"/>
      <c r="BM36" s="653"/>
      <c r="BN36" s="653"/>
      <c r="BO36" s="653"/>
      <c r="BP36" s="653"/>
      <c r="BQ36" s="653"/>
      <c r="BR36" s="653"/>
      <c r="BS36" s="653"/>
      <c r="BT36" s="653"/>
      <c r="BU36" s="653"/>
      <c r="BV36" s="213"/>
      <c r="BW36" s="652">
        <f t="shared" si="2"/>
        <v>19</v>
      </c>
      <c r="BX36" s="652"/>
      <c r="BY36" s="653" t="str">
        <f>IF('各会計、関係団体の財政状況及び健全化判断比率'!B70="","",'各会計、関係団体の財政状況及び健全化判断比率'!B70)</f>
        <v>島根県後期高齢者医療広域連合（普）</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ひきみ</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造林受託事業特別会計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国民健康保険事業特別会計（匹見澄川診療施設勘定）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16</v>
      </c>
      <c r="BF37" s="652"/>
      <c r="BG37" s="653" t="str">
        <f>IF('各会計、関係団体の財政状況及び健全化判断比率'!B39="","",'各会計、関係団体の財政状況及び健全化判断比率'!B39)</f>
        <v>土地区画整理事業特別会計</v>
      </c>
      <c r="BH37" s="653"/>
      <c r="BI37" s="653"/>
      <c r="BJ37" s="653"/>
      <c r="BK37" s="653"/>
      <c r="BL37" s="653"/>
      <c r="BM37" s="653"/>
      <c r="BN37" s="653"/>
      <c r="BO37" s="653"/>
      <c r="BP37" s="653"/>
      <c r="BQ37" s="653"/>
      <c r="BR37" s="653"/>
      <c r="BS37" s="653"/>
      <c r="BT37" s="653"/>
      <c r="BU37" s="653"/>
      <c r="BV37" s="213"/>
      <c r="BW37" s="652">
        <f t="shared" si="2"/>
        <v>20</v>
      </c>
      <c r="BX37" s="652"/>
      <c r="BY37" s="653" t="str">
        <f>IF('各会計、関係団体の財政状況及び健全化判断比率'!B71="","",'各会計、関係団体の財政状況及び健全化判断比率'!B71)</f>
        <v>島根県後期高齢者医療広域連合（後期高齢）</v>
      </c>
      <c r="BZ37" s="653"/>
      <c r="CA37" s="653"/>
      <c r="CB37" s="653"/>
      <c r="CC37" s="653"/>
      <c r="CD37" s="653"/>
      <c r="CE37" s="653"/>
      <c r="CF37" s="653"/>
      <c r="CG37" s="653"/>
      <c r="CH37" s="653"/>
      <c r="CI37" s="653"/>
      <c r="CJ37" s="653"/>
      <c r="CK37" s="653"/>
      <c r="CL37" s="653"/>
      <c r="CM37" s="653"/>
      <c r="CN37" s="213"/>
      <c r="CO37" s="652">
        <f t="shared" si="3"/>
        <v>24</v>
      </c>
      <c r="CP37" s="652"/>
      <c r="CQ37" s="653" t="str">
        <f>IF('各会計、関係団体の財政状況及び健全化判断比率'!BS10="","",'各会計、関係団体の財政状況及び健全化判断比率'!BS10)</f>
        <v>エイト</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9</v>
      </c>
      <c r="V38" s="652"/>
      <c r="W38" s="653" t="str">
        <f>IF('各会計、関係団体の財政状況及び健全化判断比率'!B32="","",'各会計、関係団体の財政状況及び健全化判断比率'!B32)</f>
        <v>国民健康保険事業特別会計（匹見道川診療施設勘定）</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f t="shared" si="4"/>
        <v>10</v>
      </c>
      <c r="V39" s="652"/>
      <c r="W39" s="653" t="str">
        <f>IF('各会計、関係団体の財政状況及び健全化判断比率'!B33="","",'各会計、関係団体の財政状況及び健全化判断比率'!B33)</f>
        <v>後期高齢者医療特別会計</v>
      </c>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f t="shared" si="4"/>
        <v>11</v>
      </c>
      <c r="V40" s="652"/>
      <c r="W40" s="653" t="str">
        <f>IF('各会計、関係団体の財政状況及び健全化判断比率'!B34="","",'各会計、関係団体の財政状況及び健全化判断比率'!B34)</f>
        <v>駐車場事業特別会計</v>
      </c>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BjVRZzOv/7Ekivx6Ncb6yhwbIkpyifufqFPzPoUjoC71/VaPl7Qb6WYz7ll1uFUTuQEbY3lZ4PfJBO3qMTvC2A==" saltValue="CkGPC+II8RUHOvwr0EJ8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4" t="s">
        <v>569</v>
      </c>
      <c r="D34" s="1244"/>
      <c r="E34" s="1245"/>
      <c r="F34" s="32">
        <v>9.32</v>
      </c>
      <c r="G34" s="33">
        <v>9.5399999999999991</v>
      </c>
      <c r="H34" s="33">
        <v>10.33</v>
      </c>
      <c r="I34" s="33">
        <v>10.47</v>
      </c>
      <c r="J34" s="34">
        <v>10.66</v>
      </c>
      <c r="K34" s="22"/>
      <c r="L34" s="22"/>
      <c r="M34" s="22"/>
      <c r="N34" s="22"/>
      <c r="O34" s="22"/>
      <c r="P34" s="22"/>
    </row>
    <row r="35" spans="1:16" ht="39" customHeight="1">
      <c r="A35" s="22"/>
      <c r="B35" s="35"/>
      <c r="C35" s="1238" t="s">
        <v>570</v>
      </c>
      <c r="D35" s="1239"/>
      <c r="E35" s="1240"/>
      <c r="F35" s="36">
        <v>3.86</v>
      </c>
      <c r="G35" s="37">
        <v>4.6100000000000003</v>
      </c>
      <c r="H35" s="37">
        <v>2.39</v>
      </c>
      <c r="I35" s="37">
        <v>2.83</v>
      </c>
      <c r="J35" s="38">
        <v>2.84</v>
      </c>
      <c r="K35" s="22"/>
      <c r="L35" s="22"/>
      <c r="M35" s="22"/>
      <c r="N35" s="22"/>
      <c r="O35" s="22"/>
      <c r="P35" s="22"/>
    </row>
    <row r="36" spans="1:16" ht="39" customHeight="1">
      <c r="A36" s="22"/>
      <c r="B36" s="35"/>
      <c r="C36" s="1238" t="s">
        <v>571</v>
      </c>
      <c r="D36" s="1239"/>
      <c r="E36" s="1240"/>
      <c r="F36" s="36">
        <v>2.0699999999999998</v>
      </c>
      <c r="G36" s="37">
        <v>0.53</v>
      </c>
      <c r="H36" s="37">
        <v>1.22</v>
      </c>
      <c r="I36" s="37">
        <v>1.1499999999999999</v>
      </c>
      <c r="J36" s="38">
        <v>1.39</v>
      </c>
      <c r="K36" s="22"/>
      <c r="L36" s="22"/>
      <c r="M36" s="22"/>
      <c r="N36" s="22"/>
      <c r="O36" s="22"/>
      <c r="P36" s="22"/>
    </row>
    <row r="37" spans="1:16" ht="39" customHeight="1">
      <c r="A37" s="22"/>
      <c r="B37" s="35"/>
      <c r="C37" s="1238" t="s">
        <v>572</v>
      </c>
      <c r="D37" s="1239"/>
      <c r="E37" s="1240"/>
      <c r="F37" s="36">
        <v>1.52</v>
      </c>
      <c r="G37" s="37">
        <v>1.88</v>
      </c>
      <c r="H37" s="37">
        <v>1.19</v>
      </c>
      <c r="I37" s="37">
        <v>0</v>
      </c>
      <c r="J37" s="38">
        <v>0.83</v>
      </c>
      <c r="K37" s="22"/>
      <c r="L37" s="22"/>
      <c r="M37" s="22"/>
      <c r="N37" s="22"/>
      <c r="O37" s="22"/>
      <c r="P37" s="22"/>
    </row>
    <row r="38" spans="1:16" ht="39" customHeight="1">
      <c r="A38" s="22"/>
      <c r="B38" s="35"/>
      <c r="C38" s="1238" t="s">
        <v>573</v>
      </c>
      <c r="D38" s="1239"/>
      <c r="E38" s="1240"/>
      <c r="F38" s="36">
        <v>0.03</v>
      </c>
      <c r="G38" s="37">
        <v>0.54</v>
      </c>
      <c r="H38" s="37">
        <v>0.49</v>
      </c>
      <c r="I38" s="37">
        <v>0.36</v>
      </c>
      <c r="J38" s="38">
        <v>0.09</v>
      </c>
      <c r="K38" s="22"/>
      <c r="L38" s="22"/>
      <c r="M38" s="22"/>
      <c r="N38" s="22"/>
      <c r="O38" s="22"/>
      <c r="P38" s="22"/>
    </row>
    <row r="39" spans="1:16" ht="39" customHeight="1">
      <c r="A39" s="22"/>
      <c r="B39" s="35"/>
      <c r="C39" s="1238" t="s">
        <v>574</v>
      </c>
      <c r="D39" s="1239"/>
      <c r="E39" s="1240"/>
      <c r="F39" s="36">
        <v>0.06</v>
      </c>
      <c r="G39" s="37">
        <v>0.06</v>
      </c>
      <c r="H39" s="37">
        <v>0.08</v>
      </c>
      <c r="I39" s="37">
        <v>0.08</v>
      </c>
      <c r="J39" s="38">
        <v>0.06</v>
      </c>
      <c r="K39" s="22"/>
      <c r="L39" s="22"/>
      <c r="M39" s="22"/>
      <c r="N39" s="22"/>
      <c r="O39" s="22"/>
      <c r="P39" s="22"/>
    </row>
    <row r="40" spans="1:16" ht="39" customHeight="1">
      <c r="A40" s="22"/>
      <c r="B40" s="35"/>
      <c r="C40" s="1238" t="s">
        <v>575</v>
      </c>
      <c r="D40" s="1239"/>
      <c r="E40" s="1240"/>
      <c r="F40" s="36">
        <v>0</v>
      </c>
      <c r="G40" s="37">
        <v>0</v>
      </c>
      <c r="H40" s="37">
        <v>0</v>
      </c>
      <c r="I40" s="37">
        <v>0</v>
      </c>
      <c r="J40" s="38">
        <v>0.03</v>
      </c>
      <c r="K40" s="22"/>
      <c r="L40" s="22"/>
      <c r="M40" s="22"/>
      <c r="N40" s="22"/>
      <c r="O40" s="22"/>
      <c r="P40" s="22"/>
    </row>
    <row r="41" spans="1:16" ht="39" customHeight="1">
      <c r="A41" s="22"/>
      <c r="B41" s="35"/>
      <c r="C41" s="1238" t="s">
        <v>576</v>
      </c>
      <c r="D41" s="1239"/>
      <c r="E41" s="1240"/>
      <c r="F41" s="36">
        <v>0.04</v>
      </c>
      <c r="G41" s="37">
        <v>0.03</v>
      </c>
      <c r="H41" s="37">
        <v>0.01</v>
      </c>
      <c r="I41" s="37">
        <v>0.04</v>
      </c>
      <c r="J41" s="38">
        <v>0.03</v>
      </c>
      <c r="K41" s="22"/>
      <c r="L41" s="22"/>
      <c r="M41" s="22"/>
      <c r="N41" s="22"/>
      <c r="O41" s="22"/>
      <c r="P41" s="22"/>
    </row>
    <row r="42" spans="1:16" ht="39" customHeight="1">
      <c r="A42" s="22"/>
      <c r="B42" s="39"/>
      <c r="C42" s="1238" t="s">
        <v>577</v>
      </c>
      <c r="D42" s="1239"/>
      <c r="E42" s="1240"/>
      <c r="F42" s="36" t="s">
        <v>520</v>
      </c>
      <c r="G42" s="37" t="s">
        <v>520</v>
      </c>
      <c r="H42" s="37" t="s">
        <v>520</v>
      </c>
      <c r="I42" s="37" t="s">
        <v>520</v>
      </c>
      <c r="J42" s="38" t="s">
        <v>520</v>
      </c>
      <c r="K42" s="22"/>
      <c r="L42" s="22"/>
      <c r="M42" s="22"/>
      <c r="N42" s="22"/>
      <c r="O42" s="22"/>
      <c r="P42" s="22"/>
    </row>
    <row r="43" spans="1:16" ht="39" customHeight="1" thickBot="1">
      <c r="A43" s="22"/>
      <c r="B43" s="40"/>
      <c r="C43" s="1241" t="s">
        <v>578</v>
      </c>
      <c r="D43" s="1242"/>
      <c r="E43" s="1243"/>
      <c r="F43" s="41">
        <v>0.04</v>
      </c>
      <c r="G43" s="42">
        <v>7.0000000000000007E-2</v>
      </c>
      <c r="H43" s="42">
        <v>0.13</v>
      </c>
      <c r="I43" s="42">
        <v>0.55000000000000004</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owNm1M3N1ETy+levHM6SGXo77wEmJ6MPFn3eANW87ygXl/F/dD19H8WWdmuBN5JhvJEljeFvGhJmuRUEcJXAA==" saltValue="kFvVECckTl8E6rQyhMlC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46" t="s">
        <v>11</v>
      </c>
      <c r="C45" s="1247"/>
      <c r="D45" s="58"/>
      <c r="E45" s="1252" t="s">
        <v>12</v>
      </c>
      <c r="F45" s="1252"/>
      <c r="G45" s="1252"/>
      <c r="H45" s="1252"/>
      <c r="I45" s="1252"/>
      <c r="J45" s="1253"/>
      <c r="K45" s="59">
        <v>4215</v>
      </c>
      <c r="L45" s="60">
        <v>4271</v>
      </c>
      <c r="M45" s="60">
        <v>4223</v>
      </c>
      <c r="N45" s="60">
        <v>4030</v>
      </c>
      <c r="O45" s="61">
        <v>4085</v>
      </c>
      <c r="P45" s="48"/>
      <c r="Q45" s="48"/>
      <c r="R45" s="48"/>
      <c r="S45" s="48"/>
      <c r="T45" s="48"/>
      <c r="U45" s="48"/>
    </row>
    <row r="46" spans="1:21" ht="30.75" customHeight="1">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c r="A48" s="48"/>
      <c r="B48" s="1248"/>
      <c r="C48" s="1249"/>
      <c r="D48" s="62"/>
      <c r="E48" s="1254" t="s">
        <v>15</v>
      </c>
      <c r="F48" s="1254"/>
      <c r="G48" s="1254"/>
      <c r="H48" s="1254"/>
      <c r="I48" s="1254"/>
      <c r="J48" s="1255"/>
      <c r="K48" s="63">
        <v>421</v>
      </c>
      <c r="L48" s="64">
        <v>383</v>
      </c>
      <c r="M48" s="64">
        <v>381</v>
      </c>
      <c r="N48" s="64">
        <v>397</v>
      </c>
      <c r="O48" s="65">
        <v>388</v>
      </c>
      <c r="P48" s="48"/>
      <c r="Q48" s="48"/>
      <c r="R48" s="48"/>
      <c r="S48" s="48"/>
      <c r="T48" s="48"/>
      <c r="U48" s="48"/>
    </row>
    <row r="49" spans="1:21" ht="30.75" customHeight="1">
      <c r="A49" s="48"/>
      <c r="B49" s="1248"/>
      <c r="C49" s="1249"/>
      <c r="D49" s="62"/>
      <c r="E49" s="1254" t="s">
        <v>16</v>
      </c>
      <c r="F49" s="1254"/>
      <c r="G49" s="1254"/>
      <c r="H49" s="1254"/>
      <c r="I49" s="1254"/>
      <c r="J49" s="1255"/>
      <c r="K49" s="63">
        <v>45</v>
      </c>
      <c r="L49" s="64">
        <v>47</v>
      </c>
      <c r="M49" s="64">
        <v>49</v>
      </c>
      <c r="N49" s="64">
        <v>45</v>
      </c>
      <c r="O49" s="65">
        <v>40</v>
      </c>
      <c r="P49" s="48"/>
      <c r="Q49" s="48"/>
      <c r="R49" s="48"/>
      <c r="S49" s="48"/>
      <c r="T49" s="48"/>
      <c r="U49" s="48"/>
    </row>
    <row r="50" spans="1:21" ht="30.75" customHeight="1">
      <c r="A50" s="48"/>
      <c r="B50" s="1248"/>
      <c r="C50" s="1249"/>
      <c r="D50" s="62"/>
      <c r="E50" s="1254" t="s">
        <v>17</v>
      </c>
      <c r="F50" s="1254"/>
      <c r="G50" s="1254"/>
      <c r="H50" s="1254"/>
      <c r="I50" s="1254"/>
      <c r="J50" s="1255"/>
      <c r="K50" s="63">
        <v>99</v>
      </c>
      <c r="L50" s="64">
        <v>108</v>
      </c>
      <c r="M50" s="64">
        <v>42</v>
      </c>
      <c r="N50" s="64">
        <v>34</v>
      </c>
      <c r="O50" s="65">
        <v>28</v>
      </c>
      <c r="P50" s="48"/>
      <c r="Q50" s="48"/>
      <c r="R50" s="48"/>
      <c r="S50" s="48"/>
      <c r="T50" s="48"/>
      <c r="U50" s="48"/>
    </row>
    <row r="51" spans="1:21" ht="30.75" customHeight="1">
      <c r="A51" s="48"/>
      <c r="B51" s="1250"/>
      <c r="C51" s="1251"/>
      <c r="D51" s="66"/>
      <c r="E51" s="1254" t="s">
        <v>18</v>
      </c>
      <c r="F51" s="1254"/>
      <c r="G51" s="1254"/>
      <c r="H51" s="1254"/>
      <c r="I51" s="1254"/>
      <c r="J51" s="1255"/>
      <c r="K51" s="63">
        <v>2</v>
      </c>
      <c r="L51" s="64">
        <v>1</v>
      </c>
      <c r="M51" s="64">
        <v>1</v>
      </c>
      <c r="N51" s="64">
        <v>1</v>
      </c>
      <c r="O51" s="65">
        <v>1</v>
      </c>
      <c r="P51" s="48"/>
      <c r="Q51" s="48"/>
      <c r="R51" s="48"/>
      <c r="S51" s="48"/>
      <c r="T51" s="48"/>
      <c r="U51" s="48"/>
    </row>
    <row r="52" spans="1:21" ht="30.75" customHeight="1">
      <c r="A52" s="48"/>
      <c r="B52" s="1256" t="s">
        <v>19</v>
      </c>
      <c r="C52" s="1257"/>
      <c r="D52" s="66"/>
      <c r="E52" s="1254" t="s">
        <v>20</v>
      </c>
      <c r="F52" s="1254"/>
      <c r="G52" s="1254"/>
      <c r="H52" s="1254"/>
      <c r="I52" s="1254"/>
      <c r="J52" s="1255"/>
      <c r="K52" s="63">
        <v>2875</v>
      </c>
      <c r="L52" s="64">
        <v>2886</v>
      </c>
      <c r="M52" s="64">
        <v>2876</v>
      </c>
      <c r="N52" s="64">
        <v>2827</v>
      </c>
      <c r="O52" s="65">
        <v>2957</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1907</v>
      </c>
      <c r="L53" s="69">
        <v>1924</v>
      </c>
      <c r="M53" s="69">
        <v>1820</v>
      </c>
      <c r="N53" s="69">
        <v>1680</v>
      </c>
      <c r="O53" s="70">
        <v>1585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62" t="s">
        <v>25</v>
      </c>
      <c r="C57" s="1263"/>
      <c r="D57" s="1266" t="s">
        <v>26</v>
      </c>
      <c r="E57" s="1267"/>
      <c r="F57" s="1267"/>
      <c r="G57" s="1267"/>
      <c r="H57" s="1267"/>
      <c r="I57" s="1267"/>
      <c r="J57" s="1268"/>
      <c r="K57" s="82" t="s">
        <v>599</v>
      </c>
      <c r="L57" s="83" t="s">
        <v>599</v>
      </c>
      <c r="M57" s="83" t="s">
        <v>599</v>
      </c>
      <c r="N57" s="83" t="s">
        <v>599</v>
      </c>
      <c r="O57" s="84" t="s">
        <v>599</v>
      </c>
    </row>
    <row r="58" spans="1:21" ht="31.5" customHeight="1" thickBot="1">
      <c r="B58" s="1264"/>
      <c r="C58" s="1265"/>
      <c r="D58" s="1269" t="s">
        <v>27</v>
      </c>
      <c r="E58" s="1270"/>
      <c r="F58" s="1270"/>
      <c r="G58" s="1270"/>
      <c r="H58" s="1270"/>
      <c r="I58" s="1270"/>
      <c r="J58" s="1271"/>
      <c r="K58" s="85" t="s">
        <v>599</v>
      </c>
      <c r="L58" s="86" t="s">
        <v>599</v>
      </c>
      <c r="M58" s="86" t="s">
        <v>599</v>
      </c>
      <c r="N58" s="86" t="s">
        <v>599</v>
      </c>
      <c r="O58" s="87" t="s">
        <v>599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VZIEbpbIAWc1PQOGA89qlsHeLHFw0SXhRRxn+Xm1zXuTx7CZWLN/eJco+GC7FHkhmF9GWc+Dqi2+4fBVWQ7bg==" saltValue="aY3yVfPb1ipsaOrnjrQ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562</v>
      </c>
      <c r="J40" s="99" t="s">
        <v>563</v>
      </c>
      <c r="K40" s="99" t="s">
        <v>564</v>
      </c>
      <c r="L40" s="99" t="s">
        <v>565</v>
      </c>
      <c r="M40" s="100" t="s">
        <v>566</v>
      </c>
    </row>
    <row r="41" spans="2:13" ht="27.75" customHeight="1">
      <c r="B41" s="1272" t="s">
        <v>30</v>
      </c>
      <c r="C41" s="1273"/>
      <c r="D41" s="101"/>
      <c r="E41" s="1278" t="s">
        <v>31</v>
      </c>
      <c r="F41" s="1278"/>
      <c r="G41" s="1278"/>
      <c r="H41" s="1279"/>
      <c r="I41" s="102">
        <v>38718</v>
      </c>
      <c r="J41" s="103">
        <v>39506</v>
      </c>
      <c r="K41" s="103">
        <v>38779</v>
      </c>
      <c r="L41" s="103">
        <v>36895</v>
      </c>
      <c r="M41" s="104">
        <v>35610</v>
      </c>
    </row>
    <row r="42" spans="2:13" ht="27.75" customHeight="1">
      <c r="B42" s="1274"/>
      <c r="C42" s="1275"/>
      <c r="D42" s="105"/>
      <c r="E42" s="1280" t="s">
        <v>32</v>
      </c>
      <c r="F42" s="1280"/>
      <c r="G42" s="1280"/>
      <c r="H42" s="1281"/>
      <c r="I42" s="106">
        <v>209</v>
      </c>
      <c r="J42" s="107">
        <v>124</v>
      </c>
      <c r="K42" s="107">
        <v>79</v>
      </c>
      <c r="L42" s="107">
        <v>34</v>
      </c>
      <c r="M42" s="108">
        <v>19</v>
      </c>
    </row>
    <row r="43" spans="2:13" ht="27.75" customHeight="1">
      <c r="B43" s="1274"/>
      <c r="C43" s="1275"/>
      <c r="D43" s="105"/>
      <c r="E43" s="1280" t="s">
        <v>33</v>
      </c>
      <c r="F43" s="1280"/>
      <c r="G43" s="1280"/>
      <c r="H43" s="1281"/>
      <c r="I43" s="106">
        <v>5941</v>
      </c>
      <c r="J43" s="107">
        <v>5759</v>
      </c>
      <c r="K43" s="107">
        <v>5685</v>
      </c>
      <c r="L43" s="107">
        <v>5641</v>
      </c>
      <c r="M43" s="108">
        <v>5652</v>
      </c>
    </row>
    <row r="44" spans="2:13" ht="27.75" customHeight="1">
      <c r="B44" s="1274"/>
      <c r="C44" s="1275"/>
      <c r="D44" s="105"/>
      <c r="E44" s="1280" t="s">
        <v>34</v>
      </c>
      <c r="F44" s="1280"/>
      <c r="G44" s="1280"/>
      <c r="H44" s="1281"/>
      <c r="I44" s="106">
        <v>256</v>
      </c>
      <c r="J44" s="107">
        <v>222</v>
      </c>
      <c r="K44" s="107">
        <v>184</v>
      </c>
      <c r="L44" s="107">
        <v>138</v>
      </c>
      <c r="M44" s="108">
        <v>172</v>
      </c>
    </row>
    <row r="45" spans="2:13" ht="27.75" customHeight="1">
      <c r="B45" s="1274"/>
      <c r="C45" s="1275"/>
      <c r="D45" s="105"/>
      <c r="E45" s="1280" t="s">
        <v>35</v>
      </c>
      <c r="F45" s="1280"/>
      <c r="G45" s="1280"/>
      <c r="H45" s="1281"/>
      <c r="I45" s="106">
        <v>5271</v>
      </c>
      <c r="J45" s="107">
        <v>5085</v>
      </c>
      <c r="K45" s="107">
        <v>5041</v>
      </c>
      <c r="L45" s="107">
        <v>5300</v>
      </c>
      <c r="M45" s="108">
        <v>5013</v>
      </c>
    </row>
    <row r="46" spans="2:13" ht="27.75" customHeight="1">
      <c r="B46" s="1274"/>
      <c r="C46" s="1275"/>
      <c r="D46" s="109"/>
      <c r="E46" s="1280" t="s">
        <v>36</v>
      </c>
      <c r="F46" s="1280"/>
      <c r="G46" s="1280"/>
      <c r="H46" s="1281"/>
      <c r="I46" s="106">
        <v>6</v>
      </c>
      <c r="J46" s="107">
        <v>4</v>
      </c>
      <c r="K46" s="107">
        <v>2</v>
      </c>
      <c r="L46" s="107" t="s">
        <v>520</v>
      </c>
      <c r="M46" s="108" t="s">
        <v>520</v>
      </c>
    </row>
    <row r="47" spans="2:13" ht="27.75" customHeight="1">
      <c r="B47" s="1274"/>
      <c r="C47" s="1275"/>
      <c r="D47" s="110"/>
      <c r="E47" s="1282" t="s">
        <v>37</v>
      </c>
      <c r="F47" s="1283"/>
      <c r="G47" s="1283"/>
      <c r="H47" s="1284"/>
      <c r="I47" s="106" t="s">
        <v>520</v>
      </c>
      <c r="J47" s="107" t="s">
        <v>520</v>
      </c>
      <c r="K47" s="107" t="s">
        <v>520</v>
      </c>
      <c r="L47" s="107" t="s">
        <v>520</v>
      </c>
      <c r="M47" s="108" t="s">
        <v>520</v>
      </c>
    </row>
    <row r="48" spans="2:13" ht="27.75" customHeight="1">
      <c r="B48" s="1274"/>
      <c r="C48" s="1275"/>
      <c r="D48" s="105"/>
      <c r="E48" s="1280" t="s">
        <v>38</v>
      </c>
      <c r="F48" s="1280"/>
      <c r="G48" s="1280"/>
      <c r="H48" s="1281"/>
      <c r="I48" s="106" t="s">
        <v>520</v>
      </c>
      <c r="J48" s="107" t="s">
        <v>520</v>
      </c>
      <c r="K48" s="107" t="s">
        <v>520</v>
      </c>
      <c r="L48" s="107" t="s">
        <v>520</v>
      </c>
      <c r="M48" s="108" t="s">
        <v>520</v>
      </c>
    </row>
    <row r="49" spans="2:13" ht="27.75" customHeight="1">
      <c r="B49" s="1276"/>
      <c r="C49" s="1277"/>
      <c r="D49" s="105"/>
      <c r="E49" s="1280" t="s">
        <v>39</v>
      </c>
      <c r="F49" s="1280"/>
      <c r="G49" s="1280"/>
      <c r="H49" s="1281"/>
      <c r="I49" s="106" t="s">
        <v>520</v>
      </c>
      <c r="J49" s="107" t="s">
        <v>520</v>
      </c>
      <c r="K49" s="107" t="s">
        <v>520</v>
      </c>
      <c r="L49" s="107" t="s">
        <v>520</v>
      </c>
      <c r="M49" s="108" t="s">
        <v>520</v>
      </c>
    </row>
    <row r="50" spans="2:13" ht="27.75" customHeight="1">
      <c r="B50" s="1285" t="s">
        <v>40</v>
      </c>
      <c r="C50" s="1286"/>
      <c r="D50" s="111"/>
      <c r="E50" s="1280" t="s">
        <v>41</v>
      </c>
      <c r="F50" s="1280"/>
      <c r="G50" s="1280"/>
      <c r="H50" s="1281"/>
      <c r="I50" s="106">
        <v>2871</v>
      </c>
      <c r="J50" s="107">
        <v>2910</v>
      </c>
      <c r="K50" s="107">
        <v>2794</v>
      </c>
      <c r="L50" s="107">
        <v>2902</v>
      </c>
      <c r="M50" s="108">
        <v>3339</v>
      </c>
    </row>
    <row r="51" spans="2:13" ht="27.75" customHeight="1">
      <c r="B51" s="1274"/>
      <c r="C51" s="1275"/>
      <c r="D51" s="105"/>
      <c r="E51" s="1280" t="s">
        <v>42</v>
      </c>
      <c r="F51" s="1280"/>
      <c r="G51" s="1280"/>
      <c r="H51" s="1281"/>
      <c r="I51" s="106">
        <v>1398</v>
      </c>
      <c r="J51" s="107">
        <v>1388</v>
      </c>
      <c r="K51" s="107">
        <v>2053</v>
      </c>
      <c r="L51" s="107">
        <v>1969</v>
      </c>
      <c r="M51" s="108">
        <v>1850</v>
      </c>
    </row>
    <row r="52" spans="2:13" ht="27.75" customHeight="1">
      <c r="B52" s="1276"/>
      <c r="C52" s="1277"/>
      <c r="D52" s="105"/>
      <c r="E52" s="1280" t="s">
        <v>43</v>
      </c>
      <c r="F52" s="1280"/>
      <c r="G52" s="1280"/>
      <c r="H52" s="1281"/>
      <c r="I52" s="106">
        <v>27422</v>
      </c>
      <c r="J52" s="107">
        <v>28770</v>
      </c>
      <c r="K52" s="107">
        <v>28247</v>
      </c>
      <c r="L52" s="107">
        <v>27215</v>
      </c>
      <c r="M52" s="108">
        <v>26467</v>
      </c>
    </row>
    <row r="53" spans="2:13" ht="27.75" customHeight="1" thickBot="1">
      <c r="B53" s="1287" t="s">
        <v>44</v>
      </c>
      <c r="C53" s="1288"/>
      <c r="D53" s="112"/>
      <c r="E53" s="1289" t="s">
        <v>45</v>
      </c>
      <c r="F53" s="1289"/>
      <c r="G53" s="1289"/>
      <c r="H53" s="1290"/>
      <c r="I53" s="113">
        <v>18708</v>
      </c>
      <c r="J53" s="114">
        <v>17632</v>
      </c>
      <c r="K53" s="114">
        <v>16675</v>
      </c>
      <c r="L53" s="114">
        <v>15923</v>
      </c>
      <c r="M53" s="115">
        <v>14810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DSyqCjMo0ht67Q8KwEb/R/lUtkZKHNez4k35HsaUIOoAZuS1bGfvq0qXu2NErKMmWGPlAms+udVWQ6LwVj4lQ==" saltValue="qMiVmPqQRm275ZpfTp2i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564</v>
      </c>
      <c r="G54" s="124" t="s">
        <v>565</v>
      </c>
      <c r="H54" s="125" t="s">
        <v>566</v>
      </c>
    </row>
    <row r="55" spans="2:8" ht="52.5" customHeight="1">
      <c r="B55" s="126"/>
      <c r="C55" s="1299" t="s">
        <v>48</v>
      </c>
      <c r="D55" s="1299"/>
      <c r="E55" s="1300"/>
      <c r="F55" s="127">
        <v>1057</v>
      </c>
      <c r="G55" s="127">
        <v>1057</v>
      </c>
      <c r="H55" s="128">
        <v>1058</v>
      </c>
    </row>
    <row r="56" spans="2:8" ht="52.5" customHeight="1">
      <c r="B56" s="129"/>
      <c r="C56" s="1301" t="s">
        <v>49</v>
      </c>
      <c r="D56" s="1301"/>
      <c r="E56" s="1302"/>
      <c r="F56" s="130">
        <v>290</v>
      </c>
      <c r="G56" s="130">
        <v>195</v>
      </c>
      <c r="H56" s="131">
        <v>204</v>
      </c>
    </row>
    <row r="57" spans="2:8" ht="53.25" customHeight="1">
      <c r="B57" s="129"/>
      <c r="C57" s="1303" t="s">
        <v>50</v>
      </c>
      <c r="D57" s="1303"/>
      <c r="E57" s="1304"/>
      <c r="F57" s="132">
        <v>2469</v>
      </c>
      <c r="G57" s="132">
        <v>2419</v>
      </c>
      <c r="H57" s="133">
        <v>2603</v>
      </c>
    </row>
    <row r="58" spans="2:8" ht="45.75" customHeight="1">
      <c r="B58" s="134"/>
      <c r="C58" s="1291" t="s">
        <v>600</v>
      </c>
      <c r="D58" s="1292"/>
      <c r="E58" s="1293"/>
      <c r="F58" s="135">
        <v>1791</v>
      </c>
      <c r="G58" s="135">
        <v>1705</v>
      </c>
      <c r="H58" s="136">
        <v>1603</v>
      </c>
    </row>
    <row r="59" spans="2:8" ht="45.75" customHeight="1">
      <c r="B59" s="134"/>
      <c r="C59" s="1291" t="s">
        <v>601</v>
      </c>
      <c r="D59" s="1292"/>
      <c r="E59" s="1293"/>
      <c r="F59" s="135">
        <v>0</v>
      </c>
      <c r="G59" s="135">
        <v>0</v>
      </c>
      <c r="H59" s="136">
        <v>300</v>
      </c>
    </row>
    <row r="60" spans="2:8" ht="45.75" customHeight="1">
      <c r="B60" s="134"/>
      <c r="C60" s="1291" t="s">
        <v>602</v>
      </c>
      <c r="D60" s="1292"/>
      <c r="E60" s="1293"/>
      <c r="F60" s="135">
        <v>121</v>
      </c>
      <c r="G60" s="135">
        <v>172</v>
      </c>
      <c r="H60" s="136">
        <v>182</v>
      </c>
    </row>
    <row r="61" spans="2:8" ht="45.75" customHeight="1">
      <c r="B61" s="134"/>
      <c r="C61" s="1291" t="s">
        <v>603</v>
      </c>
      <c r="D61" s="1292"/>
      <c r="E61" s="1293"/>
      <c r="F61" s="135">
        <v>100</v>
      </c>
      <c r="G61" s="135">
        <v>100</v>
      </c>
      <c r="H61" s="136">
        <v>100</v>
      </c>
    </row>
    <row r="62" spans="2:8" ht="45.75" customHeight="1" thickBot="1">
      <c r="B62" s="137"/>
      <c r="C62" s="1294" t="s">
        <v>604</v>
      </c>
      <c r="D62" s="1295"/>
      <c r="E62" s="1296"/>
      <c r="F62" s="138">
        <v>75</v>
      </c>
      <c r="G62" s="138">
        <v>80</v>
      </c>
      <c r="H62" s="139">
        <v>86</v>
      </c>
    </row>
    <row r="63" spans="2:8" ht="52.5" customHeight="1" thickBot="1">
      <c r="B63" s="140"/>
      <c r="C63" s="1297" t="s">
        <v>51</v>
      </c>
      <c r="D63" s="1297"/>
      <c r="E63" s="1298"/>
      <c r="F63" s="141">
        <v>3816</v>
      </c>
      <c r="G63" s="141">
        <v>3671</v>
      </c>
      <c r="H63" s="142">
        <v>3865</v>
      </c>
    </row>
    <row r="64" spans="2:8" ht="15" customHeight="1"/>
    <row r="65" ht="0" hidden="1" customHeight="1"/>
    <row r="66" ht="0" hidden="1" customHeight="1"/>
  </sheetData>
  <sheetProtection algorithmName="SHA-512" hashValue="Gw0qERbSS1XYc1+x4XE/TQr2pvfer1CMhp6r0tthWnjlKWkXumbunA72Cib+4z/DHaY/EKSdUI5LO/wAMrtlGA==" saltValue="oEyecoh6gXrpTPzUxYe7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WZM191"/>
  <sheetViews>
    <sheetView showGridLines="0" topLeftCell="X35" zoomScaleNormal="100" zoomScaleSheetLayoutView="55" workbookViewId="0">
      <selection activeCell="BK60" sqref="BK60"/>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615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608</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562</v>
      </c>
      <c r="BQ50" s="1309"/>
      <c r="BR50" s="1309"/>
      <c r="BS50" s="1309"/>
      <c r="BT50" s="1309"/>
      <c r="BU50" s="1309"/>
      <c r="BV50" s="1309"/>
      <c r="BW50" s="1309"/>
      <c r="BX50" s="1309" t="s">
        <v>563</v>
      </c>
      <c r="BY50" s="1309"/>
      <c r="BZ50" s="1309"/>
      <c r="CA50" s="1309"/>
      <c r="CB50" s="1309"/>
      <c r="CC50" s="1309"/>
      <c r="CD50" s="1309"/>
      <c r="CE50" s="1309"/>
      <c r="CF50" s="1309" t="s">
        <v>564</v>
      </c>
      <c r="CG50" s="1309"/>
      <c r="CH50" s="1309"/>
      <c r="CI50" s="1309"/>
      <c r="CJ50" s="1309"/>
      <c r="CK50" s="1309"/>
      <c r="CL50" s="1309"/>
      <c r="CM50" s="1309"/>
      <c r="CN50" s="1309" t="s">
        <v>565</v>
      </c>
      <c r="CO50" s="1309"/>
      <c r="CP50" s="1309"/>
      <c r="CQ50" s="1309"/>
      <c r="CR50" s="1309"/>
      <c r="CS50" s="1309"/>
      <c r="CT50" s="1309"/>
      <c r="CU50" s="1309"/>
      <c r="CV50" s="1309" t="s">
        <v>566</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142</v>
      </c>
      <c r="BY51" s="1310"/>
      <c r="BZ51" s="1310"/>
      <c r="CA51" s="1310"/>
      <c r="CB51" s="1310"/>
      <c r="CC51" s="1310"/>
      <c r="CD51" s="1310"/>
      <c r="CE51" s="1310"/>
      <c r="CF51" s="1310">
        <v>136.69999999999999</v>
      </c>
      <c r="CG51" s="1310"/>
      <c r="CH51" s="1310"/>
      <c r="CI51" s="1310"/>
      <c r="CJ51" s="1310"/>
      <c r="CK51" s="1310"/>
      <c r="CL51" s="1310"/>
      <c r="CM51" s="1310"/>
      <c r="CN51" s="1310">
        <v>132.80000000000001</v>
      </c>
      <c r="CO51" s="1310"/>
      <c r="CP51" s="1310"/>
      <c r="CQ51" s="1310"/>
      <c r="CR51" s="1310"/>
      <c r="CS51" s="1310"/>
      <c r="CT51" s="1310"/>
      <c r="CU51" s="1310"/>
      <c r="CV51" s="1310">
        <v>124.1</v>
      </c>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57.3</v>
      </c>
      <c r="BY53" s="1310"/>
      <c r="BZ53" s="1310"/>
      <c r="CA53" s="1310"/>
      <c r="CB53" s="1310"/>
      <c r="CC53" s="1310"/>
      <c r="CD53" s="1310"/>
      <c r="CE53" s="1310"/>
      <c r="CF53" s="1310">
        <v>58.9</v>
      </c>
      <c r="CG53" s="1310"/>
      <c r="CH53" s="1310"/>
      <c r="CI53" s="1310"/>
      <c r="CJ53" s="1310"/>
      <c r="CK53" s="1310"/>
      <c r="CL53" s="1310"/>
      <c r="CM53" s="1310"/>
      <c r="CN53" s="1310">
        <v>60.9</v>
      </c>
      <c r="CO53" s="1310"/>
      <c r="CP53" s="1310"/>
      <c r="CQ53" s="1310"/>
      <c r="CR53" s="1310"/>
      <c r="CS53" s="1310"/>
      <c r="CT53" s="1310"/>
      <c r="CU53" s="1310"/>
      <c r="CV53" s="1310">
        <v>62.5</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612</v>
      </c>
      <c r="AO55" s="1309"/>
      <c r="AP55" s="1309"/>
      <c r="AQ55" s="1309"/>
      <c r="AR55" s="1309"/>
      <c r="AS55" s="1309"/>
      <c r="AT55" s="1309"/>
      <c r="AU55" s="1309"/>
      <c r="AV55" s="1309"/>
      <c r="AW55" s="1309"/>
      <c r="AX55" s="1309"/>
      <c r="AY55" s="1309"/>
      <c r="AZ55" s="1309"/>
      <c r="BA55" s="1309"/>
      <c r="BB55" s="1312" t="s">
        <v>610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58.5</v>
      </c>
      <c r="BY55" s="1310"/>
      <c r="BZ55" s="1310"/>
      <c r="CA55" s="1310"/>
      <c r="CB55" s="1310"/>
      <c r="CC55" s="1310"/>
      <c r="CD55" s="1310"/>
      <c r="CE55" s="1310"/>
      <c r="CF55" s="1310">
        <v>54.6</v>
      </c>
      <c r="CG55" s="1310"/>
      <c r="CH55" s="1310"/>
      <c r="CI55" s="1310"/>
      <c r="CJ55" s="1310"/>
      <c r="CK55" s="1310"/>
      <c r="CL55" s="1310"/>
      <c r="CM55" s="1310"/>
      <c r="CN55" s="1310">
        <v>53.2</v>
      </c>
      <c r="CO55" s="1310"/>
      <c r="CP55" s="1310"/>
      <c r="CQ55" s="1310"/>
      <c r="CR55" s="1310"/>
      <c r="CS55" s="1310"/>
      <c r="CT55" s="1310"/>
      <c r="CU55" s="1310"/>
      <c r="CV55" s="1310">
        <v>47.9</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611</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52.9</v>
      </c>
      <c r="BY57" s="1310"/>
      <c r="BZ57" s="1310"/>
      <c r="CA57" s="1310"/>
      <c r="CB57" s="1310"/>
      <c r="CC57" s="1310"/>
      <c r="CD57" s="1310"/>
      <c r="CE57" s="1310"/>
      <c r="CF57" s="1310">
        <v>58.3</v>
      </c>
      <c r="CG57" s="1310"/>
      <c r="CH57" s="1310"/>
      <c r="CI57" s="1310"/>
      <c r="CJ57" s="1310"/>
      <c r="CK57" s="1310"/>
      <c r="CL57" s="1310"/>
      <c r="CM57" s="1310"/>
      <c r="CN57" s="1310">
        <v>59.6</v>
      </c>
      <c r="CO57" s="1310"/>
      <c r="CP57" s="1310"/>
      <c r="CQ57" s="1310"/>
      <c r="CR57" s="1310"/>
      <c r="CS57" s="1310"/>
      <c r="CT57" s="1310"/>
      <c r="CU57" s="1310"/>
      <c r="CV57" s="1310">
        <v>60.5</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613</v>
      </c>
    </row>
    <row r="64" spans="1:109">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616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608</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562</v>
      </c>
      <c r="BQ72" s="1309"/>
      <c r="BR72" s="1309"/>
      <c r="BS72" s="1309"/>
      <c r="BT72" s="1309"/>
      <c r="BU72" s="1309"/>
      <c r="BV72" s="1309"/>
      <c r="BW72" s="1309"/>
      <c r="BX72" s="1309" t="s">
        <v>563</v>
      </c>
      <c r="BY72" s="1309"/>
      <c r="BZ72" s="1309"/>
      <c r="CA72" s="1309"/>
      <c r="CB72" s="1309"/>
      <c r="CC72" s="1309"/>
      <c r="CD72" s="1309"/>
      <c r="CE72" s="1309"/>
      <c r="CF72" s="1309" t="s">
        <v>564</v>
      </c>
      <c r="CG72" s="1309"/>
      <c r="CH72" s="1309"/>
      <c r="CI72" s="1309"/>
      <c r="CJ72" s="1309"/>
      <c r="CK72" s="1309"/>
      <c r="CL72" s="1309"/>
      <c r="CM72" s="1309"/>
      <c r="CN72" s="1309" t="s">
        <v>565</v>
      </c>
      <c r="CO72" s="1309"/>
      <c r="CP72" s="1309"/>
      <c r="CQ72" s="1309"/>
      <c r="CR72" s="1309"/>
      <c r="CS72" s="1309"/>
      <c r="CT72" s="1309"/>
      <c r="CU72" s="1309"/>
      <c r="CV72" s="1309" t="s">
        <v>566</v>
      </c>
      <c r="CW72" s="1309"/>
      <c r="CX72" s="1309"/>
      <c r="CY72" s="1309"/>
      <c r="CZ72" s="1309"/>
      <c r="DA72" s="1309"/>
      <c r="DB72" s="1309"/>
      <c r="DC72" s="1309"/>
    </row>
    <row r="73" spans="2:107">
      <c r="B73" s="394"/>
      <c r="G73" s="1323"/>
      <c r="H73" s="1323"/>
      <c r="I73" s="1323"/>
      <c r="J73" s="1323"/>
      <c r="K73" s="1326"/>
      <c r="L73" s="1326"/>
      <c r="M73" s="1326"/>
      <c r="N73" s="1326"/>
      <c r="AM73" s="403"/>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10">
        <v>152.30000000000001</v>
      </c>
      <c r="BQ73" s="1310"/>
      <c r="BR73" s="1310"/>
      <c r="BS73" s="1310"/>
      <c r="BT73" s="1310"/>
      <c r="BU73" s="1310"/>
      <c r="BV73" s="1310"/>
      <c r="BW73" s="1310"/>
      <c r="BX73" s="1310">
        <v>142</v>
      </c>
      <c r="BY73" s="1310"/>
      <c r="BZ73" s="1310"/>
      <c r="CA73" s="1310"/>
      <c r="CB73" s="1310"/>
      <c r="CC73" s="1310"/>
      <c r="CD73" s="1310"/>
      <c r="CE73" s="1310"/>
      <c r="CF73" s="1310">
        <v>136.69999999999999</v>
      </c>
      <c r="CG73" s="1310"/>
      <c r="CH73" s="1310"/>
      <c r="CI73" s="1310"/>
      <c r="CJ73" s="1310"/>
      <c r="CK73" s="1310"/>
      <c r="CL73" s="1310"/>
      <c r="CM73" s="1310"/>
      <c r="CN73" s="1310">
        <v>132.80000000000001</v>
      </c>
      <c r="CO73" s="1310"/>
      <c r="CP73" s="1310"/>
      <c r="CQ73" s="1310"/>
      <c r="CR73" s="1310"/>
      <c r="CS73" s="1310"/>
      <c r="CT73" s="1310"/>
      <c r="CU73" s="1310"/>
      <c r="CV73" s="1310">
        <v>124.1</v>
      </c>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10">
        <v>15.2</v>
      </c>
      <c r="BQ75" s="1310"/>
      <c r="BR75" s="1310"/>
      <c r="BS75" s="1310"/>
      <c r="BT75" s="1310"/>
      <c r="BU75" s="1310"/>
      <c r="BV75" s="1310"/>
      <c r="BW75" s="1310"/>
      <c r="BX75" s="1310">
        <v>15.3</v>
      </c>
      <c r="BY75" s="1310"/>
      <c r="BZ75" s="1310"/>
      <c r="CA75" s="1310"/>
      <c r="CB75" s="1310"/>
      <c r="CC75" s="1310"/>
      <c r="CD75" s="1310"/>
      <c r="CE75" s="1310"/>
      <c r="CF75" s="1310">
        <v>15.3</v>
      </c>
      <c r="CG75" s="1310"/>
      <c r="CH75" s="1310"/>
      <c r="CI75" s="1310"/>
      <c r="CJ75" s="1310"/>
      <c r="CK75" s="1310"/>
      <c r="CL75" s="1310"/>
      <c r="CM75" s="1310"/>
      <c r="CN75" s="1310">
        <v>14.8</v>
      </c>
      <c r="CO75" s="1310"/>
      <c r="CP75" s="1310"/>
      <c r="CQ75" s="1310"/>
      <c r="CR75" s="1310"/>
      <c r="CS75" s="1310"/>
      <c r="CT75" s="1310"/>
      <c r="CU75" s="1310"/>
      <c r="CV75" s="1310">
        <v>14</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612</v>
      </c>
      <c r="AO77" s="1309"/>
      <c r="AP77" s="1309"/>
      <c r="AQ77" s="1309"/>
      <c r="AR77" s="1309"/>
      <c r="AS77" s="1309"/>
      <c r="AT77" s="1309"/>
      <c r="AU77" s="1309"/>
      <c r="AV77" s="1309"/>
      <c r="AW77" s="1309"/>
      <c r="AX77" s="1309"/>
      <c r="AY77" s="1309"/>
      <c r="AZ77" s="1309"/>
      <c r="BA77" s="1309"/>
      <c r="BB77" s="1312" t="s">
        <v>610</v>
      </c>
      <c r="BC77" s="1312"/>
      <c r="BD77" s="1312"/>
      <c r="BE77" s="1312"/>
      <c r="BF77" s="1312"/>
      <c r="BG77" s="1312"/>
      <c r="BH77" s="1312"/>
      <c r="BI77" s="1312"/>
      <c r="BJ77" s="1312"/>
      <c r="BK77" s="1312"/>
      <c r="BL77" s="1312"/>
      <c r="BM77" s="1312"/>
      <c r="BN77" s="1312"/>
      <c r="BO77" s="1312"/>
      <c r="BP77" s="1310">
        <v>45.9</v>
      </c>
      <c r="BQ77" s="1310"/>
      <c r="BR77" s="1310"/>
      <c r="BS77" s="1310"/>
      <c r="BT77" s="1310"/>
      <c r="BU77" s="1310"/>
      <c r="BV77" s="1310"/>
      <c r="BW77" s="1310"/>
      <c r="BX77" s="1310">
        <v>58.5</v>
      </c>
      <c r="BY77" s="1310"/>
      <c r="BZ77" s="1310"/>
      <c r="CA77" s="1310"/>
      <c r="CB77" s="1310"/>
      <c r="CC77" s="1310"/>
      <c r="CD77" s="1310"/>
      <c r="CE77" s="1310"/>
      <c r="CF77" s="1310">
        <v>54.6</v>
      </c>
      <c r="CG77" s="1310"/>
      <c r="CH77" s="1310"/>
      <c r="CI77" s="1310"/>
      <c r="CJ77" s="1310"/>
      <c r="CK77" s="1310"/>
      <c r="CL77" s="1310"/>
      <c r="CM77" s="1310"/>
      <c r="CN77" s="1310">
        <v>53.2</v>
      </c>
      <c r="CO77" s="1310"/>
      <c r="CP77" s="1310"/>
      <c r="CQ77" s="1310"/>
      <c r="CR77" s="1310"/>
      <c r="CS77" s="1310"/>
      <c r="CT77" s="1310"/>
      <c r="CU77" s="1310"/>
      <c r="CV77" s="1310">
        <v>47.9</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614</v>
      </c>
      <c r="BC79" s="1312"/>
      <c r="BD79" s="1312"/>
      <c r="BE79" s="1312"/>
      <c r="BF79" s="1312"/>
      <c r="BG79" s="1312"/>
      <c r="BH79" s="1312"/>
      <c r="BI79" s="1312"/>
      <c r="BJ79" s="1312"/>
      <c r="BK79" s="1312"/>
      <c r="BL79" s="1312"/>
      <c r="BM79" s="1312"/>
      <c r="BN79" s="1312"/>
      <c r="BO79" s="1312"/>
      <c r="BP79" s="1310">
        <v>8.8000000000000007</v>
      </c>
      <c r="BQ79" s="1310"/>
      <c r="BR79" s="1310"/>
      <c r="BS79" s="1310"/>
      <c r="BT79" s="1310"/>
      <c r="BU79" s="1310"/>
      <c r="BV79" s="1310"/>
      <c r="BW79" s="1310"/>
      <c r="BX79" s="1310">
        <v>10.7</v>
      </c>
      <c r="BY79" s="1310"/>
      <c r="BZ79" s="1310"/>
      <c r="CA79" s="1310"/>
      <c r="CB79" s="1310"/>
      <c r="CC79" s="1310"/>
      <c r="CD79" s="1310"/>
      <c r="CE79" s="1310"/>
      <c r="CF79" s="1310">
        <v>10</v>
      </c>
      <c r="CG79" s="1310"/>
      <c r="CH79" s="1310"/>
      <c r="CI79" s="1310"/>
      <c r="CJ79" s="1310"/>
      <c r="CK79" s="1310"/>
      <c r="CL79" s="1310"/>
      <c r="CM79" s="1310"/>
      <c r="CN79" s="1310">
        <v>9.8000000000000007</v>
      </c>
      <c r="CO79" s="1310"/>
      <c r="CP79" s="1310"/>
      <c r="CQ79" s="1310"/>
      <c r="CR79" s="1310"/>
      <c r="CS79" s="1310"/>
      <c r="CT79" s="1310"/>
      <c r="CU79" s="1310"/>
      <c r="CV79" s="1310">
        <v>9.6</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dnhusDWas6M0i/PgjH8pXqgoOO8BMIWHn4UJxCydEKlnod/ewTovQgcBrb2ljWGWtl/7TS9UuKvtdRdQ6nw6w==" saltValue="q9jeGCzi6Qf+dWujX5IM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R135"/>
  <sheetViews>
    <sheetView showGridLines="0" topLeftCell="A43" zoomScaleNormal="100" zoomScaleSheetLayoutView="70" workbookViewId="0">
      <selection activeCell="AG50" sqref="AG5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re/zHwSCV4k8C8rf4qsBy851Tv6q+nqcwAPY5jen/zHnKiDHjxcsShTmOaFiHpIDVzCTlauSIMXhtfVlk23AQ==" saltValue="HGHg+HcjSOYmpsJHbOyz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R135"/>
  <sheetViews>
    <sheetView showGridLines="0" topLeftCell="A97" zoomScaleNormal="100" zoomScaleSheetLayoutView="55" workbookViewId="0">
      <selection activeCell="BB51" sqref="BB51:BO5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6WWv3yO8RXolgqyZdxgrPAW7vx3S2wKWxzQ5IrC6mmDzPAR4gYn2avZM4w2ARwMfXN7udcV8wqA9oiOmjyVfQ==" saltValue="WqoWJdE+x0GMu1QNjAin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559</v>
      </c>
      <c r="G2" s="156"/>
      <c r="H2" s="157"/>
    </row>
    <row r="3" spans="1:8">
      <c r="A3" s="153" t="s">
        <v>552</v>
      </c>
      <c r="B3" s="158"/>
      <c r="C3" s="159"/>
      <c r="D3" s="160">
        <v>120165</v>
      </c>
      <c r="E3" s="161"/>
      <c r="F3" s="162">
        <v>66255</v>
      </c>
      <c r="G3" s="163"/>
      <c r="H3" s="164"/>
    </row>
    <row r="4" spans="1:8">
      <c r="A4" s="165"/>
      <c r="B4" s="166"/>
      <c r="C4" s="167"/>
      <c r="D4" s="168">
        <v>77353</v>
      </c>
      <c r="E4" s="169"/>
      <c r="F4" s="170">
        <v>31822</v>
      </c>
      <c r="G4" s="171"/>
      <c r="H4" s="172"/>
    </row>
    <row r="5" spans="1:8">
      <c r="A5" s="153" t="s">
        <v>554</v>
      </c>
      <c r="B5" s="158"/>
      <c r="C5" s="159"/>
      <c r="D5" s="160">
        <v>116876</v>
      </c>
      <c r="E5" s="161"/>
      <c r="F5" s="162">
        <v>85459</v>
      </c>
      <c r="G5" s="163"/>
      <c r="H5" s="164"/>
    </row>
    <row r="6" spans="1:8">
      <c r="A6" s="165"/>
      <c r="B6" s="166"/>
      <c r="C6" s="167"/>
      <c r="D6" s="168">
        <v>53382</v>
      </c>
      <c r="E6" s="169"/>
      <c r="F6" s="170">
        <v>44378</v>
      </c>
      <c r="G6" s="171"/>
      <c r="H6" s="172"/>
    </row>
    <row r="7" spans="1:8">
      <c r="A7" s="153" t="s">
        <v>555</v>
      </c>
      <c r="B7" s="158"/>
      <c r="C7" s="159"/>
      <c r="D7" s="160">
        <v>87796</v>
      </c>
      <c r="E7" s="161"/>
      <c r="F7" s="162">
        <v>83280</v>
      </c>
      <c r="G7" s="163"/>
      <c r="H7" s="164"/>
    </row>
    <row r="8" spans="1:8">
      <c r="A8" s="165"/>
      <c r="B8" s="166"/>
      <c r="C8" s="167"/>
      <c r="D8" s="168">
        <v>39897</v>
      </c>
      <c r="E8" s="169"/>
      <c r="F8" s="170">
        <v>43123</v>
      </c>
      <c r="G8" s="171"/>
      <c r="H8" s="172"/>
    </row>
    <row r="9" spans="1:8">
      <c r="A9" s="153" t="s">
        <v>556</v>
      </c>
      <c r="B9" s="158"/>
      <c r="C9" s="159"/>
      <c r="D9" s="160">
        <v>37116</v>
      </c>
      <c r="E9" s="161"/>
      <c r="F9" s="162">
        <v>88968</v>
      </c>
      <c r="G9" s="163"/>
      <c r="H9" s="164"/>
    </row>
    <row r="10" spans="1:8">
      <c r="A10" s="165"/>
      <c r="B10" s="166"/>
      <c r="C10" s="167"/>
      <c r="D10" s="168">
        <v>15811</v>
      </c>
      <c r="E10" s="169"/>
      <c r="F10" s="170">
        <v>45482</v>
      </c>
      <c r="G10" s="171"/>
      <c r="H10" s="172"/>
    </row>
    <row r="11" spans="1:8">
      <c r="A11" s="153" t="s">
        <v>557</v>
      </c>
      <c r="B11" s="158"/>
      <c r="C11" s="159"/>
      <c r="D11" s="160">
        <v>48522</v>
      </c>
      <c r="E11" s="161"/>
      <c r="F11" s="162">
        <v>85173</v>
      </c>
      <c r="G11" s="163"/>
      <c r="H11" s="164"/>
    </row>
    <row r="12" spans="1:8">
      <c r="A12" s="165"/>
      <c r="B12" s="166"/>
      <c r="C12" s="173"/>
      <c r="D12" s="168">
        <v>10804</v>
      </c>
      <c r="E12" s="169"/>
      <c r="F12" s="170">
        <v>43913</v>
      </c>
      <c r="G12" s="171"/>
      <c r="H12" s="172"/>
    </row>
    <row r="13" spans="1:8">
      <c r="A13" s="153"/>
      <c r="B13" s="158"/>
      <c r="C13" s="174"/>
      <c r="D13" s="175">
        <v>82095</v>
      </c>
      <c r="E13" s="176"/>
      <c r="F13" s="177">
        <v>81827</v>
      </c>
      <c r="G13" s="178"/>
      <c r="H13" s="164"/>
    </row>
    <row r="14" spans="1:8">
      <c r="A14" s="165"/>
      <c r="B14" s="166"/>
      <c r="C14" s="167"/>
      <c r="D14" s="168">
        <v>39449</v>
      </c>
      <c r="E14" s="169"/>
      <c r="F14" s="170">
        <v>41744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3.9</v>
      </c>
      <c r="C19" s="179">
        <f>ROUND(VALUE(SUBSTITUTE(実質収支比率等に係る経年分析!G$48,"▲","-")),2)</f>
        <v>4.6500000000000004</v>
      </c>
      <c r="D19" s="179">
        <f>ROUND(VALUE(SUBSTITUTE(実質収支比率等に係る経年分析!H$48,"▲","-")),2)</f>
        <v>2.4900000000000002</v>
      </c>
      <c r="E19" s="179">
        <f>ROUND(VALUE(SUBSTITUTE(実質収支比率等に係る経年分析!I$48,"▲","-")),2)</f>
        <v>2.89</v>
      </c>
      <c r="F19" s="179">
        <f>ROUND(VALUE(SUBSTITUTE(実質収支比率等に係る経年分析!J$48,"▲","-")),2)</f>
        <v>2.94</v>
      </c>
    </row>
    <row r="20" spans="1:11">
      <c r="A20" s="179" t="s">
        <v>55</v>
      </c>
      <c r="B20" s="179">
        <f>ROUND(VALUE(SUBSTITUTE(実質収支比率等に係る経年分析!F$47,"▲","-")),2)</f>
        <v>7.01</v>
      </c>
      <c r="C20" s="179">
        <f>ROUND(VALUE(SUBSTITUTE(実質収支比率等に係る経年分析!G$47,"▲","-")),2)</f>
        <v>6.94</v>
      </c>
      <c r="D20" s="179">
        <f>ROUND(VALUE(SUBSTITUTE(実質収支比率等に係る経年分析!H$47,"▲","-")),2)</f>
        <v>7.05</v>
      </c>
      <c r="E20" s="179">
        <f>ROUND(VALUE(SUBSTITUTE(実質収支比率等に係る経年分析!I$47,"▲","-")),2)</f>
        <v>7.17</v>
      </c>
      <c r="F20" s="179">
        <f>ROUND(VALUE(SUBSTITUTE(実質収支比率等に係る経年分析!J$47,"▲","-")),2)</f>
        <v>7.16</v>
      </c>
    </row>
    <row r="21" spans="1:11">
      <c r="A21" s="179" t="s">
        <v>56</v>
      </c>
      <c r="B21" s="179">
        <f>IF(ISNUMBER(VALUE(SUBSTITUTE(実質収支比率等に係る経年分析!F$49,"▲","-"))),ROUND(VALUE(SUBSTITUTE(実質収支比率等に係る経年分析!F$49,"▲","-")),2),NA())</f>
        <v>-0.73</v>
      </c>
      <c r="C21" s="179">
        <f>IF(ISNUMBER(VALUE(SUBSTITUTE(実質収支比率等に係る経年分析!G$49,"▲","-"))),ROUND(VALUE(SUBSTITUTE(実質収支比率等に係る経年分析!G$49,"▲","-")),2),NA())</f>
        <v>1.41</v>
      </c>
      <c r="D21" s="179">
        <f>IF(ISNUMBER(VALUE(SUBSTITUTE(実質収支比率等に係る経年分析!H$49,"▲","-"))),ROUND(VALUE(SUBSTITUTE(実質収支比率等に係る経年分析!H$49,"▲","-")),2),NA())</f>
        <v>-1.58</v>
      </c>
      <c r="E21" s="179">
        <f>IF(ISNUMBER(VALUE(SUBSTITUTE(実質収支比率等に係る経年分析!I$49,"▲","-"))),ROUND(VALUE(SUBSTITUTE(実質収支比率等に係る経年分析!I$49,"▲","-")),2),NA())</f>
        <v>0.36</v>
      </c>
      <c r="F21" s="179">
        <f>IF(ISNUMBER(VALUE(SUBSTITUTE(実質収支比率等に係る経年分析!J$49,"▲","-"))),ROUND(VALUE(SUBSTITUTE(実質収支比率等に係る経年分析!J$49,"▲","-")),2),NA())</f>
        <v>0.05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0.55000000000000004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市有林事業特別会計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国民健康保険事業特別会計（事業勘定）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c r="A33" s="180" t="str">
        <f>IF(連結実質赤字比率に係る赤字・黒字の構成分析!C$37="",NA(),連結実質赤字比率に係る赤字・黒字の構成分析!C$37)</f>
        <v>土地区画整理事業特別会計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0.83</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2.0699999999999998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1.1499999999999999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9.5399999999999991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2875</v>
      </c>
      <c r="E42" s="181"/>
      <c r="F42" s="181"/>
      <c r="G42" s="181">
        <f>'実質公債費比率（分子）の構造'!L$52</f>
        <v>2886</v>
      </c>
      <c r="H42" s="181"/>
      <c r="I42" s="181"/>
      <c r="J42" s="181">
        <f>'実質公債費比率（分子）の構造'!M$52</f>
        <v>2876</v>
      </c>
      <c r="K42" s="181"/>
      <c r="L42" s="181"/>
      <c r="M42" s="181">
        <f>'実質公債費比率（分子）の構造'!N$52</f>
        <v>2827</v>
      </c>
      <c r="N42" s="181"/>
      <c r="O42" s="181"/>
      <c r="P42" s="181">
        <f>'実質公債費比率（分子）の構造'!O$52</f>
        <v>2957</v>
      </c>
    </row>
    <row r="43" spans="1:16">
      <c r="A43" s="181" t="s">
        <v>64</v>
      </c>
      <c r="B43" s="181">
        <f>'実質公債費比率（分子）の構造'!K$51</f>
        <v>2</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c r="A44" s="181" t="s">
        <v>65</v>
      </c>
      <c r="B44" s="181">
        <f>'実質公債費比率（分子）の構造'!K$50</f>
        <v>99</v>
      </c>
      <c r="C44" s="181"/>
      <c r="D44" s="181"/>
      <c r="E44" s="181">
        <f>'実質公債費比率（分子）の構造'!L$50</f>
        <v>108</v>
      </c>
      <c r="F44" s="181"/>
      <c r="G44" s="181"/>
      <c r="H44" s="181">
        <f>'実質公債費比率（分子）の構造'!M$50</f>
        <v>42</v>
      </c>
      <c r="I44" s="181"/>
      <c r="J44" s="181"/>
      <c r="K44" s="181">
        <f>'実質公債費比率（分子）の構造'!N$50</f>
        <v>34</v>
      </c>
      <c r="L44" s="181"/>
      <c r="M44" s="181"/>
      <c r="N44" s="181">
        <f>'実質公債費比率（分子）の構造'!O$50</f>
        <v>28</v>
      </c>
      <c r="O44" s="181"/>
      <c r="P44" s="181"/>
    </row>
    <row r="45" spans="1:16">
      <c r="A45" s="181" t="s">
        <v>66</v>
      </c>
      <c r="B45" s="181">
        <f>'実質公債費比率（分子）の構造'!K$49</f>
        <v>45</v>
      </c>
      <c r="C45" s="181"/>
      <c r="D45" s="181"/>
      <c r="E45" s="181">
        <f>'実質公債費比率（分子）の構造'!L$49</f>
        <v>47</v>
      </c>
      <c r="F45" s="181"/>
      <c r="G45" s="181"/>
      <c r="H45" s="181">
        <f>'実質公債費比率（分子）の構造'!M$49</f>
        <v>49</v>
      </c>
      <c r="I45" s="181"/>
      <c r="J45" s="181"/>
      <c r="K45" s="181">
        <f>'実質公債費比率（分子）の構造'!N$49</f>
        <v>45</v>
      </c>
      <c r="L45" s="181"/>
      <c r="M45" s="181"/>
      <c r="N45" s="181">
        <f>'実質公債費比率（分子）の構造'!O$49</f>
        <v>40</v>
      </c>
      <c r="O45" s="181"/>
      <c r="P45" s="181"/>
    </row>
    <row r="46" spans="1:16">
      <c r="A46" s="181" t="s">
        <v>67</v>
      </c>
      <c r="B46" s="181">
        <f>'実質公債費比率（分子）の構造'!K$48</f>
        <v>421</v>
      </c>
      <c r="C46" s="181"/>
      <c r="D46" s="181"/>
      <c r="E46" s="181">
        <f>'実質公債費比率（分子）の構造'!L$48</f>
        <v>383</v>
      </c>
      <c r="F46" s="181"/>
      <c r="G46" s="181"/>
      <c r="H46" s="181">
        <f>'実質公債費比率（分子）の構造'!M$48</f>
        <v>381</v>
      </c>
      <c r="I46" s="181"/>
      <c r="J46" s="181"/>
      <c r="K46" s="181">
        <f>'実質公債費比率（分子）の構造'!N$48</f>
        <v>397</v>
      </c>
      <c r="L46" s="181"/>
      <c r="M46" s="181"/>
      <c r="N46" s="181">
        <f>'実質公債費比率（分子）の構造'!O$48</f>
        <v>388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4215</v>
      </c>
      <c r="C49" s="181"/>
      <c r="D49" s="181"/>
      <c r="E49" s="181">
        <f>'実質公債費比率（分子）の構造'!L$45</f>
        <v>4271</v>
      </c>
      <c r="F49" s="181"/>
      <c r="G49" s="181"/>
      <c r="H49" s="181">
        <f>'実質公債費比率（分子）の構造'!M$45</f>
        <v>4223</v>
      </c>
      <c r="I49" s="181"/>
      <c r="J49" s="181"/>
      <c r="K49" s="181">
        <f>'実質公債費比率（分子）の構造'!N$45</f>
        <v>4030</v>
      </c>
      <c r="L49" s="181"/>
      <c r="M49" s="181"/>
      <c r="N49" s="181">
        <f>'実質公債費比率（分子）の構造'!O$45</f>
        <v>4085</v>
      </c>
      <c r="O49" s="181"/>
      <c r="P49" s="181"/>
    </row>
    <row r="50" spans="1:16">
      <c r="A50" s="181" t="s">
        <v>71</v>
      </c>
      <c r="B50" s="181" t="e">
        <f>NA()</f>
        <v>#N/A</v>
      </c>
      <c r="C50" s="181">
        <f>IF(ISNUMBER('実質公債費比率（分子）の構造'!K$53),'実質公債費比率（分子）の構造'!K$53,NA())</f>
        <v>1907</v>
      </c>
      <c r="D50" s="181" t="e">
        <f>NA()</f>
        <v>#N/A</v>
      </c>
      <c r="E50" s="181" t="e">
        <f>NA()</f>
        <v>#N/A</v>
      </c>
      <c r="F50" s="181">
        <f>IF(ISNUMBER('実質公債費比率（分子）の構造'!L$53),'実質公債費比率（分子）の構造'!L$53,NA())</f>
        <v>1924</v>
      </c>
      <c r="G50" s="181" t="e">
        <f>NA()</f>
        <v>#N/A</v>
      </c>
      <c r="H50" s="181" t="e">
        <f>NA()</f>
        <v>#N/A</v>
      </c>
      <c r="I50" s="181">
        <f>IF(ISNUMBER('実質公債費比率（分子）の構造'!M$53),'実質公債費比率（分子）の構造'!M$53,NA())</f>
        <v>1820</v>
      </c>
      <c r="J50" s="181" t="e">
        <f>NA()</f>
        <v>#N/A</v>
      </c>
      <c r="K50" s="181" t="e">
        <f>NA()</f>
        <v>#N/A</v>
      </c>
      <c r="L50" s="181">
        <f>IF(ISNUMBER('実質公債費比率（分子）の構造'!N$53),'実質公債費比率（分子）の構造'!N$53,NA())</f>
        <v>1680</v>
      </c>
      <c r="M50" s="181" t="e">
        <f>NA()</f>
        <v>#N/A</v>
      </c>
      <c r="N50" s="181" t="e">
        <f>NA()</f>
        <v>#N/A</v>
      </c>
      <c r="O50" s="181">
        <f>IF(ISNUMBER('実質公債費比率（分子）の構造'!O$53),'実質公債費比率（分子）の構造'!O$53,NA())</f>
        <v>1585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27422</v>
      </c>
      <c r="E56" s="180"/>
      <c r="F56" s="180"/>
      <c r="G56" s="180">
        <f>'将来負担比率（分子）の構造'!J$52</f>
        <v>28770</v>
      </c>
      <c r="H56" s="180"/>
      <c r="I56" s="180"/>
      <c r="J56" s="180">
        <f>'将来負担比率（分子）の構造'!K$52</f>
        <v>28247</v>
      </c>
      <c r="K56" s="180"/>
      <c r="L56" s="180"/>
      <c r="M56" s="180">
        <f>'将来負担比率（分子）の構造'!L$52</f>
        <v>27215</v>
      </c>
      <c r="N56" s="180"/>
      <c r="O56" s="180"/>
      <c r="P56" s="180">
        <f>'将来負担比率（分子）の構造'!M$52</f>
        <v>26467</v>
      </c>
    </row>
    <row r="57" spans="1:16">
      <c r="A57" s="180" t="s">
        <v>42</v>
      </c>
      <c r="B57" s="180"/>
      <c r="C57" s="180"/>
      <c r="D57" s="180">
        <f>'将来負担比率（分子）の構造'!I$51</f>
        <v>1398</v>
      </c>
      <c r="E57" s="180"/>
      <c r="F57" s="180"/>
      <c r="G57" s="180">
        <f>'将来負担比率（分子）の構造'!J$51</f>
        <v>1388</v>
      </c>
      <c r="H57" s="180"/>
      <c r="I57" s="180"/>
      <c r="J57" s="180">
        <f>'将来負担比率（分子）の構造'!K$51</f>
        <v>2053</v>
      </c>
      <c r="K57" s="180"/>
      <c r="L57" s="180"/>
      <c r="M57" s="180">
        <f>'将来負担比率（分子）の構造'!L$51</f>
        <v>1969</v>
      </c>
      <c r="N57" s="180"/>
      <c r="O57" s="180"/>
      <c r="P57" s="180">
        <f>'将来負担比率（分子）の構造'!M$51</f>
        <v>1850</v>
      </c>
    </row>
    <row r="58" spans="1:16">
      <c r="A58" s="180" t="s">
        <v>41</v>
      </c>
      <c r="B58" s="180"/>
      <c r="C58" s="180"/>
      <c r="D58" s="180">
        <f>'将来負担比率（分子）の構造'!I$50</f>
        <v>2871</v>
      </c>
      <c r="E58" s="180"/>
      <c r="F58" s="180"/>
      <c r="G58" s="180">
        <f>'将来負担比率（分子）の構造'!J$50</f>
        <v>2910</v>
      </c>
      <c r="H58" s="180"/>
      <c r="I58" s="180"/>
      <c r="J58" s="180">
        <f>'将来負担比率（分子）の構造'!K$50</f>
        <v>2794</v>
      </c>
      <c r="K58" s="180"/>
      <c r="L58" s="180"/>
      <c r="M58" s="180">
        <f>'将来負担比率（分子）の構造'!L$50</f>
        <v>2902</v>
      </c>
      <c r="N58" s="180"/>
      <c r="O58" s="180"/>
      <c r="P58" s="180">
        <f>'将来負担比率（分子）の構造'!M$50</f>
        <v>3339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6</v>
      </c>
      <c r="C61" s="180"/>
      <c r="D61" s="180"/>
      <c r="E61" s="180">
        <f>'将来負担比率（分子）の構造'!J$46</f>
        <v>4</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5271</v>
      </c>
      <c r="C62" s="180"/>
      <c r="D62" s="180"/>
      <c r="E62" s="180">
        <f>'将来負担比率（分子）の構造'!J$45</f>
        <v>5085</v>
      </c>
      <c r="F62" s="180"/>
      <c r="G62" s="180"/>
      <c r="H62" s="180">
        <f>'将来負担比率（分子）の構造'!K$45</f>
        <v>5041</v>
      </c>
      <c r="I62" s="180"/>
      <c r="J62" s="180"/>
      <c r="K62" s="180">
        <f>'将来負担比率（分子）の構造'!L$45</f>
        <v>5300</v>
      </c>
      <c r="L62" s="180"/>
      <c r="M62" s="180"/>
      <c r="N62" s="180">
        <f>'将来負担比率（分子）の構造'!M$45</f>
        <v>5013</v>
      </c>
      <c r="O62" s="180"/>
      <c r="P62" s="180"/>
    </row>
    <row r="63" spans="1:16">
      <c r="A63" s="180" t="s">
        <v>34</v>
      </c>
      <c r="B63" s="180">
        <f>'将来負担比率（分子）の構造'!I$44</f>
        <v>256</v>
      </c>
      <c r="C63" s="180"/>
      <c r="D63" s="180"/>
      <c r="E63" s="180">
        <f>'将来負担比率（分子）の構造'!J$44</f>
        <v>222</v>
      </c>
      <c r="F63" s="180"/>
      <c r="G63" s="180"/>
      <c r="H63" s="180">
        <f>'将来負担比率（分子）の構造'!K$44</f>
        <v>184</v>
      </c>
      <c r="I63" s="180"/>
      <c r="J63" s="180"/>
      <c r="K63" s="180">
        <f>'将来負担比率（分子）の構造'!L$44</f>
        <v>138</v>
      </c>
      <c r="L63" s="180"/>
      <c r="M63" s="180"/>
      <c r="N63" s="180">
        <f>'将来負担比率（分子）の構造'!M$44</f>
        <v>172</v>
      </c>
      <c r="O63" s="180"/>
      <c r="P63" s="180"/>
    </row>
    <row r="64" spans="1:16">
      <c r="A64" s="180" t="s">
        <v>33</v>
      </c>
      <c r="B64" s="180">
        <f>'将来負担比率（分子）の構造'!I$43</f>
        <v>5941</v>
      </c>
      <c r="C64" s="180"/>
      <c r="D64" s="180"/>
      <c r="E64" s="180">
        <f>'将来負担比率（分子）の構造'!J$43</f>
        <v>5759</v>
      </c>
      <c r="F64" s="180"/>
      <c r="G64" s="180"/>
      <c r="H64" s="180">
        <f>'将来負担比率（分子）の構造'!K$43</f>
        <v>5685</v>
      </c>
      <c r="I64" s="180"/>
      <c r="J64" s="180"/>
      <c r="K64" s="180">
        <f>'将来負担比率（分子）の構造'!L$43</f>
        <v>5641</v>
      </c>
      <c r="L64" s="180"/>
      <c r="M64" s="180"/>
      <c r="N64" s="180">
        <f>'将来負担比率（分子）の構造'!M$43</f>
        <v>5652</v>
      </c>
      <c r="O64" s="180"/>
      <c r="P64" s="180"/>
    </row>
    <row r="65" spans="1:16">
      <c r="A65" s="180" t="s">
        <v>32</v>
      </c>
      <c r="B65" s="180">
        <f>'将来負担比率（分子）の構造'!I$42</f>
        <v>209</v>
      </c>
      <c r="C65" s="180"/>
      <c r="D65" s="180"/>
      <c r="E65" s="180">
        <f>'将来負担比率（分子）の構造'!J$42</f>
        <v>124</v>
      </c>
      <c r="F65" s="180"/>
      <c r="G65" s="180"/>
      <c r="H65" s="180">
        <f>'将来負担比率（分子）の構造'!K$42</f>
        <v>79</v>
      </c>
      <c r="I65" s="180"/>
      <c r="J65" s="180"/>
      <c r="K65" s="180">
        <f>'将来負担比率（分子）の構造'!L$42</f>
        <v>34</v>
      </c>
      <c r="L65" s="180"/>
      <c r="M65" s="180"/>
      <c r="N65" s="180">
        <f>'将来負担比率（分子）の構造'!M$42</f>
        <v>19</v>
      </c>
      <c r="O65" s="180"/>
      <c r="P65" s="180"/>
    </row>
    <row r="66" spans="1:16">
      <c r="A66" s="180" t="s">
        <v>31</v>
      </c>
      <c r="B66" s="180">
        <f>'将来負担比率（分子）の構造'!I$41</f>
        <v>38718</v>
      </c>
      <c r="C66" s="180"/>
      <c r="D66" s="180"/>
      <c r="E66" s="180">
        <f>'将来負担比率（分子）の構造'!J$41</f>
        <v>39506</v>
      </c>
      <c r="F66" s="180"/>
      <c r="G66" s="180"/>
      <c r="H66" s="180">
        <f>'将来負担比率（分子）の構造'!K$41</f>
        <v>38779</v>
      </c>
      <c r="I66" s="180"/>
      <c r="J66" s="180"/>
      <c r="K66" s="180">
        <f>'将来負担比率（分子）の構造'!L$41</f>
        <v>36895</v>
      </c>
      <c r="L66" s="180"/>
      <c r="M66" s="180"/>
      <c r="N66" s="180">
        <f>'将来負担比率（分子）の構造'!M$41</f>
        <v>35610</v>
      </c>
      <c r="O66" s="180"/>
      <c r="P66" s="180"/>
    </row>
    <row r="67" spans="1:16">
      <c r="A67" s="180" t="s">
        <v>75</v>
      </c>
      <c r="B67" s="180" t="e">
        <f>NA()</f>
        <v>#N/A</v>
      </c>
      <c r="C67" s="180">
        <f>IF(ISNUMBER('将来負担比率（分子）の構造'!I$53), IF('将来負担比率（分子）の構造'!I$53 &lt; 0, 0, '将来負担比率（分子）の構造'!I$53), NA())</f>
        <v>18708</v>
      </c>
      <c r="D67" s="180" t="e">
        <f>NA()</f>
        <v>#N/A</v>
      </c>
      <c r="E67" s="180" t="e">
        <f>NA()</f>
        <v>#N/A</v>
      </c>
      <c r="F67" s="180">
        <f>IF(ISNUMBER('将来負担比率（分子）の構造'!J$53), IF('将来負担比率（分子）の構造'!J$53 &lt; 0, 0, '将来負担比率（分子）の構造'!J$53), NA())</f>
        <v>17632</v>
      </c>
      <c r="G67" s="180" t="e">
        <f>NA()</f>
        <v>#N/A</v>
      </c>
      <c r="H67" s="180" t="e">
        <f>NA()</f>
        <v>#N/A</v>
      </c>
      <c r="I67" s="180">
        <f>IF(ISNUMBER('将来負担比率（分子）の構造'!K$53), IF('将来負担比率（分子）の構造'!K$53 &lt; 0, 0, '将来負担比率（分子）の構造'!K$53), NA())</f>
        <v>16675</v>
      </c>
      <c r="J67" s="180" t="e">
        <f>NA()</f>
        <v>#N/A</v>
      </c>
      <c r="K67" s="180" t="e">
        <f>NA()</f>
        <v>#N/A</v>
      </c>
      <c r="L67" s="180">
        <f>IF(ISNUMBER('将来負担比率（分子）の構造'!L$53), IF('将来負担比率（分子）の構造'!L$53 &lt; 0, 0, '将来負担比率（分子）の構造'!L$53), NA())</f>
        <v>15923</v>
      </c>
      <c r="M67" s="180" t="e">
        <f>NA()</f>
        <v>#N/A</v>
      </c>
      <c r="N67" s="180" t="e">
        <f>NA()</f>
        <v>#N/A</v>
      </c>
      <c r="O67" s="180">
        <f>IF(ISNUMBER('将来負担比率（分子）の構造'!M$53), IF('将来負担比率（分子）の構造'!M$53 &lt; 0, 0, '将来負担比率（分子）の構造'!M$53), NA())</f>
        <v>14810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1057</v>
      </c>
      <c r="C72" s="184">
        <f>基金残高に係る経年分析!G55</f>
        <v>1057</v>
      </c>
      <c r="D72" s="184">
        <f>基金残高に係る経年分析!H55</f>
        <v>1058</v>
      </c>
    </row>
    <row r="73" spans="1:16">
      <c r="A73" s="183" t="s">
        <v>78</v>
      </c>
      <c r="B73" s="184">
        <f>基金残高に係る経年分析!F56</f>
        <v>290</v>
      </c>
      <c r="C73" s="184">
        <f>基金残高に係る経年分析!G56</f>
        <v>195</v>
      </c>
      <c r="D73" s="184">
        <f>基金残高に係る経年分析!H56</f>
        <v>204</v>
      </c>
    </row>
    <row r="74" spans="1:16">
      <c r="A74" s="183" t="s">
        <v>79</v>
      </c>
      <c r="B74" s="184">
        <f>基金残高に係る経年分析!F57</f>
        <v>2469</v>
      </c>
      <c r="C74" s="184">
        <f>基金残高に係る経年分析!G57</f>
        <v>2419</v>
      </c>
      <c r="D74" s="184">
        <f>基金残高に係る経年分析!H57</f>
        <v>2603</v>
      </c>
    </row>
  </sheetData>
  <sheetProtection algorithmName="SHA-512" hashValue="AVZ/w9n2zOzr12XKHTu7xXYtnw8CM/yKMpcL8YLuEsOhsL6fq3My324MIBp/5CFKB/BGzaEo/TtKzPWKoiaUXg==" saltValue="j0lbpvc8OUB0PF1q9T6j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227</v>
      </c>
      <c r="C5" s="666"/>
      <c r="D5" s="666"/>
      <c r="E5" s="666"/>
      <c r="F5" s="666"/>
      <c r="G5" s="666"/>
      <c r="H5" s="666"/>
      <c r="I5" s="666"/>
      <c r="J5" s="666"/>
      <c r="K5" s="666"/>
      <c r="L5" s="666"/>
      <c r="M5" s="666"/>
      <c r="N5" s="666"/>
      <c r="O5" s="666"/>
      <c r="P5" s="666"/>
      <c r="Q5" s="667"/>
      <c r="R5" s="668">
        <v>5395986</v>
      </c>
      <c r="S5" s="669"/>
      <c r="T5" s="669"/>
      <c r="U5" s="669"/>
      <c r="V5" s="669"/>
      <c r="W5" s="669"/>
      <c r="X5" s="669"/>
      <c r="Y5" s="670"/>
      <c r="Z5" s="671">
        <v>21.1</v>
      </c>
      <c r="AA5" s="671"/>
      <c r="AB5" s="671"/>
      <c r="AC5" s="671"/>
      <c r="AD5" s="672">
        <v>5395986</v>
      </c>
      <c r="AE5" s="672"/>
      <c r="AF5" s="672"/>
      <c r="AG5" s="672"/>
      <c r="AH5" s="672"/>
      <c r="AI5" s="672"/>
      <c r="AJ5" s="672"/>
      <c r="AK5" s="672"/>
      <c r="AL5" s="673">
        <v>37.799999999999997</v>
      </c>
      <c r="AM5" s="674"/>
      <c r="AN5" s="674"/>
      <c r="AO5" s="675"/>
      <c r="AP5" s="665" t="s">
        <v>228</v>
      </c>
      <c r="AQ5" s="666"/>
      <c r="AR5" s="666"/>
      <c r="AS5" s="666"/>
      <c r="AT5" s="666"/>
      <c r="AU5" s="666"/>
      <c r="AV5" s="666"/>
      <c r="AW5" s="666"/>
      <c r="AX5" s="666"/>
      <c r="AY5" s="666"/>
      <c r="AZ5" s="666"/>
      <c r="BA5" s="666"/>
      <c r="BB5" s="666"/>
      <c r="BC5" s="666"/>
      <c r="BD5" s="666"/>
      <c r="BE5" s="666"/>
      <c r="BF5" s="667"/>
      <c r="BG5" s="679">
        <v>5393999</v>
      </c>
      <c r="BH5" s="680"/>
      <c r="BI5" s="680"/>
      <c r="BJ5" s="680"/>
      <c r="BK5" s="680"/>
      <c r="BL5" s="680"/>
      <c r="BM5" s="680"/>
      <c r="BN5" s="681"/>
      <c r="BO5" s="682">
        <v>100</v>
      </c>
      <c r="BP5" s="682"/>
      <c r="BQ5" s="682"/>
      <c r="BR5" s="682"/>
      <c r="BS5" s="683">
        <v>266748</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c r="B6" s="676" t="s">
        <v>232</v>
      </c>
      <c r="C6" s="677"/>
      <c r="D6" s="677"/>
      <c r="E6" s="677"/>
      <c r="F6" s="677"/>
      <c r="G6" s="677"/>
      <c r="H6" s="677"/>
      <c r="I6" s="677"/>
      <c r="J6" s="677"/>
      <c r="K6" s="677"/>
      <c r="L6" s="677"/>
      <c r="M6" s="677"/>
      <c r="N6" s="677"/>
      <c r="O6" s="677"/>
      <c r="P6" s="677"/>
      <c r="Q6" s="678"/>
      <c r="R6" s="679">
        <v>283065</v>
      </c>
      <c r="S6" s="680"/>
      <c r="T6" s="680"/>
      <c r="U6" s="680"/>
      <c r="V6" s="680"/>
      <c r="W6" s="680"/>
      <c r="X6" s="680"/>
      <c r="Y6" s="681"/>
      <c r="Z6" s="682">
        <v>1.1000000000000001</v>
      </c>
      <c r="AA6" s="682"/>
      <c r="AB6" s="682"/>
      <c r="AC6" s="682"/>
      <c r="AD6" s="683">
        <v>283065</v>
      </c>
      <c r="AE6" s="683"/>
      <c r="AF6" s="683"/>
      <c r="AG6" s="683"/>
      <c r="AH6" s="683"/>
      <c r="AI6" s="683"/>
      <c r="AJ6" s="683"/>
      <c r="AK6" s="683"/>
      <c r="AL6" s="684">
        <v>2</v>
      </c>
      <c r="AM6" s="685"/>
      <c r="AN6" s="685"/>
      <c r="AO6" s="686"/>
      <c r="AP6" s="676" t="s">
        <v>233</v>
      </c>
      <c r="AQ6" s="677"/>
      <c r="AR6" s="677"/>
      <c r="AS6" s="677"/>
      <c r="AT6" s="677"/>
      <c r="AU6" s="677"/>
      <c r="AV6" s="677"/>
      <c r="AW6" s="677"/>
      <c r="AX6" s="677"/>
      <c r="AY6" s="677"/>
      <c r="AZ6" s="677"/>
      <c r="BA6" s="677"/>
      <c r="BB6" s="677"/>
      <c r="BC6" s="677"/>
      <c r="BD6" s="677"/>
      <c r="BE6" s="677"/>
      <c r="BF6" s="678"/>
      <c r="BG6" s="679">
        <v>5393999</v>
      </c>
      <c r="BH6" s="680"/>
      <c r="BI6" s="680"/>
      <c r="BJ6" s="680"/>
      <c r="BK6" s="680"/>
      <c r="BL6" s="680"/>
      <c r="BM6" s="680"/>
      <c r="BN6" s="681"/>
      <c r="BO6" s="682">
        <v>100</v>
      </c>
      <c r="BP6" s="682"/>
      <c r="BQ6" s="682"/>
      <c r="BR6" s="682"/>
      <c r="BS6" s="683">
        <v>266748</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180876</v>
      </c>
      <c r="CS6" s="680"/>
      <c r="CT6" s="680"/>
      <c r="CU6" s="680"/>
      <c r="CV6" s="680"/>
      <c r="CW6" s="680"/>
      <c r="CX6" s="680"/>
      <c r="CY6" s="681"/>
      <c r="CZ6" s="673">
        <v>0.7</v>
      </c>
      <c r="DA6" s="674"/>
      <c r="DB6" s="674"/>
      <c r="DC6" s="693"/>
      <c r="DD6" s="688" t="s">
        <v>235</v>
      </c>
      <c r="DE6" s="680"/>
      <c r="DF6" s="680"/>
      <c r="DG6" s="680"/>
      <c r="DH6" s="680"/>
      <c r="DI6" s="680"/>
      <c r="DJ6" s="680"/>
      <c r="DK6" s="680"/>
      <c r="DL6" s="680"/>
      <c r="DM6" s="680"/>
      <c r="DN6" s="680"/>
      <c r="DO6" s="680"/>
      <c r="DP6" s="681"/>
      <c r="DQ6" s="688">
        <v>180876</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14367</v>
      </c>
      <c r="S7" s="680"/>
      <c r="T7" s="680"/>
      <c r="U7" s="680"/>
      <c r="V7" s="680"/>
      <c r="W7" s="680"/>
      <c r="X7" s="680"/>
      <c r="Y7" s="681"/>
      <c r="Z7" s="682">
        <v>0.1</v>
      </c>
      <c r="AA7" s="682"/>
      <c r="AB7" s="682"/>
      <c r="AC7" s="682"/>
      <c r="AD7" s="683">
        <v>14367</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2271033</v>
      </c>
      <c r="BH7" s="680"/>
      <c r="BI7" s="680"/>
      <c r="BJ7" s="680"/>
      <c r="BK7" s="680"/>
      <c r="BL7" s="680"/>
      <c r="BM7" s="680"/>
      <c r="BN7" s="681"/>
      <c r="BO7" s="682">
        <v>42.1</v>
      </c>
      <c r="BP7" s="682"/>
      <c r="BQ7" s="682"/>
      <c r="BR7" s="682"/>
      <c r="BS7" s="683">
        <v>66534</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2952602</v>
      </c>
      <c r="CS7" s="680"/>
      <c r="CT7" s="680"/>
      <c r="CU7" s="680"/>
      <c r="CV7" s="680"/>
      <c r="CW7" s="680"/>
      <c r="CX7" s="680"/>
      <c r="CY7" s="681"/>
      <c r="CZ7" s="682">
        <v>11.7</v>
      </c>
      <c r="DA7" s="682"/>
      <c r="DB7" s="682"/>
      <c r="DC7" s="682"/>
      <c r="DD7" s="688">
        <v>90379</v>
      </c>
      <c r="DE7" s="680"/>
      <c r="DF7" s="680"/>
      <c r="DG7" s="680"/>
      <c r="DH7" s="680"/>
      <c r="DI7" s="680"/>
      <c r="DJ7" s="680"/>
      <c r="DK7" s="680"/>
      <c r="DL7" s="680"/>
      <c r="DM7" s="680"/>
      <c r="DN7" s="680"/>
      <c r="DO7" s="680"/>
      <c r="DP7" s="681"/>
      <c r="DQ7" s="688">
        <v>2229203</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15384</v>
      </c>
      <c r="S8" s="680"/>
      <c r="T8" s="680"/>
      <c r="U8" s="680"/>
      <c r="V8" s="680"/>
      <c r="W8" s="680"/>
      <c r="X8" s="680"/>
      <c r="Y8" s="681"/>
      <c r="Z8" s="682">
        <v>0.1</v>
      </c>
      <c r="AA8" s="682"/>
      <c r="AB8" s="682"/>
      <c r="AC8" s="682"/>
      <c r="AD8" s="683">
        <v>15384</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79861</v>
      </c>
      <c r="BH8" s="680"/>
      <c r="BI8" s="680"/>
      <c r="BJ8" s="680"/>
      <c r="BK8" s="680"/>
      <c r="BL8" s="680"/>
      <c r="BM8" s="680"/>
      <c r="BN8" s="681"/>
      <c r="BO8" s="682">
        <v>1.5</v>
      </c>
      <c r="BP8" s="682"/>
      <c r="BQ8" s="682"/>
      <c r="BR8" s="682"/>
      <c r="BS8" s="688" t="s">
        <v>235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9080736</v>
      </c>
      <c r="CS8" s="680"/>
      <c r="CT8" s="680"/>
      <c r="CU8" s="680"/>
      <c r="CV8" s="680"/>
      <c r="CW8" s="680"/>
      <c r="CX8" s="680"/>
      <c r="CY8" s="681"/>
      <c r="CZ8" s="682">
        <v>36.1</v>
      </c>
      <c r="DA8" s="682"/>
      <c r="DB8" s="682"/>
      <c r="DC8" s="682"/>
      <c r="DD8" s="688">
        <v>191143</v>
      </c>
      <c r="DE8" s="680"/>
      <c r="DF8" s="680"/>
      <c r="DG8" s="680"/>
      <c r="DH8" s="680"/>
      <c r="DI8" s="680"/>
      <c r="DJ8" s="680"/>
      <c r="DK8" s="680"/>
      <c r="DL8" s="680"/>
      <c r="DM8" s="680"/>
      <c r="DN8" s="680"/>
      <c r="DO8" s="680"/>
      <c r="DP8" s="681"/>
      <c r="DQ8" s="688">
        <v>4555858</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13314</v>
      </c>
      <c r="S9" s="680"/>
      <c r="T9" s="680"/>
      <c r="U9" s="680"/>
      <c r="V9" s="680"/>
      <c r="W9" s="680"/>
      <c r="X9" s="680"/>
      <c r="Y9" s="681"/>
      <c r="Z9" s="682">
        <v>0.1</v>
      </c>
      <c r="AA9" s="682"/>
      <c r="AB9" s="682"/>
      <c r="AC9" s="682"/>
      <c r="AD9" s="683">
        <v>13314</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1786565</v>
      </c>
      <c r="BH9" s="680"/>
      <c r="BI9" s="680"/>
      <c r="BJ9" s="680"/>
      <c r="BK9" s="680"/>
      <c r="BL9" s="680"/>
      <c r="BM9" s="680"/>
      <c r="BN9" s="681"/>
      <c r="BO9" s="682">
        <v>33.1</v>
      </c>
      <c r="BP9" s="682"/>
      <c r="BQ9" s="682"/>
      <c r="BR9" s="682"/>
      <c r="BS9" s="688" t="s">
        <v>235</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1976205</v>
      </c>
      <c r="CS9" s="680"/>
      <c r="CT9" s="680"/>
      <c r="CU9" s="680"/>
      <c r="CV9" s="680"/>
      <c r="CW9" s="680"/>
      <c r="CX9" s="680"/>
      <c r="CY9" s="681"/>
      <c r="CZ9" s="682">
        <v>7.9</v>
      </c>
      <c r="DA9" s="682"/>
      <c r="DB9" s="682"/>
      <c r="DC9" s="682"/>
      <c r="DD9" s="688">
        <v>72339</v>
      </c>
      <c r="DE9" s="680"/>
      <c r="DF9" s="680"/>
      <c r="DG9" s="680"/>
      <c r="DH9" s="680"/>
      <c r="DI9" s="680"/>
      <c r="DJ9" s="680"/>
      <c r="DK9" s="680"/>
      <c r="DL9" s="680"/>
      <c r="DM9" s="680"/>
      <c r="DN9" s="680"/>
      <c r="DO9" s="680"/>
      <c r="DP9" s="681"/>
      <c r="DQ9" s="688">
        <v>1720459</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235</v>
      </c>
      <c r="AA10" s="682"/>
      <c r="AB10" s="682"/>
      <c r="AC10" s="682"/>
      <c r="AD10" s="683" t="s">
        <v>235</v>
      </c>
      <c r="AE10" s="683"/>
      <c r="AF10" s="683"/>
      <c r="AG10" s="683"/>
      <c r="AH10" s="683"/>
      <c r="AI10" s="683"/>
      <c r="AJ10" s="683"/>
      <c r="AK10" s="683"/>
      <c r="AL10" s="684" t="s">
        <v>140</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164565</v>
      </c>
      <c r="BH10" s="680"/>
      <c r="BI10" s="680"/>
      <c r="BJ10" s="680"/>
      <c r="BK10" s="680"/>
      <c r="BL10" s="680"/>
      <c r="BM10" s="680"/>
      <c r="BN10" s="681"/>
      <c r="BO10" s="682">
        <v>3</v>
      </c>
      <c r="BP10" s="682"/>
      <c r="BQ10" s="682"/>
      <c r="BR10" s="682"/>
      <c r="BS10" s="688">
        <v>27337</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3260</v>
      </c>
      <c r="CS10" s="680"/>
      <c r="CT10" s="680"/>
      <c r="CU10" s="680"/>
      <c r="CV10" s="680"/>
      <c r="CW10" s="680"/>
      <c r="CX10" s="680"/>
      <c r="CY10" s="681"/>
      <c r="CZ10" s="682">
        <v>0</v>
      </c>
      <c r="DA10" s="682"/>
      <c r="DB10" s="682"/>
      <c r="DC10" s="682"/>
      <c r="DD10" s="688" t="s">
        <v>235</v>
      </c>
      <c r="DE10" s="680"/>
      <c r="DF10" s="680"/>
      <c r="DG10" s="680"/>
      <c r="DH10" s="680"/>
      <c r="DI10" s="680"/>
      <c r="DJ10" s="680"/>
      <c r="DK10" s="680"/>
      <c r="DL10" s="680"/>
      <c r="DM10" s="680"/>
      <c r="DN10" s="680"/>
      <c r="DO10" s="680"/>
      <c r="DP10" s="681"/>
      <c r="DQ10" s="688">
        <v>3260</v>
      </c>
      <c r="DR10" s="680"/>
      <c r="DS10" s="680"/>
      <c r="DT10" s="680"/>
      <c r="DU10" s="680"/>
      <c r="DV10" s="680"/>
      <c r="DW10" s="680"/>
      <c r="DX10" s="680"/>
      <c r="DY10" s="680"/>
      <c r="DZ10" s="680"/>
      <c r="EA10" s="680"/>
      <c r="EB10" s="680"/>
      <c r="EC10" s="689"/>
    </row>
    <row r="11" spans="2:143" ht="11.25" customHeight="1">
      <c r="B11" s="676" t="s">
        <v>248</v>
      </c>
      <c r="C11" s="677"/>
      <c r="D11" s="677"/>
      <c r="E11" s="677"/>
      <c r="F11" s="677"/>
      <c r="G11" s="677"/>
      <c r="H11" s="677"/>
      <c r="I11" s="677"/>
      <c r="J11" s="677"/>
      <c r="K11" s="677"/>
      <c r="L11" s="677"/>
      <c r="M11" s="677"/>
      <c r="N11" s="677"/>
      <c r="O11" s="677"/>
      <c r="P11" s="677"/>
      <c r="Q11" s="678"/>
      <c r="R11" s="679" t="s">
        <v>249</v>
      </c>
      <c r="S11" s="680"/>
      <c r="T11" s="680"/>
      <c r="U11" s="680"/>
      <c r="V11" s="680"/>
      <c r="W11" s="680"/>
      <c r="X11" s="680"/>
      <c r="Y11" s="681"/>
      <c r="Z11" s="682" t="s">
        <v>235</v>
      </c>
      <c r="AA11" s="682"/>
      <c r="AB11" s="682"/>
      <c r="AC11" s="682"/>
      <c r="AD11" s="683" t="s">
        <v>235</v>
      </c>
      <c r="AE11" s="683"/>
      <c r="AF11" s="683"/>
      <c r="AG11" s="683"/>
      <c r="AH11" s="683"/>
      <c r="AI11" s="683"/>
      <c r="AJ11" s="683"/>
      <c r="AK11" s="683"/>
      <c r="AL11" s="684" t="s">
        <v>235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240042</v>
      </c>
      <c r="BH11" s="680"/>
      <c r="BI11" s="680"/>
      <c r="BJ11" s="680"/>
      <c r="BK11" s="680"/>
      <c r="BL11" s="680"/>
      <c r="BM11" s="680"/>
      <c r="BN11" s="681"/>
      <c r="BO11" s="682">
        <v>4.4000000000000004</v>
      </c>
      <c r="BP11" s="682"/>
      <c r="BQ11" s="682"/>
      <c r="BR11" s="682"/>
      <c r="BS11" s="688">
        <v>39197</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876994</v>
      </c>
      <c r="CS11" s="680"/>
      <c r="CT11" s="680"/>
      <c r="CU11" s="680"/>
      <c r="CV11" s="680"/>
      <c r="CW11" s="680"/>
      <c r="CX11" s="680"/>
      <c r="CY11" s="681"/>
      <c r="CZ11" s="682">
        <v>3.5</v>
      </c>
      <c r="DA11" s="682"/>
      <c r="DB11" s="682"/>
      <c r="DC11" s="682"/>
      <c r="DD11" s="688">
        <v>224395</v>
      </c>
      <c r="DE11" s="680"/>
      <c r="DF11" s="680"/>
      <c r="DG11" s="680"/>
      <c r="DH11" s="680"/>
      <c r="DI11" s="680"/>
      <c r="DJ11" s="680"/>
      <c r="DK11" s="680"/>
      <c r="DL11" s="680"/>
      <c r="DM11" s="680"/>
      <c r="DN11" s="680"/>
      <c r="DO11" s="680"/>
      <c r="DP11" s="681"/>
      <c r="DQ11" s="688">
        <v>468820</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896223</v>
      </c>
      <c r="S12" s="680"/>
      <c r="T12" s="680"/>
      <c r="U12" s="680"/>
      <c r="V12" s="680"/>
      <c r="W12" s="680"/>
      <c r="X12" s="680"/>
      <c r="Y12" s="681"/>
      <c r="Z12" s="682">
        <v>3.5</v>
      </c>
      <c r="AA12" s="682"/>
      <c r="AB12" s="682"/>
      <c r="AC12" s="682"/>
      <c r="AD12" s="683">
        <v>896223</v>
      </c>
      <c r="AE12" s="683"/>
      <c r="AF12" s="683"/>
      <c r="AG12" s="683"/>
      <c r="AH12" s="683"/>
      <c r="AI12" s="683"/>
      <c r="AJ12" s="683"/>
      <c r="AK12" s="683"/>
      <c r="AL12" s="684">
        <v>6.3</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2670773</v>
      </c>
      <c r="BH12" s="680"/>
      <c r="BI12" s="680"/>
      <c r="BJ12" s="680"/>
      <c r="BK12" s="680"/>
      <c r="BL12" s="680"/>
      <c r="BM12" s="680"/>
      <c r="BN12" s="681"/>
      <c r="BO12" s="682">
        <v>49.5</v>
      </c>
      <c r="BP12" s="682"/>
      <c r="BQ12" s="682"/>
      <c r="BR12" s="682"/>
      <c r="BS12" s="688">
        <v>173677</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797061</v>
      </c>
      <c r="CS12" s="680"/>
      <c r="CT12" s="680"/>
      <c r="CU12" s="680"/>
      <c r="CV12" s="680"/>
      <c r="CW12" s="680"/>
      <c r="CX12" s="680"/>
      <c r="CY12" s="681"/>
      <c r="CZ12" s="682">
        <v>3.2</v>
      </c>
      <c r="DA12" s="682"/>
      <c r="DB12" s="682"/>
      <c r="DC12" s="682"/>
      <c r="DD12" s="688">
        <v>17281</v>
      </c>
      <c r="DE12" s="680"/>
      <c r="DF12" s="680"/>
      <c r="DG12" s="680"/>
      <c r="DH12" s="680"/>
      <c r="DI12" s="680"/>
      <c r="DJ12" s="680"/>
      <c r="DK12" s="680"/>
      <c r="DL12" s="680"/>
      <c r="DM12" s="680"/>
      <c r="DN12" s="680"/>
      <c r="DO12" s="680"/>
      <c r="DP12" s="681"/>
      <c r="DQ12" s="688">
        <v>314340</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t="s">
        <v>235</v>
      </c>
      <c r="S13" s="680"/>
      <c r="T13" s="680"/>
      <c r="U13" s="680"/>
      <c r="V13" s="680"/>
      <c r="W13" s="680"/>
      <c r="X13" s="680"/>
      <c r="Y13" s="681"/>
      <c r="Z13" s="682" t="s">
        <v>235</v>
      </c>
      <c r="AA13" s="682"/>
      <c r="AB13" s="682"/>
      <c r="AC13" s="682"/>
      <c r="AD13" s="683" t="s">
        <v>140</v>
      </c>
      <c r="AE13" s="683"/>
      <c r="AF13" s="683"/>
      <c r="AG13" s="683"/>
      <c r="AH13" s="683"/>
      <c r="AI13" s="683"/>
      <c r="AJ13" s="683"/>
      <c r="AK13" s="683"/>
      <c r="AL13" s="684" t="s">
        <v>235</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2609877</v>
      </c>
      <c r="BH13" s="680"/>
      <c r="BI13" s="680"/>
      <c r="BJ13" s="680"/>
      <c r="BK13" s="680"/>
      <c r="BL13" s="680"/>
      <c r="BM13" s="680"/>
      <c r="BN13" s="681"/>
      <c r="BO13" s="682">
        <v>48.4</v>
      </c>
      <c r="BP13" s="682"/>
      <c r="BQ13" s="682"/>
      <c r="BR13" s="682"/>
      <c r="BS13" s="688">
        <v>173677</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1915009</v>
      </c>
      <c r="CS13" s="680"/>
      <c r="CT13" s="680"/>
      <c r="CU13" s="680"/>
      <c r="CV13" s="680"/>
      <c r="CW13" s="680"/>
      <c r="CX13" s="680"/>
      <c r="CY13" s="681"/>
      <c r="CZ13" s="682">
        <v>7.6</v>
      </c>
      <c r="DA13" s="682"/>
      <c r="DB13" s="682"/>
      <c r="DC13" s="682"/>
      <c r="DD13" s="688">
        <v>1086054</v>
      </c>
      <c r="DE13" s="680"/>
      <c r="DF13" s="680"/>
      <c r="DG13" s="680"/>
      <c r="DH13" s="680"/>
      <c r="DI13" s="680"/>
      <c r="DJ13" s="680"/>
      <c r="DK13" s="680"/>
      <c r="DL13" s="680"/>
      <c r="DM13" s="680"/>
      <c r="DN13" s="680"/>
      <c r="DO13" s="680"/>
      <c r="DP13" s="681"/>
      <c r="DQ13" s="688">
        <v>795020</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249</v>
      </c>
      <c r="AA14" s="682"/>
      <c r="AB14" s="682"/>
      <c r="AC14" s="682"/>
      <c r="AD14" s="683" t="s">
        <v>235</v>
      </c>
      <c r="AE14" s="683"/>
      <c r="AF14" s="683"/>
      <c r="AG14" s="683"/>
      <c r="AH14" s="683"/>
      <c r="AI14" s="683"/>
      <c r="AJ14" s="683"/>
      <c r="AK14" s="683"/>
      <c r="AL14" s="684" t="s">
        <v>249</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159436</v>
      </c>
      <c r="BH14" s="680"/>
      <c r="BI14" s="680"/>
      <c r="BJ14" s="680"/>
      <c r="BK14" s="680"/>
      <c r="BL14" s="680"/>
      <c r="BM14" s="680"/>
      <c r="BN14" s="681"/>
      <c r="BO14" s="682">
        <v>3</v>
      </c>
      <c r="BP14" s="682"/>
      <c r="BQ14" s="682"/>
      <c r="BR14" s="682"/>
      <c r="BS14" s="688">
        <v>26537</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863187</v>
      </c>
      <c r="CS14" s="680"/>
      <c r="CT14" s="680"/>
      <c r="CU14" s="680"/>
      <c r="CV14" s="680"/>
      <c r="CW14" s="680"/>
      <c r="CX14" s="680"/>
      <c r="CY14" s="681"/>
      <c r="CZ14" s="682">
        <v>3.4</v>
      </c>
      <c r="DA14" s="682"/>
      <c r="DB14" s="682"/>
      <c r="DC14" s="682"/>
      <c r="DD14" s="688">
        <v>35673</v>
      </c>
      <c r="DE14" s="680"/>
      <c r="DF14" s="680"/>
      <c r="DG14" s="680"/>
      <c r="DH14" s="680"/>
      <c r="DI14" s="680"/>
      <c r="DJ14" s="680"/>
      <c r="DK14" s="680"/>
      <c r="DL14" s="680"/>
      <c r="DM14" s="680"/>
      <c r="DN14" s="680"/>
      <c r="DO14" s="680"/>
      <c r="DP14" s="681"/>
      <c r="DQ14" s="688">
        <v>793968</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53370</v>
      </c>
      <c r="S15" s="680"/>
      <c r="T15" s="680"/>
      <c r="U15" s="680"/>
      <c r="V15" s="680"/>
      <c r="W15" s="680"/>
      <c r="X15" s="680"/>
      <c r="Y15" s="681"/>
      <c r="Z15" s="682">
        <v>0.2</v>
      </c>
      <c r="AA15" s="682"/>
      <c r="AB15" s="682"/>
      <c r="AC15" s="682"/>
      <c r="AD15" s="683">
        <v>53370</v>
      </c>
      <c r="AE15" s="683"/>
      <c r="AF15" s="683"/>
      <c r="AG15" s="683"/>
      <c r="AH15" s="683"/>
      <c r="AI15" s="683"/>
      <c r="AJ15" s="683"/>
      <c r="AK15" s="683"/>
      <c r="AL15" s="684">
        <v>0.4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292692</v>
      </c>
      <c r="BH15" s="680"/>
      <c r="BI15" s="680"/>
      <c r="BJ15" s="680"/>
      <c r="BK15" s="680"/>
      <c r="BL15" s="680"/>
      <c r="BM15" s="680"/>
      <c r="BN15" s="681"/>
      <c r="BO15" s="682">
        <v>5.4</v>
      </c>
      <c r="BP15" s="682"/>
      <c r="BQ15" s="682"/>
      <c r="BR15" s="682"/>
      <c r="BS15" s="688" t="s">
        <v>140</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2243514</v>
      </c>
      <c r="CS15" s="680"/>
      <c r="CT15" s="680"/>
      <c r="CU15" s="680"/>
      <c r="CV15" s="680"/>
      <c r="CW15" s="680"/>
      <c r="CX15" s="680"/>
      <c r="CY15" s="681"/>
      <c r="CZ15" s="682">
        <v>8.9</v>
      </c>
      <c r="DA15" s="682"/>
      <c r="DB15" s="682"/>
      <c r="DC15" s="682"/>
      <c r="DD15" s="688">
        <v>557020</v>
      </c>
      <c r="DE15" s="680"/>
      <c r="DF15" s="680"/>
      <c r="DG15" s="680"/>
      <c r="DH15" s="680"/>
      <c r="DI15" s="680"/>
      <c r="DJ15" s="680"/>
      <c r="DK15" s="680"/>
      <c r="DL15" s="680"/>
      <c r="DM15" s="680"/>
      <c r="DN15" s="680"/>
      <c r="DO15" s="680"/>
      <c r="DP15" s="681"/>
      <c r="DQ15" s="688">
        <v>1487905</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249</v>
      </c>
      <c r="S16" s="680"/>
      <c r="T16" s="680"/>
      <c r="U16" s="680"/>
      <c r="V16" s="680"/>
      <c r="W16" s="680"/>
      <c r="X16" s="680"/>
      <c r="Y16" s="681"/>
      <c r="Z16" s="682" t="s">
        <v>235</v>
      </c>
      <c r="AA16" s="682"/>
      <c r="AB16" s="682"/>
      <c r="AC16" s="682"/>
      <c r="AD16" s="683" t="s">
        <v>235</v>
      </c>
      <c r="AE16" s="683"/>
      <c r="AF16" s="683"/>
      <c r="AG16" s="683"/>
      <c r="AH16" s="683"/>
      <c r="AI16" s="683"/>
      <c r="AJ16" s="683"/>
      <c r="AK16" s="683"/>
      <c r="AL16" s="684" t="s">
        <v>140</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v>65</v>
      </c>
      <c r="BH16" s="680"/>
      <c r="BI16" s="680"/>
      <c r="BJ16" s="680"/>
      <c r="BK16" s="680"/>
      <c r="BL16" s="680"/>
      <c r="BM16" s="680"/>
      <c r="BN16" s="681"/>
      <c r="BO16" s="682">
        <v>0</v>
      </c>
      <c r="BP16" s="682"/>
      <c r="BQ16" s="682"/>
      <c r="BR16" s="682"/>
      <c r="BS16" s="688" t="s">
        <v>140</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248348</v>
      </c>
      <c r="CS16" s="680"/>
      <c r="CT16" s="680"/>
      <c r="CU16" s="680"/>
      <c r="CV16" s="680"/>
      <c r="CW16" s="680"/>
      <c r="CX16" s="680"/>
      <c r="CY16" s="681"/>
      <c r="CZ16" s="682">
        <v>1</v>
      </c>
      <c r="DA16" s="682"/>
      <c r="DB16" s="682"/>
      <c r="DC16" s="682"/>
      <c r="DD16" s="688" t="s">
        <v>235</v>
      </c>
      <c r="DE16" s="680"/>
      <c r="DF16" s="680"/>
      <c r="DG16" s="680"/>
      <c r="DH16" s="680"/>
      <c r="DI16" s="680"/>
      <c r="DJ16" s="680"/>
      <c r="DK16" s="680"/>
      <c r="DL16" s="680"/>
      <c r="DM16" s="680"/>
      <c r="DN16" s="680"/>
      <c r="DO16" s="680"/>
      <c r="DP16" s="681"/>
      <c r="DQ16" s="688">
        <v>16051</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23924</v>
      </c>
      <c r="S17" s="680"/>
      <c r="T17" s="680"/>
      <c r="U17" s="680"/>
      <c r="V17" s="680"/>
      <c r="W17" s="680"/>
      <c r="X17" s="680"/>
      <c r="Y17" s="681"/>
      <c r="Z17" s="682">
        <v>0.1</v>
      </c>
      <c r="AA17" s="682"/>
      <c r="AB17" s="682"/>
      <c r="AC17" s="682"/>
      <c r="AD17" s="683">
        <v>23924</v>
      </c>
      <c r="AE17" s="683"/>
      <c r="AF17" s="683"/>
      <c r="AG17" s="683"/>
      <c r="AH17" s="683"/>
      <c r="AI17" s="683"/>
      <c r="AJ17" s="683"/>
      <c r="AK17" s="683"/>
      <c r="AL17" s="684">
        <v>0.2</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140</v>
      </c>
      <c r="BP17" s="682"/>
      <c r="BQ17" s="682"/>
      <c r="BR17" s="682"/>
      <c r="BS17" s="688" t="s">
        <v>140</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3993275</v>
      </c>
      <c r="CS17" s="680"/>
      <c r="CT17" s="680"/>
      <c r="CU17" s="680"/>
      <c r="CV17" s="680"/>
      <c r="CW17" s="680"/>
      <c r="CX17" s="680"/>
      <c r="CY17" s="681"/>
      <c r="CZ17" s="682">
        <v>15.9</v>
      </c>
      <c r="DA17" s="682"/>
      <c r="DB17" s="682"/>
      <c r="DC17" s="682"/>
      <c r="DD17" s="688" t="s">
        <v>140</v>
      </c>
      <c r="DE17" s="680"/>
      <c r="DF17" s="680"/>
      <c r="DG17" s="680"/>
      <c r="DH17" s="680"/>
      <c r="DI17" s="680"/>
      <c r="DJ17" s="680"/>
      <c r="DK17" s="680"/>
      <c r="DL17" s="680"/>
      <c r="DM17" s="680"/>
      <c r="DN17" s="680"/>
      <c r="DO17" s="680"/>
      <c r="DP17" s="681"/>
      <c r="DQ17" s="688">
        <v>3861821</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8687288</v>
      </c>
      <c r="S18" s="680"/>
      <c r="T18" s="680"/>
      <c r="U18" s="680"/>
      <c r="V18" s="680"/>
      <c r="W18" s="680"/>
      <c r="X18" s="680"/>
      <c r="Y18" s="681"/>
      <c r="Z18" s="682">
        <v>33.9</v>
      </c>
      <c r="AA18" s="682"/>
      <c r="AB18" s="682"/>
      <c r="AC18" s="682"/>
      <c r="AD18" s="683">
        <v>7537155</v>
      </c>
      <c r="AE18" s="683"/>
      <c r="AF18" s="683"/>
      <c r="AG18" s="683"/>
      <c r="AH18" s="683"/>
      <c r="AI18" s="683"/>
      <c r="AJ18" s="683"/>
      <c r="AK18" s="683"/>
      <c r="AL18" s="684">
        <v>52.8</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235</v>
      </c>
      <c r="BH18" s="680"/>
      <c r="BI18" s="680"/>
      <c r="BJ18" s="680"/>
      <c r="BK18" s="680"/>
      <c r="BL18" s="680"/>
      <c r="BM18" s="680"/>
      <c r="BN18" s="681"/>
      <c r="BO18" s="682" t="s">
        <v>140</v>
      </c>
      <c r="BP18" s="682"/>
      <c r="BQ18" s="682"/>
      <c r="BR18" s="682"/>
      <c r="BS18" s="688" t="s">
        <v>235</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235</v>
      </c>
      <c r="CS18" s="680"/>
      <c r="CT18" s="680"/>
      <c r="CU18" s="680"/>
      <c r="CV18" s="680"/>
      <c r="CW18" s="680"/>
      <c r="CX18" s="680"/>
      <c r="CY18" s="681"/>
      <c r="CZ18" s="682" t="s">
        <v>140</v>
      </c>
      <c r="DA18" s="682"/>
      <c r="DB18" s="682"/>
      <c r="DC18" s="682"/>
      <c r="DD18" s="688" t="s">
        <v>235</v>
      </c>
      <c r="DE18" s="680"/>
      <c r="DF18" s="680"/>
      <c r="DG18" s="680"/>
      <c r="DH18" s="680"/>
      <c r="DI18" s="680"/>
      <c r="DJ18" s="680"/>
      <c r="DK18" s="680"/>
      <c r="DL18" s="680"/>
      <c r="DM18" s="680"/>
      <c r="DN18" s="680"/>
      <c r="DO18" s="680"/>
      <c r="DP18" s="681"/>
      <c r="DQ18" s="688" t="s">
        <v>235</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7537155</v>
      </c>
      <c r="S19" s="680"/>
      <c r="T19" s="680"/>
      <c r="U19" s="680"/>
      <c r="V19" s="680"/>
      <c r="W19" s="680"/>
      <c r="X19" s="680"/>
      <c r="Y19" s="681"/>
      <c r="Z19" s="682">
        <v>29.4</v>
      </c>
      <c r="AA19" s="682"/>
      <c r="AB19" s="682"/>
      <c r="AC19" s="682"/>
      <c r="AD19" s="683">
        <v>7537155</v>
      </c>
      <c r="AE19" s="683"/>
      <c r="AF19" s="683"/>
      <c r="AG19" s="683"/>
      <c r="AH19" s="683"/>
      <c r="AI19" s="683"/>
      <c r="AJ19" s="683"/>
      <c r="AK19" s="683"/>
      <c r="AL19" s="684">
        <v>52.8</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1987</v>
      </c>
      <c r="BH19" s="680"/>
      <c r="BI19" s="680"/>
      <c r="BJ19" s="680"/>
      <c r="BK19" s="680"/>
      <c r="BL19" s="680"/>
      <c r="BM19" s="680"/>
      <c r="BN19" s="681"/>
      <c r="BO19" s="682">
        <v>0</v>
      </c>
      <c r="BP19" s="682"/>
      <c r="BQ19" s="682"/>
      <c r="BR19" s="682"/>
      <c r="BS19" s="688" t="s">
        <v>235</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140</v>
      </c>
      <c r="CS19" s="680"/>
      <c r="CT19" s="680"/>
      <c r="CU19" s="680"/>
      <c r="CV19" s="680"/>
      <c r="CW19" s="680"/>
      <c r="CX19" s="680"/>
      <c r="CY19" s="681"/>
      <c r="CZ19" s="682" t="s">
        <v>235</v>
      </c>
      <c r="DA19" s="682"/>
      <c r="DB19" s="682"/>
      <c r="DC19" s="682"/>
      <c r="DD19" s="688" t="s">
        <v>140</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1150133</v>
      </c>
      <c r="S20" s="680"/>
      <c r="T20" s="680"/>
      <c r="U20" s="680"/>
      <c r="V20" s="680"/>
      <c r="W20" s="680"/>
      <c r="X20" s="680"/>
      <c r="Y20" s="681"/>
      <c r="Z20" s="682">
        <v>4.5</v>
      </c>
      <c r="AA20" s="682"/>
      <c r="AB20" s="682"/>
      <c r="AC20" s="682"/>
      <c r="AD20" s="683" t="s">
        <v>235</v>
      </c>
      <c r="AE20" s="683"/>
      <c r="AF20" s="683"/>
      <c r="AG20" s="683"/>
      <c r="AH20" s="683"/>
      <c r="AI20" s="683"/>
      <c r="AJ20" s="683"/>
      <c r="AK20" s="683"/>
      <c r="AL20" s="684" t="s">
        <v>235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1987</v>
      </c>
      <c r="BH20" s="680"/>
      <c r="BI20" s="680"/>
      <c r="BJ20" s="680"/>
      <c r="BK20" s="680"/>
      <c r="BL20" s="680"/>
      <c r="BM20" s="680"/>
      <c r="BN20" s="681"/>
      <c r="BO20" s="682">
        <v>0</v>
      </c>
      <c r="BP20" s="682"/>
      <c r="BQ20" s="682"/>
      <c r="BR20" s="682"/>
      <c r="BS20" s="688" t="s">
        <v>140</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25131067</v>
      </c>
      <c r="CS20" s="680"/>
      <c r="CT20" s="680"/>
      <c r="CU20" s="680"/>
      <c r="CV20" s="680"/>
      <c r="CW20" s="680"/>
      <c r="CX20" s="680"/>
      <c r="CY20" s="681"/>
      <c r="CZ20" s="682">
        <v>100</v>
      </c>
      <c r="DA20" s="682"/>
      <c r="DB20" s="682"/>
      <c r="DC20" s="682"/>
      <c r="DD20" s="688">
        <v>2274284</v>
      </c>
      <c r="DE20" s="680"/>
      <c r="DF20" s="680"/>
      <c r="DG20" s="680"/>
      <c r="DH20" s="680"/>
      <c r="DI20" s="680"/>
      <c r="DJ20" s="680"/>
      <c r="DK20" s="680"/>
      <c r="DL20" s="680"/>
      <c r="DM20" s="680"/>
      <c r="DN20" s="680"/>
      <c r="DO20" s="680"/>
      <c r="DP20" s="681"/>
      <c r="DQ20" s="688">
        <v>16427581</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t="s">
        <v>140</v>
      </c>
      <c r="S21" s="680"/>
      <c r="T21" s="680"/>
      <c r="U21" s="680"/>
      <c r="V21" s="680"/>
      <c r="W21" s="680"/>
      <c r="X21" s="680"/>
      <c r="Y21" s="681"/>
      <c r="Z21" s="682" t="s">
        <v>140</v>
      </c>
      <c r="AA21" s="682"/>
      <c r="AB21" s="682"/>
      <c r="AC21" s="682"/>
      <c r="AD21" s="683" t="s">
        <v>249</v>
      </c>
      <c r="AE21" s="683"/>
      <c r="AF21" s="683"/>
      <c r="AG21" s="683"/>
      <c r="AH21" s="683"/>
      <c r="AI21" s="683"/>
      <c r="AJ21" s="683"/>
      <c r="AK21" s="683"/>
      <c r="AL21" s="684" t="s">
        <v>249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1987</v>
      </c>
      <c r="BH21" s="680"/>
      <c r="BI21" s="680"/>
      <c r="BJ21" s="680"/>
      <c r="BK21" s="680"/>
      <c r="BL21" s="680"/>
      <c r="BM21" s="680"/>
      <c r="BN21" s="681"/>
      <c r="BO21" s="682">
        <v>0</v>
      </c>
      <c r="BP21" s="682"/>
      <c r="BQ21" s="682"/>
      <c r="BR21" s="682"/>
      <c r="BS21" s="688" t="s">
        <v>140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15382921</v>
      </c>
      <c r="S22" s="680"/>
      <c r="T22" s="680"/>
      <c r="U22" s="680"/>
      <c r="V22" s="680"/>
      <c r="W22" s="680"/>
      <c r="X22" s="680"/>
      <c r="Y22" s="681"/>
      <c r="Z22" s="682">
        <v>60</v>
      </c>
      <c r="AA22" s="682"/>
      <c r="AB22" s="682"/>
      <c r="AC22" s="682"/>
      <c r="AD22" s="683">
        <v>14232788</v>
      </c>
      <c r="AE22" s="683"/>
      <c r="AF22" s="683"/>
      <c r="AG22" s="683"/>
      <c r="AH22" s="683"/>
      <c r="AI22" s="683"/>
      <c r="AJ22" s="683"/>
      <c r="AK22" s="683"/>
      <c r="AL22" s="684">
        <v>99.7</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235</v>
      </c>
      <c r="BH22" s="680"/>
      <c r="BI22" s="680"/>
      <c r="BJ22" s="680"/>
      <c r="BK22" s="680"/>
      <c r="BL22" s="680"/>
      <c r="BM22" s="680"/>
      <c r="BN22" s="681"/>
      <c r="BO22" s="682" t="s">
        <v>140</v>
      </c>
      <c r="BP22" s="682"/>
      <c r="BQ22" s="682"/>
      <c r="BR22" s="682"/>
      <c r="BS22" s="688" t="s">
        <v>235</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6226</v>
      </c>
      <c r="S23" s="680"/>
      <c r="T23" s="680"/>
      <c r="U23" s="680"/>
      <c r="V23" s="680"/>
      <c r="W23" s="680"/>
      <c r="X23" s="680"/>
      <c r="Y23" s="681"/>
      <c r="Z23" s="682">
        <v>0</v>
      </c>
      <c r="AA23" s="682"/>
      <c r="AB23" s="682"/>
      <c r="AC23" s="682"/>
      <c r="AD23" s="683">
        <v>6226</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235</v>
      </c>
      <c r="BH23" s="680"/>
      <c r="BI23" s="680"/>
      <c r="BJ23" s="680"/>
      <c r="BK23" s="680"/>
      <c r="BL23" s="680"/>
      <c r="BM23" s="680"/>
      <c r="BN23" s="681"/>
      <c r="BO23" s="682" t="s">
        <v>140</v>
      </c>
      <c r="BP23" s="682"/>
      <c r="BQ23" s="682"/>
      <c r="BR23" s="682"/>
      <c r="BS23" s="688" t="s">
        <v>140</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347432</v>
      </c>
      <c r="S24" s="680"/>
      <c r="T24" s="680"/>
      <c r="U24" s="680"/>
      <c r="V24" s="680"/>
      <c r="W24" s="680"/>
      <c r="X24" s="680"/>
      <c r="Y24" s="681"/>
      <c r="Z24" s="682">
        <v>1.4</v>
      </c>
      <c r="AA24" s="682"/>
      <c r="AB24" s="682"/>
      <c r="AC24" s="682"/>
      <c r="AD24" s="683" t="s">
        <v>249</v>
      </c>
      <c r="AE24" s="683"/>
      <c r="AF24" s="683"/>
      <c r="AG24" s="683"/>
      <c r="AH24" s="683"/>
      <c r="AI24" s="683"/>
      <c r="AJ24" s="683"/>
      <c r="AK24" s="683"/>
      <c r="AL24" s="684" t="s">
        <v>249</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235</v>
      </c>
      <c r="BP24" s="682"/>
      <c r="BQ24" s="682"/>
      <c r="BR24" s="682"/>
      <c r="BS24" s="688" t="s">
        <v>140</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13570280</v>
      </c>
      <c r="CS24" s="669"/>
      <c r="CT24" s="669"/>
      <c r="CU24" s="669"/>
      <c r="CV24" s="669"/>
      <c r="CW24" s="669"/>
      <c r="CX24" s="669"/>
      <c r="CY24" s="670"/>
      <c r="CZ24" s="673">
        <v>54</v>
      </c>
      <c r="DA24" s="674"/>
      <c r="DB24" s="674"/>
      <c r="DC24" s="693"/>
      <c r="DD24" s="712">
        <v>9286367</v>
      </c>
      <c r="DE24" s="669"/>
      <c r="DF24" s="669"/>
      <c r="DG24" s="669"/>
      <c r="DH24" s="669"/>
      <c r="DI24" s="669"/>
      <c r="DJ24" s="669"/>
      <c r="DK24" s="670"/>
      <c r="DL24" s="712">
        <v>9089289</v>
      </c>
      <c r="DM24" s="669"/>
      <c r="DN24" s="669"/>
      <c r="DO24" s="669"/>
      <c r="DP24" s="669"/>
      <c r="DQ24" s="669"/>
      <c r="DR24" s="669"/>
      <c r="DS24" s="669"/>
      <c r="DT24" s="669"/>
      <c r="DU24" s="669"/>
      <c r="DV24" s="670"/>
      <c r="DW24" s="673">
        <v>60.4</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202594</v>
      </c>
      <c r="S25" s="680"/>
      <c r="T25" s="680"/>
      <c r="U25" s="680"/>
      <c r="V25" s="680"/>
      <c r="W25" s="680"/>
      <c r="X25" s="680"/>
      <c r="Y25" s="681"/>
      <c r="Z25" s="682">
        <v>0.8</v>
      </c>
      <c r="AA25" s="682"/>
      <c r="AB25" s="682"/>
      <c r="AC25" s="682"/>
      <c r="AD25" s="683">
        <v>35988</v>
      </c>
      <c r="AE25" s="683"/>
      <c r="AF25" s="683"/>
      <c r="AG25" s="683"/>
      <c r="AH25" s="683"/>
      <c r="AI25" s="683"/>
      <c r="AJ25" s="683"/>
      <c r="AK25" s="683"/>
      <c r="AL25" s="684">
        <v>0.3</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235</v>
      </c>
      <c r="BH25" s="680"/>
      <c r="BI25" s="680"/>
      <c r="BJ25" s="680"/>
      <c r="BK25" s="680"/>
      <c r="BL25" s="680"/>
      <c r="BM25" s="680"/>
      <c r="BN25" s="681"/>
      <c r="BO25" s="682" t="s">
        <v>140</v>
      </c>
      <c r="BP25" s="682"/>
      <c r="BQ25" s="682"/>
      <c r="BR25" s="682"/>
      <c r="BS25" s="688" t="s">
        <v>235</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3701072</v>
      </c>
      <c r="CS25" s="715"/>
      <c r="CT25" s="715"/>
      <c r="CU25" s="715"/>
      <c r="CV25" s="715"/>
      <c r="CW25" s="715"/>
      <c r="CX25" s="715"/>
      <c r="CY25" s="716"/>
      <c r="CZ25" s="684">
        <v>14.7</v>
      </c>
      <c r="DA25" s="713"/>
      <c r="DB25" s="713"/>
      <c r="DC25" s="717"/>
      <c r="DD25" s="688">
        <v>3504327</v>
      </c>
      <c r="DE25" s="715"/>
      <c r="DF25" s="715"/>
      <c r="DG25" s="715"/>
      <c r="DH25" s="715"/>
      <c r="DI25" s="715"/>
      <c r="DJ25" s="715"/>
      <c r="DK25" s="716"/>
      <c r="DL25" s="688">
        <v>3337737</v>
      </c>
      <c r="DM25" s="715"/>
      <c r="DN25" s="715"/>
      <c r="DO25" s="715"/>
      <c r="DP25" s="715"/>
      <c r="DQ25" s="715"/>
      <c r="DR25" s="715"/>
      <c r="DS25" s="715"/>
      <c r="DT25" s="715"/>
      <c r="DU25" s="715"/>
      <c r="DV25" s="716"/>
      <c r="DW25" s="684">
        <v>22.2</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133774</v>
      </c>
      <c r="S26" s="680"/>
      <c r="T26" s="680"/>
      <c r="U26" s="680"/>
      <c r="V26" s="680"/>
      <c r="W26" s="680"/>
      <c r="X26" s="680"/>
      <c r="Y26" s="681"/>
      <c r="Z26" s="682">
        <v>0.5</v>
      </c>
      <c r="AA26" s="682"/>
      <c r="AB26" s="682"/>
      <c r="AC26" s="682"/>
      <c r="AD26" s="683" t="s">
        <v>235</v>
      </c>
      <c r="AE26" s="683"/>
      <c r="AF26" s="683"/>
      <c r="AG26" s="683"/>
      <c r="AH26" s="683"/>
      <c r="AI26" s="683"/>
      <c r="AJ26" s="683"/>
      <c r="AK26" s="683"/>
      <c r="AL26" s="684" t="s">
        <v>235</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235</v>
      </c>
      <c r="BH26" s="680"/>
      <c r="BI26" s="680"/>
      <c r="BJ26" s="680"/>
      <c r="BK26" s="680"/>
      <c r="BL26" s="680"/>
      <c r="BM26" s="680"/>
      <c r="BN26" s="681"/>
      <c r="BO26" s="682" t="s">
        <v>235</v>
      </c>
      <c r="BP26" s="682"/>
      <c r="BQ26" s="682"/>
      <c r="BR26" s="682"/>
      <c r="BS26" s="688" t="s">
        <v>140</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2206068</v>
      </c>
      <c r="CS26" s="680"/>
      <c r="CT26" s="680"/>
      <c r="CU26" s="680"/>
      <c r="CV26" s="680"/>
      <c r="CW26" s="680"/>
      <c r="CX26" s="680"/>
      <c r="CY26" s="681"/>
      <c r="CZ26" s="684">
        <v>8.8000000000000007</v>
      </c>
      <c r="DA26" s="713"/>
      <c r="DB26" s="713"/>
      <c r="DC26" s="717"/>
      <c r="DD26" s="688">
        <v>2098970</v>
      </c>
      <c r="DE26" s="680"/>
      <c r="DF26" s="680"/>
      <c r="DG26" s="680"/>
      <c r="DH26" s="680"/>
      <c r="DI26" s="680"/>
      <c r="DJ26" s="680"/>
      <c r="DK26" s="681"/>
      <c r="DL26" s="688" t="s">
        <v>140</v>
      </c>
      <c r="DM26" s="680"/>
      <c r="DN26" s="680"/>
      <c r="DO26" s="680"/>
      <c r="DP26" s="680"/>
      <c r="DQ26" s="680"/>
      <c r="DR26" s="680"/>
      <c r="DS26" s="680"/>
      <c r="DT26" s="680"/>
      <c r="DU26" s="680"/>
      <c r="DV26" s="681"/>
      <c r="DW26" s="684" t="s">
        <v>235</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3464778</v>
      </c>
      <c r="S27" s="680"/>
      <c r="T27" s="680"/>
      <c r="U27" s="680"/>
      <c r="V27" s="680"/>
      <c r="W27" s="680"/>
      <c r="X27" s="680"/>
      <c r="Y27" s="681"/>
      <c r="Z27" s="682">
        <v>13.5</v>
      </c>
      <c r="AA27" s="682"/>
      <c r="AB27" s="682"/>
      <c r="AC27" s="682"/>
      <c r="AD27" s="683" t="s">
        <v>235</v>
      </c>
      <c r="AE27" s="683"/>
      <c r="AF27" s="683"/>
      <c r="AG27" s="683"/>
      <c r="AH27" s="683"/>
      <c r="AI27" s="683"/>
      <c r="AJ27" s="683"/>
      <c r="AK27" s="683"/>
      <c r="AL27" s="684" t="s">
        <v>235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5395986</v>
      </c>
      <c r="BH27" s="680"/>
      <c r="BI27" s="680"/>
      <c r="BJ27" s="680"/>
      <c r="BK27" s="680"/>
      <c r="BL27" s="680"/>
      <c r="BM27" s="680"/>
      <c r="BN27" s="681"/>
      <c r="BO27" s="682">
        <v>100</v>
      </c>
      <c r="BP27" s="682"/>
      <c r="BQ27" s="682"/>
      <c r="BR27" s="682"/>
      <c r="BS27" s="688">
        <v>266748</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5875933</v>
      </c>
      <c r="CS27" s="715"/>
      <c r="CT27" s="715"/>
      <c r="CU27" s="715"/>
      <c r="CV27" s="715"/>
      <c r="CW27" s="715"/>
      <c r="CX27" s="715"/>
      <c r="CY27" s="716"/>
      <c r="CZ27" s="684">
        <v>23.4</v>
      </c>
      <c r="DA27" s="713"/>
      <c r="DB27" s="713"/>
      <c r="DC27" s="717"/>
      <c r="DD27" s="688">
        <v>1920219</v>
      </c>
      <c r="DE27" s="715"/>
      <c r="DF27" s="715"/>
      <c r="DG27" s="715"/>
      <c r="DH27" s="715"/>
      <c r="DI27" s="715"/>
      <c r="DJ27" s="715"/>
      <c r="DK27" s="716"/>
      <c r="DL27" s="688">
        <v>1889731</v>
      </c>
      <c r="DM27" s="715"/>
      <c r="DN27" s="715"/>
      <c r="DO27" s="715"/>
      <c r="DP27" s="715"/>
      <c r="DQ27" s="715"/>
      <c r="DR27" s="715"/>
      <c r="DS27" s="715"/>
      <c r="DT27" s="715"/>
      <c r="DU27" s="715"/>
      <c r="DV27" s="716"/>
      <c r="DW27" s="684">
        <v>12.6</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235</v>
      </c>
      <c r="AA28" s="682"/>
      <c r="AB28" s="682"/>
      <c r="AC28" s="682"/>
      <c r="AD28" s="683" t="s">
        <v>235</v>
      </c>
      <c r="AE28" s="683"/>
      <c r="AF28" s="683"/>
      <c r="AG28" s="683"/>
      <c r="AH28" s="683"/>
      <c r="AI28" s="683"/>
      <c r="AJ28" s="683"/>
      <c r="AK28" s="683"/>
      <c r="AL28" s="684" t="s">
        <v>140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3993275</v>
      </c>
      <c r="CS28" s="680"/>
      <c r="CT28" s="680"/>
      <c r="CU28" s="680"/>
      <c r="CV28" s="680"/>
      <c r="CW28" s="680"/>
      <c r="CX28" s="680"/>
      <c r="CY28" s="681"/>
      <c r="CZ28" s="684">
        <v>15.9</v>
      </c>
      <c r="DA28" s="713"/>
      <c r="DB28" s="713"/>
      <c r="DC28" s="717"/>
      <c r="DD28" s="688">
        <v>3861821</v>
      </c>
      <c r="DE28" s="680"/>
      <c r="DF28" s="680"/>
      <c r="DG28" s="680"/>
      <c r="DH28" s="680"/>
      <c r="DI28" s="680"/>
      <c r="DJ28" s="680"/>
      <c r="DK28" s="681"/>
      <c r="DL28" s="688">
        <v>3861821</v>
      </c>
      <c r="DM28" s="680"/>
      <c r="DN28" s="680"/>
      <c r="DO28" s="680"/>
      <c r="DP28" s="680"/>
      <c r="DQ28" s="680"/>
      <c r="DR28" s="680"/>
      <c r="DS28" s="680"/>
      <c r="DT28" s="680"/>
      <c r="DU28" s="680"/>
      <c r="DV28" s="681"/>
      <c r="DW28" s="684">
        <v>25.7</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2186133</v>
      </c>
      <c r="S29" s="680"/>
      <c r="T29" s="680"/>
      <c r="U29" s="680"/>
      <c r="V29" s="680"/>
      <c r="W29" s="680"/>
      <c r="X29" s="680"/>
      <c r="Y29" s="681"/>
      <c r="Z29" s="682">
        <v>8.5</v>
      </c>
      <c r="AA29" s="682"/>
      <c r="AB29" s="682"/>
      <c r="AC29" s="682"/>
      <c r="AD29" s="683" t="s">
        <v>140</v>
      </c>
      <c r="AE29" s="683"/>
      <c r="AF29" s="683"/>
      <c r="AG29" s="683"/>
      <c r="AH29" s="683"/>
      <c r="AI29" s="683"/>
      <c r="AJ29" s="683"/>
      <c r="AK29" s="683"/>
      <c r="AL29" s="684" t="s">
        <v>140</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3992380</v>
      </c>
      <c r="CS29" s="715"/>
      <c r="CT29" s="715"/>
      <c r="CU29" s="715"/>
      <c r="CV29" s="715"/>
      <c r="CW29" s="715"/>
      <c r="CX29" s="715"/>
      <c r="CY29" s="716"/>
      <c r="CZ29" s="684">
        <v>15.9</v>
      </c>
      <c r="DA29" s="713"/>
      <c r="DB29" s="713"/>
      <c r="DC29" s="717"/>
      <c r="DD29" s="688">
        <v>3860926</v>
      </c>
      <c r="DE29" s="715"/>
      <c r="DF29" s="715"/>
      <c r="DG29" s="715"/>
      <c r="DH29" s="715"/>
      <c r="DI29" s="715"/>
      <c r="DJ29" s="715"/>
      <c r="DK29" s="716"/>
      <c r="DL29" s="688">
        <v>3860926</v>
      </c>
      <c r="DM29" s="715"/>
      <c r="DN29" s="715"/>
      <c r="DO29" s="715"/>
      <c r="DP29" s="715"/>
      <c r="DQ29" s="715"/>
      <c r="DR29" s="715"/>
      <c r="DS29" s="715"/>
      <c r="DT29" s="715"/>
      <c r="DU29" s="715"/>
      <c r="DV29" s="716"/>
      <c r="DW29" s="684">
        <v>25.7</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87744</v>
      </c>
      <c r="S30" s="680"/>
      <c r="T30" s="680"/>
      <c r="U30" s="680"/>
      <c r="V30" s="680"/>
      <c r="W30" s="680"/>
      <c r="X30" s="680"/>
      <c r="Y30" s="681"/>
      <c r="Z30" s="682">
        <v>0.3</v>
      </c>
      <c r="AA30" s="682"/>
      <c r="AB30" s="682"/>
      <c r="AC30" s="682"/>
      <c r="AD30" s="683">
        <v>3076</v>
      </c>
      <c r="AE30" s="683"/>
      <c r="AF30" s="683"/>
      <c r="AG30" s="683"/>
      <c r="AH30" s="683"/>
      <c r="AI30" s="683"/>
      <c r="AJ30" s="683"/>
      <c r="AK30" s="683"/>
      <c r="AL30" s="684">
        <v>0</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99.5</v>
      </c>
      <c r="BH30" s="740"/>
      <c r="BI30" s="740"/>
      <c r="BJ30" s="740"/>
      <c r="BK30" s="740"/>
      <c r="BL30" s="740"/>
      <c r="BM30" s="674">
        <v>98.6</v>
      </c>
      <c r="BN30" s="740"/>
      <c r="BO30" s="740"/>
      <c r="BP30" s="740"/>
      <c r="BQ30" s="741"/>
      <c r="BR30" s="739">
        <v>99.6</v>
      </c>
      <c r="BS30" s="740"/>
      <c r="BT30" s="740"/>
      <c r="BU30" s="740"/>
      <c r="BV30" s="740"/>
      <c r="BW30" s="740"/>
      <c r="BX30" s="674">
        <v>98.4</v>
      </c>
      <c r="BY30" s="740"/>
      <c r="BZ30" s="740"/>
      <c r="CA30" s="740"/>
      <c r="CB30" s="741"/>
      <c r="CD30" s="744"/>
      <c r="CE30" s="745"/>
      <c r="CF30" s="694" t="s">
        <v>312</v>
      </c>
      <c r="CG30" s="695"/>
      <c r="CH30" s="695"/>
      <c r="CI30" s="695"/>
      <c r="CJ30" s="695"/>
      <c r="CK30" s="695"/>
      <c r="CL30" s="695"/>
      <c r="CM30" s="695"/>
      <c r="CN30" s="695"/>
      <c r="CO30" s="695"/>
      <c r="CP30" s="695"/>
      <c r="CQ30" s="696"/>
      <c r="CR30" s="679">
        <v>3749633</v>
      </c>
      <c r="CS30" s="680"/>
      <c r="CT30" s="680"/>
      <c r="CU30" s="680"/>
      <c r="CV30" s="680"/>
      <c r="CW30" s="680"/>
      <c r="CX30" s="680"/>
      <c r="CY30" s="681"/>
      <c r="CZ30" s="684">
        <v>14.9</v>
      </c>
      <c r="DA30" s="713"/>
      <c r="DB30" s="713"/>
      <c r="DC30" s="717"/>
      <c r="DD30" s="688">
        <v>3621417</v>
      </c>
      <c r="DE30" s="680"/>
      <c r="DF30" s="680"/>
      <c r="DG30" s="680"/>
      <c r="DH30" s="680"/>
      <c r="DI30" s="680"/>
      <c r="DJ30" s="680"/>
      <c r="DK30" s="681"/>
      <c r="DL30" s="688">
        <v>3621417</v>
      </c>
      <c r="DM30" s="680"/>
      <c r="DN30" s="680"/>
      <c r="DO30" s="680"/>
      <c r="DP30" s="680"/>
      <c r="DQ30" s="680"/>
      <c r="DR30" s="680"/>
      <c r="DS30" s="680"/>
      <c r="DT30" s="680"/>
      <c r="DU30" s="680"/>
      <c r="DV30" s="681"/>
      <c r="DW30" s="684">
        <v>24.1</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167374</v>
      </c>
      <c r="S31" s="680"/>
      <c r="T31" s="680"/>
      <c r="U31" s="680"/>
      <c r="V31" s="680"/>
      <c r="W31" s="680"/>
      <c r="X31" s="680"/>
      <c r="Y31" s="681"/>
      <c r="Z31" s="682">
        <v>0.7</v>
      </c>
      <c r="AA31" s="682"/>
      <c r="AB31" s="682"/>
      <c r="AC31" s="682"/>
      <c r="AD31" s="683" t="s">
        <v>249</v>
      </c>
      <c r="AE31" s="683"/>
      <c r="AF31" s="683"/>
      <c r="AG31" s="683"/>
      <c r="AH31" s="683"/>
      <c r="AI31" s="683"/>
      <c r="AJ31" s="683"/>
      <c r="AK31" s="683"/>
      <c r="AL31" s="684" t="s">
        <v>235</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99.5</v>
      </c>
      <c r="BH31" s="715"/>
      <c r="BI31" s="715"/>
      <c r="BJ31" s="715"/>
      <c r="BK31" s="715"/>
      <c r="BL31" s="715"/>
      <c r="BM31" s="685">
        <v>99.1</v>
      </c>
      <c r="BN31" s="737"/>
      <c r="BO31" s="737"/>
      <c r="BP31" s="737"/>
      <c r="BQ31" s="738"/>
      <c r="BR31" s="736">
        <v>99.8</v>
      </c>
      <c r="BS31" s="715"/>
      <c r="BT31" s="715"/>
      <c r="BU31" s="715"/>
      <c r="BV31" s="715"/>
      <c r="BW31" s="715"/>
      <c r="BX31" s="685">
        <v>99.3</v>
      </c>
      <c r="BY31" s="737"/>
      <c r="BZ31" s="737"/>
      <c r="CA31" s="737"/>
      <c r="CB31" s="738"/>
      <c r="CD31" s="744"/>
      <c r="CE31" s="745"/>
      <c r="CF31" s="694" t="s">
        <v>316</v>
      </c>
      <c r="CG31" s="695"/>
      <c r="CH31" s="695"/>
      <c r="CI31" s="695"/>
      <c r="CJ31" s="695"/>
      <c r="CK31" s="695"/>
      <c r="CL31" s="695"/>
      <c r="CM31" s="695"/>
      <c r="CN31" s="695"/>
      <c r="CO31" s="695"/>
      <c r="CP31" s="695"/>
      <c r="CQ31" s="696"/>
      <c r="CR31" s="679">
        <v>242747</v>
      </c>
      <c r="CS31" s="715"/>
      <c r="CT31" s="715"/>
      <c r="CU31" s="715"/>
      <c r="CV31" s="715"/>
      <c r="CW31" s="715"/>
      <c r="CX31" s="715"/>
      <c r="CY31" s="716"/>
      <c r="CZ31" s="684">
        <v>1</v>
      </c>
      <c r="DA31" s="713"/>
      <c r="DB31" s="713"/>
      <c r="DC31" s="717"/>
      <c r="DD31" s="688">
        <v>239509</v>
      </c>
      <c r="DE31" s="715"/>
      <c r="DF31" s="715"/>
      <c r="DG31" s="715"/>
      <c r="DH31" s="715"/>
      <c r="DI31" s="715"/>
      <c r="DJ31" s="715"/>
      <c r="DK31" s="716"/>
      <c r="DL31" s="688">
        <v>239509</v>
      </c>
      <c r="DM31" s="715"/>
      <c r="DN31" s="715"/>
      <c r="DO31" s="715"/>
      <c r="DP31" s="715"/>
      <c r="DQ31" s="715"/>
      <c r="DR31" s="715"/>
      <c r="DS31" s="715"/>
      <c r="DT31" s="715"/>
      <c r="DU31" s="715"/>
      <c r="DV31" s="716"/>
      <c r="DW31" s="684">
        <v>1.6</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220310</v>
      </c>
      <c r="S32" s="680"/>
      <c r="T32" s="680"/>
      <c r="U32" s="680"/>
      <c r="V32" s="680"/>
      <c r="W32" s="680"/>
      <c r="X32" s="680"/>
      <c r="Y32" s="681"/>
      <c r="Z32" s="682">
        <v>0.9</v>
      </c>
      <c r="AA32" s="682"/>
      <c r="AB32" s="682"/>
      <c r="AC32" s="682"/>
      <c r="AD32" s="683" t="s">
        <v>249</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99.4</v>
      </c>
      <c r="BH32" s="749"/>
      <c r="BI32" s="749"/>
      <c r="BJ32" s="749"/>
      <c r="BK32" s="749"/>
      <c r="BL32" s="749"/>
      <c r="BM32" s="750">
        <v>97.9</v>
      </c>
      <c r="BN32" s="749"/>
      <c r="BO32" s="749"/>
      <c r="BP32" s="749"/>
      <c r="BQ32" s="751"/>
      <c r="BR32" s="748">
        <v>99.4</v>
      </c>
      <c r="BS32" s="749"/>
      <c r="BT32" s="749"/>
      <c r="BU32" s="749"/>
      <c r="BV32" s="749"/>
      <c r="BW32" s="749"/>
      <c r="BX32" s="750">
        <v>97.4</v>
      </c>
      <c r="BY32" s="749"/>
      <c r="BZ32" s="749"/>
      <c r="CA32" s="749"/>
      <c r="CB32" s="751"/>
      <c r="CD32" s="746"/>
      <c r="CE32" s="747"/>
      <c r="CF32" s="694" t="s">
        <v>319</v>
      </c>
      <c r="CG32" s="695"/>
      <c r="CH32" s="695"/>
      <c r="CI32" s="695"/>
      <c r="CJ32" s="695"/>
      <c r="CK32" s="695"/>
      <c r="CL32" s="695"/>
      <c r="CM32" s="695"/>
      <c r="CN32" s="695"/>
      <c r="CO32" s="695"/>
      <c r="CP32" s="695"/>
      <c r="CQ32" s="696"/>
      <c r="CR32" s="679">
        <v>895</v>
      </c>
      <c r="CS32" s="680"/>
      <c r="CT32" s="680"/>
      <c r="CU32" s="680"/>
      <c r="CV32" s="680"/>
      <c r="CW32" s="680"/>
      <c r="CX32" s="680"/>
      <c r="CY32" s="681"/>
      <c r="CZ32" s="684">
        <v>0</v>
      </c>
      <c r="DA32" s="713"/>
      <c r="DB32" s="713"/>
      <c r="DC32" s="717"/>
      <c r="DD32" s="688">
        <v>895</v>
      </c>
      <c r="DE32" s="680"/>
      <c r="DF32" s="680"/>
      <c r="DG32" s="680"/>
      <c r="DH32" s="680"/>
      <c r="DI32" s="680"/>
      <c r="DJ32" s="680"/>
      <c r="DK32" s="681"/>
      <c r="DL32" s="688">
        <v>895</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541841</v>
      </c>
      <c r="S33" s="680"/>
      <c r="T33" s="680"/>
      <c r="U33" s="680"/>
      <c r="V33" s="680"/>
      <c r="W33" s="680"/>
      <c r="X33" s="680"/>
      <c r="Y33" s="681"/>
      <c r="Z33" s="682">
        <v>2.1</v>
      </c>
      <c r="AA33" s="682"/>
      <c r="AB33" s="682"/>
      <c r="AC33" s="682"/>
      <c r="AD33" s="683" t="s">
        <v>235</v>
      </c>
      <c r="AE33" s="683"/>
      <c r="AF33" s="683"/>
      <c r="AG33" s="683"/>
      <c r="AH33" s="683"/>
      <c r="AI33" s="683"/>
      <c r="AJ33" s="683"/>
      <c r="AK33" s="683"/>
      <c r="AL33" s="684" t="s">
        <v>249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9038155</v>
      </c>
      <c r="CS33" s="715"/>
      <c r="CT33" s="715"/>
      <c r="CU33" s="715"/>
      <c r="CV33" s="715"/>
      <c r="CW33" s="715"/>
      <c r="CX33" s="715"/>
      <c r="CY33" s="716"/>
      <c r="CZ33" s="684">
        <v>36</v>
      </c>
      <c r="DA33" s="713"/>
      <c r="DB33" s="713"/>
      <c r="DC33" s="717"/>
      <c r="DD33" s="688">
        <v>6899072</v>
      </c>
      <c r="DE33" s="715"/>
      <c r="DF33" s="715"/>
      <c r="DG33" s="715"/>
      <c r="DH33" s="715"/>
      <c r="DI33" s="715"/>
      <c r="DJ33" s="715"/>
      <c r="DK33" s="716"/>
      <c r="DL33" s="688">
        <v>5298957</v>
      </c>
      <c r="DM33" s="715"/>
      <c r="DN33" s="715"/>
      <c r="DO33" s="715"/>
      <c r="DP33" s="715"/>
      <c r="DQ33" s="715"/>
      <c r="DR33" s="715"/>
      <c r="DS33" s="715"/>
      <c r="DT33" s="715"/>
      <c r="DU33" s="715"/>
      <c r="DV33" s="716"/>
      <c r="DW33" s="684">
        <v>35.200000000000003</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349570</v>
      </c>
      <c r="S34" s="680"/>
      <c r="T34" s="680"/>
      <c r="U34" s="680"/>
      <c r="V34" s="680"/>
      <c r="W34" s="680"/>
      <c r="X34" s="680"/>
      <c r="Y34" s="681"/>
      <c r="Z34" s="682">
        <v>1.4</v>
      </c>
      <c r="AA34" s="682"/>
      <c r="AB34" s="682"/>
      <c r="AC34" s="682"/>
      <c r="AD34" s="683">
        <v>1795</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2914808</v>
      </c>
      <c r="CS34" s="680"/>
      <c r="CT34" s="680"/>
      <c r="CU34" s="680"/>
      <c r="CV34" s="680"/>
      <c r="CW34" s="680"/>
      <c r="CX34" s="680"/>
      <c r="CY34" s="681"/>
      <c r="CZ34" s="684">
        <v>11.6</v>
      </c>
      <c r="DA34" s="713"/>
      <c r="DB34" s="713"/>
      <c r="DC34" s="717"/>
      <c r="DD34" s="688">
        <v>2094112</v>
      </c>
      <c r="DE34" s="680"/>
      <c r="DF34" s="680"/>
      <c r="DG34" s="680"/>
      <c r="DH34" s="680"/>
      <c r="DI34" s="680"/>
      <c r="DJ34" s="680"/>
      <c r="DK34" s="681"/>
      <c r="DL34" s="688">
        <v>1800161</v>
      </c>
      <c r="DM34" s="680"/>
      <c r="DN34" s="680"/>
      <c r="DO34" s="680"/>
      <c r="DP34" s="680"/>
      <c r="DQ34" s="680"/>
      <c r="DR34" s="680"/>
      <c r="DS34" s="680"/>
      <c r="DT34" s="680"/>
      <c r="DU34" s="680"/>
      <c r="DV34" s="681"/>
      <c r="DW34" s="684">
        <v>12</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2533577</v>
      </c>
      <c r="S35" s="680"/>
      <c r="T35" s="680"/>
      <c r="U35" s="680"/>
      <c r="V35" s="680"/>
      <c r="W35" s="680"/>
      <c r="X35" s="680"/>
      <c r="Y35" s="681"/>
      <c r="Z35" s="682">
        <v>9.9</v>
      </c>
      <c r="AA35" s="682"/>
      <c r="AB35" s="682"/>
      <c r="AC35" s="682"/>
      <c r="AD35" s="683" t="s">
        <v>235</v>
      </c>
      <c r="AE35" s="683"/>
      <c r="AF35" s="683"/>
      <c r="AG35" s="683"/>
      <c r="AH35" s="683"/>
      <c r="AI35" s="683"/>
      <c r="AJ35" s="683"/>
      <c r="AK35" s="683"/>
      <c r="AL35" s="684" t="s">
        <v>140</v>
      </c>
      <c r="AM35" s="685"/>
      <c r="AN35" s="685"/>
      <c r="AO35" s="686"/>
      <c r="AP35" s="234"/>
      <c r="AQ35" s="752" t="s">
        <v>327</v>
      </c>
      <c r="AR35" s="753"/>
      <c r="AS35" s="753"/>
      <c r="AT35" s="753"/>
      <c r="AU35" s="753"/>
      <c r="AV35" s="753"/>
      <c r="AW35" s="753"/>
      <c r="AX35" s="753"/>
      <c r="AY35" s="754"/>
      <c r="AZ35" s="668">
        <v>2949499</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14397</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144137</v>
      </c>
      <c r="CS35" s="715"/>
      <c r="CT35" s="715"/>
      <c r="CU35" s="715"/>
      <c r="CV35" s="715"/>
      <c r="CW35" s="715"/>
      <c r="CX35" s="715"/>
      <c r="CY35" s="716"/>
      <c r="CZ35" s="684">
        <v>0.6</v>
      </c>
      <c r="DA35" s="713"/>
      <c r="DB35" s="713"/>
      <c r="DC35" s="717"/>
      <c r="DD35" s="688">
        <v>126464</v>
      </c>
      <c r="DE35" s="715"/>
      <c r="DF35" s="715"/>
      <c r="DG35" s="715"/>
      <c r="DH35" s="715"/>
      <c r="DI35" s="715"/>
      <c r="DJ35" s="715"/>
      <c r="DK35" s="716"/>
      <c r="DL35" s="688">
        <v>126336</v>
      </c>
      <c r="DM35" s="715"/>
      <c r="DN35" s="715"/>
      <c r="DO35" s="715"/>
      <c r="DP35" s="715"/>
      <c r="DQ35" s="715"/>
      <c r="DR35" s="715"/>
      <c r="DS35" s="715"/>
      <c r="DT35" s="715"/>
      <c r="DU35" s="715"/>
      <c r="DV35" s="716"/>
      <c r="DW35" s="684">
        <v>0.8</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140</v>
      </c>
      <c r="S36" s="680"/>
      <c r="T36" s="680"/>
      <c r="U36" s="680"/>
      <c r="V36" s="680"/>
      <c r="W36" s="680"/>
      <c r="X36" s="680"/>
      <c r="Y36" s="681"/>
      <c r="Z36" s="682" t="s">
        <v>235</v>
      </c>
      <c r="AA36" s="682"/>
      <c r="AB36" s="682"/>
      <c r="AC36" s="682"/>
      <c r="AD36" s="683" t="s">
        <v>235</v>
      </c>
      <c r="AE36" s="683"/>
      <c r="AF36" s="683"/>
      <c r="AG36" s="683"/>
      <c r="AH36" s="683"/>
      <c r="AI36" s="683"/>
      <c r="AJ36" s="683"/>
      <c r="AK36" s="683"/>
      <c r="AL36" s="684" t="s">
        <v>235</v>
      </c>
      <c r="AM36" s="685"/>
      <c r="AN36" s="685"/>
      <c r="AO36" s="686"/>
      <c r="AQ36" s="756" t="s">
        <v>331</v>
      </c>
      <c r="AR36" s="757"/>
      <c r="AS36" s="757"/>
      <c r="AT36" s="757"/>
      <c r="AU36" s="757"/>
      <c r="AV36" s="757"/>
      <c r="AW36" s="757"/>
      <c r="AX36" s="757"/>
      <c r="AY36" s="758"/>
      <c r="AZ36" s="679">
        <v>309861</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-38639</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2685759</v>
      </c>
      <c r="CS36" s="680"/>
      <c r="CT36" s="680"/>
      <c r="CU36" s="680"/>
      <c r="CV36" s="680"/>
      <c r="CW36" s="680"/>
      <c r="CX36" s="680"/>
      <c r="CY36" s="681"/>
      <c r="CZ36" s="684">
        <v>10.7</v>
      </c>
      <c r="DA36" s="713"/>
      <c r="DB36" s="713"/>
      <c r="DC36" s="717"/>
      <c r="DD36" s="688">
        <v>2229854</v>
      </c>
      <c r="DE36" s="680"/>
      <c r="DF36" s="680"/>
      <c r="DG36" s="680"/>
      <c r="DH36" s="680"/>
      <c r="DI36" s="680"/>
      <c r="DJ36" s="680"/>
      <c r="DK36" s="681"/>
      <c r="DL36" s="688">
        <v>1315337</v>
      </c>
      <c r="DM36" s="680"/>
      <c r="DN36" s="680"/>
      <c r="DO36" s="680"/>
      <c r="DP36" s="680"/>
      <c r="DQ36" s="680"/>
      <c r="DR36" s="680"/>
      <c r="DS36" s="680"/>
      <c r="DT36" s="680"/>
      <c r="DU36" s="680"/>
      <c r="DV36" s="681"/>
      <c r="DW36" s="684">
        <v>8.6999999999999993</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761377</v>
      </c>
      <c r="S37" s="680"/>
      <c r="T37" s="680"/>
      <c r="U37" s="680"/>
      <c r="V37" s="680"/>
      <c r="W37" s="680"/>
      <c r="X37" s="680"/>
      <c r="Y37" s="681"/>
      <c r="Z37" s="682">
        <v>3</v>
      </c>
      <c r="AA37" s="682"/>
      <c r="AB37" s="682"/>
      <c r="AC37" s="682"/>
      <c r="AD37" s="683" t="s">
        <v>235</v>
      </c>
      <c r="AE37" s="683"/>
      <c r="AF37" s="683"/>
      <c r="AG37" s="683"/>
      <c r="AH37" s="683"/>
      <c r="AI37" s="683"/>
      <c r="AJ37" s="683"/>
      <c r="AK37" s="683"/>
      <c r="AL37" s="684" t="s">
        <v>140</v>
      </c>
      <c r="AM37" s="685"/>
      <c r="AN37" s="685"/>
      <c r="AO37" s="686"/>
      <c r="AQ37" s="756" t="s">
        <v>335</v>
      </c>
      <c r="AR37" s="757"/>
      <c r="AS37" s="757"/>
      <c r="AT37" s="757"/>
      <c r="AU37" s="757"/>
      <c r="AV37" s="757"/>
      <c r="AW37" s="757"/>
      <c r="AX37" s="757"/>
      <c r="AY37" s="758"/>
      <c r="AZ37" s="679">
        <v>217133</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6562</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1298185</v>
      </c>
      <c r="CS37" s="715"/>
      <c r="CT37" s="715"/>
      <c r="CU37" s="715"/>
      <c r="CV37" s="715"/>
      <c r="CW37" s="715"/>
      <c r="CX37" s="715"/>
      <c r="CY37" s="716"/>
      <c r="CZ37" s="684">
        <v>5.2</v>
      </c>
      <c r="DA37" s="713"/>
      <c r="DB37" s="713"/>
      <c r="DC37" s="717"/>
      <c r="DD37" s="688">
        <v>1237929</v>
      </c>
      <c r="DE37" s="715"/>
      <c r="DF37" s="715"/>
      <c r="DG37" s="715"/>
      <c r="DH37" s="715"/>
      <c r="DI37" s="715"/>
      <c r="DJ37" s="715"/>
      <c r="DK37" s="716"/>
      <c r="DL37" s="688">
        <v>975698</v>
      </c>
      <c r="DM37" s="715"/>
      <c r="DN37" s="715"/>
      <c r="DO37" s="715"/>
      <c r="DP37" s="715"/>
      <c r="DQ37" s="715"/>
      <c r="DR37" s="715"/>
      <c r="DS37" s="715"/>
      <c r="DT37" s="715"/>
      <c r="DU37" s="715"/>
      <c r="DV37" s="716"/>
      <c r="DW37" s="684">
        <v>6.5</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25624274</v>
      </c>
      <c r="S38" s="760"/>
      <c r="T38" s="760"/>
      <c r="U38" s="760"/>
      <c r="V38" s="760"/>
      <c r="W38" s="760"/>
      <c r="X38" s="760"/>
      <c r="Y38" s="761"/>
      <c r="Z38" s="762">
        <v>100</v>
      </c>
      <c r="AA38" s="762"/>
      <c r="AB38" s="762"/>
      <c r="AC38" s="762"/>
      <c r="AD38" s="763">
        <v>14279873</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205959</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9860</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2732366</v>
      </c>
      <c r="CS38" s="680"/>
      <c r="CT38" s="680"/>
      <c r="CU38" s="680"/>
      <c r="CV38" s="680"/>
      <c r="CW38" s="680"/>
      <c r="CX38" s="680"/>
      <c r="CY38" s="681"/>
      <c r="CZ38" s="684">
        <v>10.9</v>
      </c>
      <c r="DA38" s="713"/>
      <c r="DB38" s="713"/>
      <c r="DC38" s="717"/>
      <c r="DD38" s="688">
        <v>2346894</v>
      </c>
      <c r="DE38" s="680"/>
      <c r="DF38" s="680"/>
      <c r="DG38" s="680"/>
      <c r="DH38" s="680"/>
      <c r="DI38" s="680"/>
      <c r="DJ38" s="680"/>
      <c r="DK38" s="681"/>
      <c r="DL38" s="688">
        <v>1995558</v>
      </c>
      <c r="DM38" s="680"/>
      <c r="DN38" s="680"/>
      <c r="DO38" s="680"/>
      <c r="DP38" s="680"/>
      <c r="DQ38" s="680"/>
      <c r="DR38" s="680"/>
      <c r="DS38" s="680"/>
      <c r="DT38" s="680"/>
      <c r="DU38" s="680"/>
      <c r="DV38" s="681"/>
      <c r="DW38" s="684">
        <v>13.3</v>
      </c>
      <c r="DX38" s="713"/>
      <c r="DY38" s="713"/>
      <c r="DZ38" s="713"/>
      <c r="EA38" s="713"/>
      <c r="EB38" s="713"/>
      <c r="EC38" s="714"/>
    </row>
    <row r="39" spans="2:133" ht="11.25" customHeight="1">
      <c r="AQ39" s="756" t="s">
        <v>342</v>
      </c>
      <c r="AR39" s="757"/>
      <c r="AS39" s="757"/>
      <c r="AT39" s="757"/>
      <c r="AU39" s="757"/>
      <c r="AV39" s="757"/>
      <c r="AW39" s="757"/>
      <c r="AX39" s="757"/>
      <c r="AY39" s="758"/>
      <c r="AZ39" s="679">
        <v>16655</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88</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409429</v>
      </c>
      <c r="CS39" s="715"/>
      <c r="CT39" s="715"/>
      <c r="CU39" s="715"/>
      <c r="CV39" s="715"/>
      <c r="CW39" s="715"/>
      <c r="CX39" s="715"/>
      <c r="CY39" s="716"/>
      <c r="CZ39" s="684">
        <v>1.6</v>
      </c>
      <c r="DA39" s="713"/>
      <c r="DB39" s="713"/>
      <c r="DC39" s="717"/>
      <c r="DD39" s="688">
        <v>6656</v>
      </c>
      <c r="DE39" s="715"/>
      <c r="DF39" s="715"/>
      <c r="DG39" s="715"/>
      <c r="DH39" s="715"/>
      <c r="DI39" s="715"/>
      <c r="DJ39" s="715"/>
      <c r="DK39" s="716"/>
      <c r="DL39" s="688" t="s">
        <v>235</v>
      </c>
      <c r="DM39" s="715"/>
      <c r="DN39" s="715"/>
      <c r="DO39" s="715"/>
      <c r="DP39" s="715"/>
      <c r="DQ39" s="715"/>
      <c r="DR39" s="715"/>
      <c r="DS39" s="715"/>
      <c r="DT39" s="715"/>
      <c r="DU39" s="715"/>
      <c r="DV39" s="716"/>
      <c r="DW39" s="684" t="s">
        <v>235</v>
      </c>
      <c r="DX39" s="713"/>
      <c r="DY39" s="713"/>
      <c r="DZ39" s="713"/>
      <c r="EA39" s="713"/>
      <c r="EB39" s="713"/>
      <c r="EC39" s="714"/>
    </row>
    <row r="40" spans="2:133" ht="11.25" customHeight="1">
      <c r="AQ40" s="756" t="s">
        <v>346</v>
      </c>
      <c r="AR40" s="757"/>
      <c r="AS40" s="757"/>
      <c r="AT40" s="757"/>
      <c r="AU40" s="757"/>
      <c r="AV40" s="757"/>
      <c r="AW40" s="757"/>
      <c r="AX40" s="757"/>
      <c r="AY40" s="758"/>
      <c r="AZ40" s="679">
        <v>450933</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235</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151656</v>
      </c>
      <c r="CS40" s="680"/>
      <c r="CT40" s="680"/>
      <c r="CU40" s="680"/>
      <c r="CV40" s="680"/>
      <c r="CW40" s="680"/>
      <c r="CX40" s="680"/>
      <c r="CY40" s="681"/>
      <c r="CZ40" s="684">
        <v>0.6</v>
      </c>
      <c r="DA40" s="713"/>
      <c r="DB40" s="713"/>
      <c r="DC40" s="717"/>
      <c r="DD40" s="688">
        <v>95092</v>
      </c>
      <c r="DE40" s="680"/>
      <c r="DF40" s="680"/>
      <c r="DG40" s="680"/>
      <c r="DH40" s="680"/>
      <c r="DI40" s="680"/>
      <c r="DJ40" s="680"/>
      <c r="DK40" s="681"/>
      <c r="DL40" s="688">
        <v>61565</v>
      </c>
      <c r="DM40" s="680"/>
      <c r="DN40" s="680"/>
      <c r="DO40" s="680"/>
      <c r="DP40" s="680"/>
      <c r="DQ40" s="680"/>
      <c r="DR40" s="680"/>
      <c r="DS40" s="680"/>
      <c r="DT40" s="680"/>
      <c r="DU40" s="680"/>
      <c r="DV40" s="681"/>
      <c r="DW40" s="684">
        <v>0.4</v>
      </c>
      <c r="DX40" s="713"/>
      <c r="DY40" s="713"/>
      <c r="DZ40" s="713"/>
      <c r="EA40" s="713"/>
      <c r="EB40" s="713"/>
      <c r="EC40" s="714"/>
    </row>
    <row r="41" spans="2:133" ht="11.25" customHeight="1">
      <c r="AQ41" s="766" t="s">
        <v>349</v>
      </c>
      <c r="AR41" s="767"/>
      <c r="AS41" s="767"/>
      <c r="AT41" s="767"/>
      <c r="AU41" s="767"/>
      <c r="AV41" s="767"/>
      <c r="AW41" s="767"/>
      <c r="AX41" s="767"/>
      <c r="AY41" s="768"/>
      <c r="AZ41" s="759">
        <v>1748958</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378</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235</v>
      </c>
      <c r="DA41" s="713"/>
      <c r="DB41" s="713"/>
      <c r="DC41" s="717"/>
      <c r="DD41" s="688" t="s">
        <v>235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2522632</v>
      </c>
      <c r="CS42" s="680"/>
      <c r="CT42" s="680"/>
      <c r="CU42" s="680"/>
      <c r="CV42" s="680"/>
      <c r="CW42" s="680"/>
      <c r="CX42" s="680"/>
      <c r="CY42" s="681"/>
      <c r="CZ42" s="684">
        <v>10</v>
      </c>
      <c r="DA42" s="685"/>
      <c r="DB42" s="685"/>
      <c r="DC42" s="780"/>
      <c r="DD42" s="688">
        <v>242142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60420</v>
      </c>
      <c r="CS43" s="715"/>
      <c r="CT43" s="715"/>
      <c r="CU43" s="715"/>
      <c r="CV43" s="715"/>
      <c r="CW43" s="715"/>
      <c r="CX43" s="715"/>
      <c r="CY43" s="716"/>
      <c r="CZ43" s="684">
        <v>0.2</v>
      </c>
      <c r="DA43" s="713"/>
      <c r="DB43" s="713"/>
      <c r="DC43" s="717"/>
      <c r="DD43" s="688">
        <v>5588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308</v>
      </c>
      <c r="CE44" s="792"/>
      <c r="CF44" s="676" t="s">
        <v>357</v>
      </c>
      <c r="CG44" s="677"/>
      <c r="CH44" s="677"/>
      <c r="CI44" s="677"/>
      <c r="CJ44" s="677"/>
      <c r="CK44" s="677"/>
      <c r="CL44" s="677"/>
      <c r="CM44" s="677"/>
      <c r="CN44" s="677"/>
      <c r="CO44" s="677"/>
      <c r="CP44" s="677"/>
      <c r="CQ44" s="678"/>
      <c r="CR44" s="679">
        <v>2274284</v>
      </c>
      <c r="CS44" s="680"/>
      <c r="CT44" s="680"/>
      <c r="CU44" s="680"/>
      <c r="CV44" s="680"/>
      <c r="CW44" s="680"/>
      <c r="CX44" s="680"/>
      <c r="CY44" s="681"/>
      <c r="CZ44" s="684">
        <v>9</v>
      </c>
      <c r="DA44" s="685"/>
      <c r="DB44" s="685"/>
      <c r="DC44" s="780"/>
      <c r="DD44" s="688">
        <v>226091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1659613</v>
      </c>
      <c r="CS45" s="715"/>
      <c r="CT45" s="715"/>
      <c r="CU45" s="715"/>
      <c r="CV45" s="715"/>
      <c r="CW45" s="715"/>
      <c r="CX45" s="715"/>
      <c r="CY45" s="716"/>
      <c r="CZ45" s="684">
        <v>6.6</v>
      </c>
      <c r="DA45" s="713"/>
      <c r="DB45" s="713"/>
      <c r="DC45" s="717"/>
      <c r="DD45" s="688">
        <v>71570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506380</v>
      </c>
      <c r="CS46" s="680"/>
      <c r="CT46" s="680"/>
      <c r="CU46" s="680"/>
      <c r="CV46" s="680"/>
      <c r="CW46" s="680"/>
      <c r="CX46" s="680"/>
      <c r="CY46" s="681"/>
      <c r="CZ46" s="684">
        <v>2</v>
      </c>
      <c r="DA46" s="685"/>
      <c r="DB46" s="685"/>
      <c r="DC46" s="780"/>
      <c r="DD46" s="688">
        <v>145782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v>248348</v>
      </c>
      <c r="CS47" s="715"/>
      <c r="CT47" s="715"/>
      <c r="CU47" s="715"/>
      <c r="CV47" s="715"/>
      <c r="CW47" s="715"/>
      <c r="CX47" s="715"/>
      <c r="CY47" s="716"/>
      <c r="CZ47" s="684">
        <v>1</v>
      </c>
      <c r="DA47" s="713"/>
      <c r="DB47" s="713"/>
      <c r="DC47" s="717"/>
      <c r="DD47" s="688">
        <v>16051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140</v>
      </c>
      <c r="CS48" s="680"/>
      <c r="CT48" s="680"/>
      <c r="CU48" s="680"/>
      <c r="CV48" s="680"/>
      <c r="CW48" s="680"/>
      <c r="CX48" s="680"/>
      <c r="CY48" s="681"/>
      <c r="CZ48" s="684" t="s">
        <v>235</v>
      </c>
      <c r="DA48" s="685"/>
      <c r="DB48" s="685"/>
      <c r="DC48" s="780"/>
      <c r="DD48" s="688" t="s">
        <v>140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25131067</v>
      </c>
      <c r="CS49" s="749"/>
      <c r="CT49" s="749"/>
      <c r="CU49" s="749"/>
      <c r="CV49" s="749"/>
      <c r="CW49" s="749"/>
      <c r="CX49" s="749"/>
      <c r="CY49" s="781"/>
      <c r="CZ49" s="764">
        <v>100</v>
      </c>
      <c r="DA49" s="782"/>
      <c r="DB49" s="782"/>
      <c r="DC49" s="783"/>
      <c r="DD49" s="784">
        <v>16427581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Ohezxa5V5rLJlEtJh8jtpxfwdRaxx55KFBkvgzKYc4MbyaHwncCLCORtwC/c2iLdkZTr1AbCRcAzlCyXTWIVJg==" saltValue="QIr+nXEvQPq42Qzeg0Vt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25498</v>
      </c>
      <c r="R7" s="815"/>
      <c r="S7" s="815"/>
      <c r="T7" s="815"/>
      <c r="U7" s="815"/>
      <c r="V7" s="815">
        <v>25018</v>
      </c>
      <c r="W7" s="815"/>
      <c r="X7" s="815"/>
      <c r="Y7" s="815"/>
      <c r="Z7" s="815"/>
      <c r="AA7" s="815">
        <v>480</v>
      </c>
      <c r="AB7" s="815"/>
      <c r="AC7" s="815"/>
      <c r="AD7" s="815"/>
      <c r="AE7" s="816"/>
      <c r="AF7" s="817">
        <v>421</v>
      </c>
      <c r="AG7" s="818"/>
      <c r="AH7" s="818"/>
      <c r="AI7" s="818"/>
      <c r="AJ7" s="819"/>
      <c r="AK7" s="854">
        <v>199</v>
      </c>
      <c r="AL7" s="855"/>
      <c r="AM7" s="855"/>
      <c r="AN7" s="855"/>
      <c r="AO7" s="855"/>
      <c r="AP7" s="855">
        <v>35397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1</v>
      </c>
      <c r="CI7" s="852"/>
      <c r="CJ7" s="852"/>
      <c r="CK7" s="852"/>
      <c r="CL7" s="853"/>
      <c r="CM7" s="851">
        <v>122</v>
      </c>
      <c r="CN7" s="852"/>
      <c r="CO7" s="852"/>
      <c r="CP7" s="852"/>
      <c r="CQ7" s="853"/>
      <c r="CR7" s="851">
        <v>49</v>
      </c>
      <c r="CS7" s="852"/>
      <c r="CT7" s="852"/>
      <c r="CU7" s="852"/>
      <c r="CV7" s="853"/>
      <c r="CW7" s="851" t="s">
        <v>591</v>
      </c>
      <c r="CX7" s="852"/>
      <c r="CY7" s="852"/>
      <c r="CZ7" s="852"/>
      <c r="DA7" s="853"/>
      <c r="DB7" s="851" t="s">
        <v>591</v>
      </c>
      <c r="DC7" s="852"/>
      <c r="DD7" s="852"/>
      <c r="DE7" s="852"/>
      <c r="DF7" s="853"/>
      <c r="DG7" s="851" t="s">
        <v>591</v>
      </c>
      <c r="DH7" s="852"/>
      <c r="DI7" s="852"/>
      <c r="DJ7" s="852"/>
      <c r="DK7" s="853"/>
      <c r="DL7" s="851" t="s">
        <v>591</v>
      </c>
      <c r="DM7" s="852"/>
      <c r="DN7" s="852"/>
      <c r="DO7" s="852"/>
      <c r="DP7" s="853"/>
      <c r="DQ7" s="851" t="s">
        <v>591</v>
      </c>
      <c r="DR7" s="852"/>
      <c r="DS7" s="852"/>
      <c r="DT7" s="852"/>
      <c r="DU7" s="853"/>
      <c r="DV7" s="832"/>
      <c r="DW7" s="833"/>
      <c r="DX7" s="833"/>
      <c r="DY7" s="833"/>
      <c r="DZ7" s="834"/>
      <c r="EA7" s="254"/>
    </row>
    <row r="8" spans="1:131" s="255" customFormat="1" ht="26.25" customHeight="1">
      <c r="A8" s="261">
        <v>2</v>
      </c>
      <c r="B8" s="835" t="s">
        <v>386</v>
      </c>
      <c r="C8" s="836"/>
      <c r="D8" s="836"/>
      <c r="E8" s="836"/>
      <c r="F8" s="836"/>
      <c r="G8" s="836"/>
      <c r="H8" s="836"/>
      <c r="I8" s="836"/>
      <c r="J8" s="836"/>
      <c r="K8" s="836"/>
      <c r="L8" s="836"/>
      <c r="M8" s="836"/>
      <c r="N8" s="836"/>
      <c r="O8" s="836"/>
      <c r="P8" s="837"/>
      <c r="Q8" s="838">
        <v>43</v>
      </c>
      <c r="R8" s="839"/>
      <c r="S8" s="839"/>
      <c r="T8" s="839"/>
      <c r="U8" s="839"/>
      <c r="V8" s="839">
        <v>39</v>
      </c>
      <c r="W8" s="839"/>
      <c r="X8" s="839"/>
      <c r="Y8" s="839"/>
      <c r="Z8" s="839"/>
      <c r="AA8" s="839">
        <v>4</v>
      </c>
      <c r="AB8" s="839"/>
      <c r="AC8" s="839"/>
      <c r="AD8" s="839"/>
      <c r="AE8" s="840"/>
      <c r="AF8" s="841">
        <v>4</v>
      </c>
      <c r="AG8" s="842"/>
      <c r="AH8" s="842"/>
      <c r="AI8" s="842"/>
      <c r="AJ8" s="843"/>
      <c r="AK8" s="844" t="s">
        <v>591</v>
      </c>
      <c r="AL8" s="845"/>
      <c r="AM8" s="845"/>
      <c r="AN8" s="845"/>
      <c r="AO8" s="845"/>
      <c r="AP8" s="845" t="s">
        <v>591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1</v>
      </c>
      <c r="CI8" s="862"/>
      <c r="CJ8" s="862"/>
      <c r="CK8" s="862"/>
      <c r="CL8" s="863"/>
      <c r="CM8" s="861">
        <v>5</v>
      </c>
      <c r="CN8" s="862"/>
      <c r="CO8" s="862"/>
      <c r="CP8" s="862"/>
      <c r="CQ8" s="863"/>
      <c r="CR8" s="861">
        <v>40</v>
      </c>
      <c r="CS8" s="862"/>
      <c r="CT8" s="862"/>
      <c r="CU8" s="862"/>
      <c r="CV8" s="863"/>
      <c r="CW8" s="861" t="s">
        <v>591</v>
      </c>
      <c r="CX8" s="862"/>
      <c r="CY8" s="862"/>
      <c r="CZ8" s="862"/>
      <c r="DA8" s="863"/>
      <c r="DB8" s="861" t="s">
        <v>591</v>
      </c>
      <c r="DC8" s="862"/>
      <c r="DD8" s="862"/>
      <c r="DE8" s="862"/>
      <c r="DF8" s="863"/>
      <c r="DG8" s="861" t="s">
        <v>591</v>
      </c>
      <c r="DH8" s="862"/>
      <c r="DI8" s="862"/>
      <c r="DJ8" s="862"/>
      <c r="DK8" s="863"/>
      <c r="DL8" s="861" t="s">
        <v>591</v>
      </c>
      <c r="DM8" s="862"/>
      <c r="DN8" s="862"/>
      <c r="DO8" s="862"/>
      <c r="DP8" s="863"/>
      <c r="DQ8" s="861" t="s">
        <v>591</v>
      </c>
      <c r="DR8" s="862"/>
      <c r="DS8" s="862"/>
      <c r="DT8" s="862"/>
      <c r="DU8" s="863"/>
      <c r="DV8" s="864"/>
      <c r="DW8" s="865"/>
      <c r="DX8" s="865"/>
      <c r="DY8" s="865"/>
      <c r="DZ8" s="866"/>
      <c r="EA8" s="254"/>
    </row>
    <row r="9" spans="1:131" s="255" customFormat="1" ht="26.25" customHeight="1">
      <c r="A9" s="261">
        <v>3</v>
      </c>
      <c r="B9" s="835" t="s">
        <v>387</v>
      </c>
      <c r="C9" s="836"/>
      <c r="D9" s="836"/>
      <c r="E9" s="836"/>
      <c r="F9" s="836"/>
      <c r="G9" s="836"/>
      <c r="H9" s="836"/>
      <c r="I9" s="836"/>
      <c r="J9" s="836"/>
      <c r="K9" s="836"/>
      <c r="L9" s="836"/>
      <c r="M9" s="836"/>
      <c r="N9" s="836"/>
      <c r="O9" s="836"/>
      <c r="P9" s="837"/>
      <c r="Q9" s="838">
        <v>53</v>
      </c>
      <c r="R9" s="839"/>
      <c r="S9" s="839"/>
      <c r="T9" s="839"/>
      <c r="U9" s="839"/>
      <c r="V9" s="839">
        <v>47</v>
      </c>
      <c r="W9" s="839"/>
      <c r="X9" s="839"/>
      <c r="Y9" s="839"/>
      <c r="Z9" s="839"/>
      <c r="AA9" s="839">
        <v>6</v>
      </c>
      <c r="AB9" s="839"/>
      <c r="AC9" s="839"/>
      <c r="AD9" s="839"/>
      <c r="AE9" s="840"/>
      <c r="AF9" s="841">
        <v>6</v>
      </c>
      <c r="AG9" s="842"/>
      <c r="AH9" s="842"/>
      <c r="AI9" s="842"/>
      <c r="AJ9" s="843"/>
      <c r="AK9" s="844">
        <v>21</v>
      </c>
      <c r="AL9" s="845"/>
      <c r="AM9" s="845"/>
      <c r="AN9" s="845"/>
      <c r="AO9" s="845"/>
      <c r="AP9" s="845">
        <v>213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589</v>
      </c>
      <c r="BT9" s="849"/>
      <c r="BU9" s="849"/>
      <c r="BV9" s="849"/>
      <c r="BW9" s="849"/>
      <c r="BX9" s="849"/>
      <c r="BY9" s="849"/>
      <c r="BZ9" s="849"/>
      <c r="CA9" s="849"/>
      <c r="CB9" s="849"/>
      <c r="CC9" s="849"/>
      <c r="CD9" s="849"/>
      <c r="CE9" s="849"/>
      <c r="CF9" s="849"/>
      <c r="CG9" s="850"/>
      <c r="CH9" s="861">
        <v>-12</v>
      </c>
      <c r="CI9" s="862"/>
      <c r="CJ9" s="862"/>
      <c r="CK9" s="862"/>
      <c r="CL9" s="863"/>
      <c r="CM9" s="861">
        <v>-20</v>
      </c>
      <c r="CN9" s="862"/>
      <c r="CO9" s="862"/>
      <c r="CP9" s="862"/>
      <c r="CQ9" s="863"/>
      <c r="CR9" s="861">
        <v>57</v>
      </c>
      <c r="CS9" s="862"/>
      <c r="CT9" s="862"/>
      <c r="CU9" s="862"/>
      <c r="CV9" s="863"/>
      <c r="CW9" s="861" t="s">
        <v>591</v>
      </c>
      <c r="CX9" s="862"/>
      <c r="CY9" s="862"/>
      <c r="CZ9" s="862"/>
      <c r="DA9" s="863"/>
      <c r="DB9" s="861" t="s">
        <v>591</v>
      </c>
      <c r="DC9" s="862"/>
      <c r="DD9" s="862"/>
      <c r="DE9" s="862"/>
      <c r="DF9" s="863"/>
      <c r="DG9" s="861" t="s">
        <v>591</v>
      </c>
      <c r="DH9" s="862"/>
      <c r="DI9" s="862"/>
      <c r="DJ9" s="862"/>
      <c r="DK9" s="863"/>
      <c r="DL9" s="861" t="s">
        <v>591</v>
      </c>
      <c r="DM9" s="862"/>
      <c r="DN9" s="862"/>
      <c r="DO9" s="862"/>
      <c r="DP9" s="863"/>
      <c r="DQ9" s="861" t="s">
        <v>591</v>
      </c>
      <c r="DR9" s="862"/>
      <c r="DS9" s="862"/>
      <c r="DT9" s="862"/>
      <c r="DU9" s="863"/>
      <c r="DV9" s="864"/>
      <c r="DW9" s="865"/>
      <c r="DX9" s="865"/>
      <c r="DY9" s="865"/>
      <c r="DZ9" s="866"/>
      <c r="EA9" s="254"/>
    </row>
    <row r="10" spans="1:131" s="255" customFormat="1" ht="26.25" customHeight="1">
      <c r="A10" s="261">
        <v>4</v>
      </c>
      <c r="B10" s="835" t="s">
        <v>388</v>
      </c>
      <c r="C10" s="836"/>
      <c r="D10" s="836"/>
      <c r="E10" s="836"/>
      <c r="F10" s="836"/>
      <c r="G10" s="836"/>
      <c r="H10" s="836"/>
      <c r="I10" s="836"/>
      <c r="J10" s="836"/>
      <c r="K10" s="836"/>
      <c r="L10" s="836"/>
      <c r="M10" s="836"/>
      <c r="N10" s="836"/>
      <c r="O10" s="836"/>
      <c r="P10" s="837"/>
      <c r="Q10" s="838">
        <v>77</v>
      </c>
      <c r="R10" s="839"/>
      <c r="S10" s="839"/>
      <c r="T10" s="839"/>
      <c r="U10" s="839"/>
      <c r="V10" s="839">
        <v>74</v>
      </c>
      <c r="W10" s="839"/>
      <c r="X10" s="839"/>
      <c r="Y10" s="839"/>
      <c r="Z10" s="839"/>
      <c r="AA10" s="839">
        <v>3</v>
      </c>
      <c r="AB10" s="839"/>
      <c r="AC10" s="839"/>
      <c r="AD10" s="839"/>
      <c r="AE10" s="840"/>
      <c r="AF10" s="841">
        <v>3</v>
      </c>
      <c r="AG10" s="842"/>
      <c r="AH10" s="842"/>
      <c r="AI10" s="842"/>
      <c r="AJ10" s="843"/>
      <c r="AK10" s="844">
        <v>38</v>
      </c>
      <c r="AL10" s="845"/>
      <c r="AM10" s="845"/>
      <c r="AN10" s="845"/>
      <c r="AO10" s="845"/>
      <c r="AP10" s="845" t="s">
        <v>591</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590</v>
      </c>
      <c r="BT10" s="849"/>
      <c r="BU10" s="849"/>
      <c r="BV10" s="849"/>
      <c r="BW10" s="849"/>
      <c r="BX10" s="849"/>
      <c r="BY10" s="849"/>
      <c r="BZ10" s="849"/>
      <c r="CA10" s="849"/>
      <c r="CB10" s="849"/>
      <c r="CC10" s="849"/>
      <c r="CD10" s="849"/>
      <c r="CE10" s="849"/>
      <c r="CF10" s="849"/>
      <c r="CG10" s="850"/>
      <c r="CH10" s="861">
        <v>-2</v>
      </c>
      <c r="CI10" s="862"/>
      <c r="CJ10" s="862"/>
      <c r="CK10" s="862"/>
      <c r="CL10" s="863"/>
      <c r="CM10" s="861">
        <v>2</v>
      </c>
      <c r="CN10" s="862"/>
      <c r="CO10" s="862"/>
      <c r="CP10" s="862"/>
      <c r="CQ10" s="863"/>
      <c r="CR10" s="861">
        <v>20</v>
      </c>
      <c r="CS10" s="862"/>
      <c r="CT10" s="862"/>
      <c r="CU10" s="862"/>
      <c r="CV10" s="863"/>
      <c r="CW10" s="861" t="s">
        <v>591</v>
      </c>
      <c r="CX10" s="862"/>
      <c r="CY10" s="862"/>
      <c r="CZ10" s="862"/>
      <c r="DA10" s="863"/>
      <c r="DB10" s="861" t="s">
        <v>591</v>
      </c>
      <c r="DC10" s="862"/>
      <c r="DD10" s="862"/>
      <c r="DE10" s="862"/>
      <c r="DF10" s="863"/>
      <c r="DG10" s="861" t="s">
        <v>591</v>
      </c>
      <c r="DH10" s="862"/>
      <c r="DI10" s="862"/>
      <c r="DJ10" s="862"/>
      <c r="DK10" s="863"/>
      <c r="DL10" s="861" t="s">
        <v>591</v>
      </c>
      <c r="DM10" s="862"/>
      <c r="DN10" s="862"/>
      <c r="DO10" s="862"/>
      <c r="DP10" s="863"/>
      <c r="DQ10" s="861" t="s">
        <v>591</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390</v>
      </c>
      <c r="B23" s="870" t="s">
        <v>391</v>
      </c>
      <c r="C23" s="871"/>
      <c r="D23" s="871"/>
      <c r="E23" s="871"/>
      <c r="F23" s="871"/>
      <c r="G23" s="871"/>
      <c r="H23" s="871"/>
      <c r="I23" s="871"/>
      <c r="J23" s="871"/>
      <c r="K23" s="871"/>
      <c r="L23" s="871"/>
      <c r="M23" s="871"/>
      <c r="N23" s="871"/>
      <c r="O23" s="871"/>
      <c r="P23" s="872"/>
      <c r="Q23" s="873">
        <v>25633</v>
      </c>
      <c r="R23" s="874"/>
      <c r="S23" s="874"/>
      <c r="T23" s="874"/>
      <c r="U23" s="874"/>
      <c r="V23" s="874">
        <v>25140</v>
      </c>
      <c r="W23" s="874"/>
      <c r="X23" s="874"/>
      <c r="Y23" s="874"/>
      <c r="Z23" s="874"/>
      <c r="AA23" s="874">
        <v>493</v>
      </c>
      <c r="AB23" s="874"/>
      <c r="AC23" s="874"/>
      <c r="AD23" s="874"/>
      <c r="AE23" s="875"/>
      <c r="AF23" s="876">
        <v>434</v>
      </c>
      <c r="AG23" s="874"/>
      <c r="AH23" s="874"/>
      <c r="AI23" s="874"/>
      <c r="AJ23" s="877"/>
      <c r="AK23" s="878"/>
      <c r="AL23" s="879"/>
      <c r="AM23" s="879"/>
      <c r="AN23" s="879"/>
      <c r="AO23" s="879"/>
      <c r="AP23" s="874"/>
      <c r="AQ23" s="874"/>
      <c r="AR23" s="874"/>
      <c r="AS23" s="874"/>
      <c r="AT23" s="874"/>
      <c r="AU23" s="880"/>
      <c r="AV23" s="880"/>
      <c r="AW23" s="880"/>
      <c r="AX23" s="880"/>
      <c r="AY23" s="881"/>
      <c r="AZ23" s="889" t="s">
        <v>140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402</v>
      </c>
      <c r="C28" s="812"/>
      <c r="D28" s="812"/>
      <c r="E28" s="812"/>
      <c r="F28" s="812"/>
      <c r="G28" s="812"/>
      <c r="H28" s="812"/>
      <c r="I28" s="812"/>
      <c r="J28" s="812"/>
      <c r="K28" s="812"/>
      <c r="L28" s="812"/>
      <c r="M28" s="812"/>
      <c r="N28" s="812"/>
      <c r="O28" s="812"/>
      <c r="P28" s="813"/>
      <c r="Q28" s="902">
        <v>6144</v>
      </c>
      <c r="R28" s="903"/>
      <c r="S28" s="903"/>
      <c r="T28" s="903"/>
      <c r="U28" s="903"/>
      <c r="V28" s="903">
        <v>5938</v>
      </c>
      <c r="W28" s="903"/>
      <c r="X28" s="903"/>
      <c r="Y28" s="903"/>
      <c r="Z28" s="903"/>
      <c r="AA28" s="903">
        <v>206</v>
      </c>
      <c r="AB28" s="903"/>
      <c r="AC28" s="903"/>
      <c r="AD28" s="903"/>
      <c r="AE28" s="904"/>
      <c r="AF28" s="905">
        <v>206</v>
      </c>
      <c r="AG28" s="903"/>
      <c r="AH28" s="903"/>
      <c r="AI28" s="903"/>
      <c r="AJ28" s="906"/>
      <c r="AK28" s="907">
        <v>877</v>
      </c>
      <c r="AL28" s="898"/>
      <c r="AM28" s="898"/>
      <c r="AN28" s="898"/>
      <c r="AO28" s="898"/>
      <c r="AP28" s="898" t="s">
        <v>585</v>
      </c>
      <c r="AQ28" s="898"/>
      <c r="AR28" s="898"/>
      <c r="AS28" s="898"/>
      <c r="AT28" s="898"/>
      <c r="AU28" s="898" t="s">
        <v>585</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403</v>
      </c>
      <c r="C29" s="836"/>
      <c r="D29" s="836"/>
      <c r="E29" s="836"/>
      <c r="F29" s="836"/>
      <c r="G29" s="836"/>
      <c r="H29" s="836"/>
      <c r="I29" s="836"/>
      <c r="J29" s="836"/>
      <c r="K29" s="836"/>
      <c r="L29" s="836"/>
      <c r="M29" s="836"/>
      <c r="N29" s="836"/>
      <c r="O29" s="836"/>
      <c r="P29" s="837"/>
      <c r="Q29" s="838">
        <v>5220</v>
      </c>
      <c r="R29" s="839"/>
      <c r="S29" s="839"/>
      <c r="T29" s="839"/>
      <c r="U29" s="839"/>
      <c r="V29" s="839">
        <v>5206</v>
      </c>
      <c r="W29" s="839"/>
      <c r="X29" s="839"/>
      <c r="Y29" s="839"/>
      <c r="Z29" s="839"/>
      <c r="AA29" s="839">
        <v>14</v>
      </c>
      <c r="AB29" s="839"/>
      <c r="AC29" s="839"/>
      <c r="AD29" s="839"/>
      <c r="AE29" s="840"/>
      <c r="AF29" s="841">
        <v>14</v>
      </c>
      <c r="AG29" s="842"/>
      <c r="AH29" s="842"/>
      <c r="AI29" s="842"/>
      <c r="AJ29" s="843"/>
      <c r="AK29" s="910">
        <v>432</v>
      </c>
      <c r="AL29" s="911"/>
      <c r="AM29" s="911"/>
      <c r="AN29" s="911"/>
      <c r="AO29" s="911"/>
      <c r="AP29" s="911">
        <v>96</v>
      </c>
      <c r="AQ29" s="911"/>
      <c r="AR29" s="911"/>
      <c r="AS29" s="911"/>
      <c r="AT29" s="911"/>
      <c r="AU29" s="911" t="s">
        <v>585</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404</v>
      </c>
      <c r="C30" s="836"/>
      <c r="D30" s="836"/>
      <c r="E30" s="836"/>
      <c r="F30" s="836"/>
      <c r="G30" s="836"/>
      <c r="H30" s="836"/>
      <c r="I30" s="836"/>
      <c r="J30" s="836"/>
      <c r="K30" s="836"/>
      <c r="L30" s="836"/>
      <c r="M30" s="836"/>
      <c r="N30" s="836"/>
      <c r="O30" s="836"/>
      <c r="P30" s="837"/>
      <c r="Q30" s="838">
        <v>12</v>
      </c>
      <c r="R30" s="839"/>
      <c r="S30" s="839"/>
      <c r="T30" s="839"/>
      <c r="U30" s="839"/>
      <c r="V30" s="839">
        <v>12</v>
      </c>
      <c r="W30" s="839"/>
      <c r="X30" s="839"/>
      <c r="Y30" s="839"/>
      <c r="Z30" s="839"/>
      <c r="AA30" s="839" t="s">
        <v>584</v>
      </c>
      <c r="AB30" s="839"/>
      <c r="AC30" s="839"/>
      <c r="AD30" s="839"/>
      <c r="AE30" s="840"/>
      <c r="AF30" s="841" t="s">
        <v>405</v>
      </c>
      <c r="AG30" s="842"/>
      <c r="AH30" s="842"/>
      <c r="AI30" s="842"/>
      <c r="AJ30" s="843"/>
      <c r="AK30" s="910">
        <v>11</v>
      </c>
      <c r="AL30" s="911"/>
      <c r="AM30" s="911"/>
      <c r="AN30" s="911"/>
      <c r="AO30" s="911"/>
      <c r="AP30" s="911" t="s">
        <v>585</v>
      </c>
      <c r="AQ30" s="911"/>
      <c r="AR30" s="911"/>
      <c r="AS30" s="911"/>
      <c r="AT30" s="911"/>
      <c r="AU30" s="911" t="s">
        <v>585</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17</v>
      </c>
      <c r="R31" s="839"/>
      <c r="S31" s="839"/>
      <c r="T31" s="839"/>
      <c r="U31" s="839"/>
      <c r="V31" s="839">
        <v>17</v>
      </c>
      <c r="W31" s="839"/>
      <c r="X31" s="839"/>
      <c r="Y31" s="839"/>
      <c r="Z31" s="839"/>
      <c r="AA31" s="839">
        <v>0</v>
      </c>
      <c r="AB31" s="839"/>
      <c r="AC31" s="839"/>
      <c r="AD31" s="839"/>
      <c r="AE31" s="840"/>
      <c r="AF31" s="841">
        <v>0</v>
      </c>
      <c r="AG31" s="842"/>
      <c r="AH31" s="842"/>
      <c r="AI31" s="842"/>
      <c r="AJ31" s="843"/>
      <c r="AK31" s="910">
        <v>8</v>
      </c>
      <c r="AL31" s="911"/>
      <c r="AM31" s="911"/>
      <c r="AN31" s="911"/>
      <c r="AO31" s="911"/>
      <c r="AP31" s="911" t="s">
        <v>586</v>
      </c>
      <c r="AQ31" s="911"/>
      <c r="AR31" s="911"/>
      <c r="AS31" s="911"/>
      <c r="AT31" s="911"/>
      <c r="AU31" s="911" t="s">
        <v>585</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407</v>
      </c>
      <c r="C32" s="836"/>
      <c r="D32" s="836"/>
      <c r="E32" s="836"/>
      <c r="F32" s="836"/>
      <c r="G32" s="836"/>
      <c r="H32" s="836"/>
      <c r="I32" s="836"/>
      <c r="J32" s="836"/>
      <c r="K32" s="836"/>
      <c r="L32" s="836"/>
      <c r="M32" s="836"/>
      <c r="N32" s="836"/>
      <c r="O32" s="836"/>
      <c r="P32" s="837"/>
      <c r="Q32" s="838">
        <v>11</v>
      </c>
      <c r="R32" s="839"/>
      <c r="S32" s="839"/>
      <c r="T32" s="839"/>
      <c r="U32" s="839"/>
      <c r="V32" s="839">
        <v>11</v>
      </c>
      <c r="W32" s="839"/>
      <c r="X32" s="839"/>
      <c r="Y32" s="839"/>
      <c r="Z32" s="839"/>
      <c r="AA32" s="839">
        <v>0</v>
      </c>
      <c r="AB32" s="839"/>
      <c r="AC32" s="839"/>
      <c r="AD32" s="839"/>
      <c r="AE32" s="840"/>
      <c r="AF32" s="841">
        <v>0</v>
      </c>
      <c r="AG32" s="842"/>
      <c r="AH32" s="842"/>
      <c r="AI32" s="842"/>
      <c r="AJ32" s="843"/>
      <c r="AK32" s="910">
        <v>8</v>
      </c>
      <c r="AL32" s="911"/>
      <c r="AM32" s="911"/>
      <c r="AN32" s="911"/>
      <c r="AO32" s="911"/>
      <c r="AP32" s="911" t="s">
        <v>585</v>
      </c>
      <c r="AQ32" s="911"/>
      <c r="AR32" s="911"/>
      <c r="AS32" s="911"/>
      <c r="AT32" s="911"/>
      <c r="AU32" s="911" t="s">
        <v>585</v>
      </c>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408</v>
      </c>
      <c r="C33" s="836"/>
      <c r="D33" s="836"/>
      <c r="E33" s="836"/>
      <c r="F33" s="836"/>
      <c r="G33" s="836"/>
      <c r="H33" s="836"/>
      <c r="I33" s="836"/>
      <c r="J33" s="836"/>
      <c r="K33" s="836"/>
      <c r="L33" s="836"/>
      <c r="M33" s="836"/>
      <c r="N33" s="836"/>
      <c r="O33" s="836"/>
      <c r="P33" s="837"/>
      <c r="Q33" s="838">
        <v>1370</v>
      </c>
      <c r="R33" s="839"/>
      <c r="S33" s="839"/>
      <c r="T33" s="839"/>
      <c r="U33" s="839"/>
      <c r="V33" s="839">
        <v>1360</v>
      </c>
      <c r="W33" s="839"/>
      <c r="X33" s="839"/>
      <c r="Y33" s="839"/>
      <c r="Z33" s="839"/>
      <c r="AA33" s="839">
        <v>10</v>
      </c>
      <c r="AB33" s="839"/>
      <c r="AC33" s="839"/>
      <c r="AD33" s="839"/>
      <c r="AE33" s="840"/>
      <c r="AF33" s="841">
        <v>10</v>
      </c>
      <c r="AG33" s="842"/>
      <c r="AH33" s="842"/>
      <c r="AI33" s="842"/>
      <c r="AJ33" s="843"/>
      <c r="AK33" s="910">
        <v>872</v>
      </c>
      <c r="AL33" s="911"/>
      <c r="AM33" s="911"/>
      <c r="AN33" s="911"/>
      <c r="AO33" s="911"/>
      <c r="AP33" s="911" t="s">
        <v>585</v>
      </c>
      <c r="AQ33" s="911"/>
      <c r="AR33" s="911"/>
      <c r="AS33" s="911"/>
      <c r="AT33" s="911"/>
      <c r="AU33" s="911" t="s">
        <v>585</v>
      </c>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409</v>
      </c>
      <c r="C34" s="836"/>
      <c r="D34" s="836"/>
      <c r="E34" s="836"/>
      <c r="F34" s="836"/>
      <c r="G34" s="836"/>
      <c r="H34" s="836"/>
      <c r="I34" s="836"/>
      <c r="J34" s="836"/>
      <c r="K34" s="836"/>
      <c r="L34" s="836"/>
      <c r="M34" s="836"/>
      <c r="N34" s="836"/>
      <c r="O34" s="836"/>
      <c r="P34" s="837"/>
      <c r="Q34" s="838">
        <v>29</v>
      </c>
      <c r="R34" s="839"/>
      <c r="S34" s="839"/>
      <c r="T34" s="839"/>
      <c r="U34" s="839"/>
      <c r="V34" s="839">
        <v>25</v>
      </c>
      <c r="W34" s="839"/>
      <c r="X34" s="839"/>
      <c r="Y34" s="839"/>
      <c r="Z34" s="839"/>
      <c r="AA34" s="839">
        <v>4</v>
      </c>
      <c r="AB34" s="839"/>
      <c r="AC34" s="839"/>
      <c r="AD34" s="839"/>
      <c r="AE34" s="840"/>
      <c r="AF34" s="841">
        <v>4</v>
      </c>
      <c r="AG34" s="842"/>
      <c r="AH34" s="842"/>
      <c r="AI34" s="842"/>
      <c r="AJ34" s="843"/>
      <c r="AK34" s="910" t="s">
        <v>585</v>
      </c>
      <c r="AL34" s="911"/>
      <c r="AM34" s="911"/>
      <c r="AN34" s="911"/>
      <c r="AO34" s="911"/>
      <c r="AP34" s="911" t="s">
        <v>585</v>
      </c>
      <c r="AQ34" s="911"/>
      <c r="AR34" s="911"/>
      <c r="AS34" s="911"/>
      <c r="AT34" s="911"/>
      <c r="AU34" s="911" t="s">
        <v>585</v>
      </c>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410</v>
      </c>
      <c r="C35" s="836"/>
      <c r="D35" s="836"/>
      <c r="E35" s="836"/>
      <c r="F35" s="836"/>
      <c r="G35" s="836"/>
      <c r="H35" s="836"/>
      <c r="I35" s="836"/>
      <c r="J35" s="836"/>
      <c r="K35" s="836"/>
      <c r="L35" s="836"/>
      <c r="M35" s="836"/>
      <c r="N35" s="836"/>
      <c r="O35" s="836"/>
      <c r="P35" s="837"/>
      <c r="Q35" s="838">
        <v>1076</v>
      </c>
      <c r="R35" s="839"/>
      <c r="S35" s="839"/>
      <c r="T35" s="839"/>
      <c r="U35" s="839"/>
      <c r="V35" s="839">
        <v>1037</v>
      </c>
      <c r="W35" s="839"/>
      <c r="X35" s="839"/>
      <c r="Y35" s="839"/>
      <c r="Z35" s="839"/>
      <c r="AA35" s="839">
        <v>39</v>
      </c>
      <c r="AB35" s="839"/>
      <c r="AC35" s="839"/>
      <c r="AD35" s="839"/>
      <c r="AE35" s="840"/>
      <c r="AF35" s="841">
        <v>1575</v>
      </c>
      <c r="AG35" s="842"/>
      <c r="AH35" s="842"/>
      <c r="AI35" s="842"/>
      <c r="AJ35" s="843"/>
      <c r="AK35" s="910">
        <v>221</v>
      </c>
      <c r="AL35" s="911"/>
      <c r="AM35" s="911"/>
      <c r="AN35" s="911"/>
      <c r="AO35" s="911"/>
      <c r="AP35" s="911">
        <v>3876</v>
      </c>
      <c r="AQ35" s="911"/>
      <c r="AR35" s="911"/>
      <c r="AS35" s="911"/>
      <c r="AT35" s="911"/>
      <c r="AU35" s="911">
        <v>1360</v>
      </c>
      <c r="AV35" s="911"/>
      <c r="AW35" s="911"/>
      <c r="AX35" s="911"/>
      <c r="AY35" s="911"/>
      <c r="AZ35" s="912"/>
      <c r="BA35" s="912"/>
      <c r="BB35" s="912"/>
      <c r="BC35" s="912"/>
      <c r="BD35" s="912"/>
      <c r="BE35" s="908" t="s">
        <v>411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412</v>
      </c>
      <c r="C36" s="836"/>
      <c r="D36" s="836"/>
      <c r="E36" s="836"/>
      <c r="F36" s="836"/>
      <c r="G36" s="836"/>
      <c r="H36" s="836"/>
      <c r="I36" s="836"/>
      <c r="J36" s="836"/>
      <c r="K36" s="836"/>
      <c r="L36" s="836"/>
      <c r="M36" s="836"/>
      <c r="N36" s="836"/>
      <c r="O36" s="836"/>
      <c r="P36" s="837"/>
      <c r="Q36" s="838">
        <v>253</v>
      </c>
      <c r="R36" s="839"/>
      <c r="S36" s="839"/>
      <c r="T36" s="839"/>
      <c r="U36" s="839"/>
      <c r="V36" s="839">
        <v>253</v>
      </c>
      <c r="W36" s="839"/>
      <c r="X36" s="839"/>
      <c r="Y36" s="839"/>
      <c r="Z36" s="839"/>
      <c r="AA36" s="839" t="s">
        <v>585</v>
      </c>
      <c r="AB36" s="839"/>
      <c r="AC36" s="839"/>
      <c r="AD36" s="839"/>
      <c r="AE36" s="840"/>
      <c r="AF36" s="841" t="s">
        <v>413</v>
      </c>
      <c r="AG36" s="842"/>
      <c r="AH36" s="842"/>
      <c r="AI36" s="842"/>
      <c r="AJ36" s="843"/>
      <c r="AK36" s="910">
        <v>158</v>
      </c>
      <c r="AL36" s="911"/>
      <c r="AM36" s="911"/>
      <c r="AN36" s="911"/>
      <c r="AO36" s="911"/>
      <c r="AP36" s="911">
        <v>1169</v>
      </c>
      <c r="AQ36" s="911"/>
      <c r="AR36" s="911"/>
      <c r="AS36" s="911"/>
      <c r="AT36" s="911"/>
      <c r="AU36" s="911">
        <v>1160</v>
      </c>
      <c r="AV36" s="911"/>
      <c r="AW36" s="911"/>
      <c r="AX36" s="911"/>
      <c r="AY36" s="911"/>
      <c r="AZ36" s="912"/>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t="s">
        <v>415</v>
      </c>
      <c r="C37" s="836"/>
      <c r="D37" s="836"/>
      <c r="E37" s="836"/>
      <c r="F37" s="836"/>
      <c r="G37" s="836"/>
      <c r="H37" s="836"/>
      <c r="I37" s="836"/>
      <c r="J37" s="836"/>
      <c r="K37" s="836"/>
      <c r="L37" s="836"/>
      <c r="M37" s="836"/>
      <c r="N37" s="836"/>
      <c r="O37" s="836"/>
      <c r="P37" s="837"/>
      <c r="Q37" s="838">
        <v>679</v>
      </c>
      <c r="R37" s="839"/>
      <c r="S37" s="839"/>
      <c r="T37" s="839"/>
      <c r="U37" s="839"/>
      <c r="V37" s="839">
        <v>679</v>
      </c>
      <c r="W37" s="839"/>
      <c r="X37" s="839"/>
      <c r="Y37" s="839"/>
      <c r="Z37" s="839"/>
      <c r="AA37" s="839" t="s">
        <v>585</v>
      </c>
      <c r="AB37" s="839"/>
      <c r="AC37" s="839"/>
      <c r="AD37" s="839"/>
      <c r="AE37" s="840"/>
      <c r="AF37" s="841" t="s">
        <v>405</v>
      </c>
      <c r="AG37" s="842"/>
      <c r="AH37" s="842"/>
      <c r="AI37" s="842"/>
      <c r="AJ37" s="843"/>
      <c r="AK37" s="910">
        <v>152</v>
      </c>
      <c r="AL37" s="911"/>
      <c r="AM37" s="911"/>
      <c r="AN37" s="911"/>
      <c r="AO37" s="911"/>
      <c r="AP37" s="911">
        <v>4160</v>
      </c>
      <c r="AQ37" s="911"/>
      <c r="AR37" s="911"/>
      <c r="AS37" s="911"/>
      <c r="AT37" s="911"/>
      <c r="AU37" s="911">
        <v>3045</v>
      </c>
      <c r="AV37" s="911"/>
      <c r="AW37" s="911"/>
      <c r="AX37" s="911"/>
      <c r="AY37" s="911"/>
      <c r="AZ37" s="912"/>
      <c r="BA37" s="912"/>
      <c r="BB37" s="912"/>
      <c r="BC37" s="912"/>
      <c r="BD37" s="912"/>
      <c r="BE37" s="908" t="s">
        <v>414</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t="s">
        <v>416</v>
      </c>
      <c r="C38" s="836"/>
      <c r="D38" s="836"/>
      <c r="E38" s="836"/>
      <c r="F38" s="836"/>
      <c r="G38" s="836"/>
      <c r="H38" s="836"/>
      <c r="I38" s="836"/>
      <c r="J38" s="836"/>
      <c r="K38" s="836"/>
      <c r="L38" s="836"/>
      <c r="M38" s="836"/>
      <c r="N38" s="836"/>
      <c r="O38" s="836"/>
      <c r="P38" s="837"/>
      <c r="Q38" s="838">
        <v>38</v>
      </c>
      <c r="R38" s="839"/>
      <c r="S38" s="839"/>
      <c r="T38" s="839"/>
      <c r="U38" s="839"/>
      <c r="V38" s="839">
        <v>38</v>
      </c>
      <c r="W38" s="839"/>
      <c r="X38" s="839"/>
      <c r="Y38" s="839"/>
      <c r="Z38" s="839"/>
      <c r="AA38" s="839" t="s">
        <v>585</v>
      </c>
      <c r="AB38" s="839"/>
      <c r="AC38" s="839"/>
      <c r="AD38" s="839"/>
      <c r="AE38" s="840"/>
      <c r="AF38" s="841">
        <v>1</v>
      </c>
      <c r="AG38" s="842"/>
      <c r="AH38" s="842"/>
      <c r="AI38" s="842"/>
      <c r="AJ38" s="843"/>
      <c r="AK38" s="910" t="s">
        <v>585</v>
      </c>
      <c r="AL38" s="911"/>
      <c r="AM38" s="911"/>
      <c r="AN38" s="911"/>
      <c r="AO38" s="911"/>
      <c r="AP38" s="911" t="s">
        <v>585</v>
      </c>
      <c r="AQ38" s="911"/>
      <c r="AR38" s="911"/>
      <c r="AS38" s="911"/>
      <c r="AT38" s="911"/>
      <c r="AU38" s="911" t="s">
        <v>585</v>
      </c>
      <c r="AV38" s="911"/>
      <c r="AW38" s="911"/>
      <c r="AX38" s="911"/>
      <c r="AY38" s="911"/>
      <c r="AZ38" s="912"/>
      <c r="BA38" s="912"/>
      <c r="BB38" s="912"/>
      <c r="BC38" s="912"/>
      <c r="BD38" s="912"/>
      <c r="BE38" s="908" t="s">
        <v>417</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t="s">
        <v>418</v>
      </c>
      <c r="C39" s="836"/>
      <c r="D39" s="836"/>
      <c r="E39" s="836"/>
      <c r="F39" s="836"/>
      <c r="G39" s="836"/>
      <c r="H39" s="836"/>
      <c r="I39" s="836"/>
      <c r="J39" s="836"/>
      <c r="K39" s="836"/>
      <c r="L39" s="836"/>
      <c r="M39" s="836"/>
      <c r="N39" s="836"/>
      <c r="O39" s="836"/>
      <c r="P39" s="837"/>
      <c r="Q39" s="838">
        <v>65</v>
      </c>
      <c r="R39" s="839"/>
      <c r="S39" s="839"/>
      <c r="T39" s="839"/>
      <c r="U39" s="839"/>
      <c r="V39" s="839">
        <v>65</v>
      </c>
      <c r="W39" s="839"/>
      <c r="X39" s="839"/>
      <c r="Y39" s="839"/>
      <c r="Z39" s="839"/>
      <c r="AA39" s="839" t="s">
        <v>585</v>
      </c>
      <c r="AB39" s="839"/>
      <c r="AC39" s="839"/>
      <c r="AD39" s="839"/>
      <c r="AE39" s="840"/>
      <c r="AF39" s="841">
        <v>124</v>
      </c>
      <c r="AG39" s="842"/>
      <c r="AH39" s="842"/>
      <c r="AI39" s="842"/>
      <c r="AJ39" s="843"/>
      <c r="AK39" s="910">
        <v>45</v>
      </c>
      <c r="AL39" s="911"/>
      <c r="AM39" s="911"/>
      <c r="AN39" s="911"/>
      <c r="AO39" s="911"/>
      <c r="AP39" s="911">
        <v>87</v>
      </c>
      <c r="AQ39" s="911"/>
      <c r="AR39" s="911"/>
      <c r="AS39" s="911"/>
      <c r="AT39" s="911"/>
      <c r="AU39" s="911">
        <v>87</v>
      </c>
      <c r="AV39" s="911"/>
      <c r="AW39" s="911"/>
      <c r="AX39" s="911"/>
      <c r="AY39" s="911"/>
      <c r="AZ39" s="912"/>
      <c r="BA39" s="912"/>
      <c r="BB39" s="912"/>
      <c r="BC39" s="912"/>
      <c r="BD39" s="912"/>
      <c r="BE39" s="908" t="s">
        <v>419</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390</v>
      </c>
      <c r="B63" s="870" t="s">
        <v>421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1935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422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424</v>
      </c>
      <c r="B66" s="821"/>
      <c r="C66" s="821"/>
      <c r="D66" s="821"/>
      <c r="E66" s="821"/>
      <c r="F66" s="821"/>
      <c r="G66" s="821"/>
      <c r="H66" s="821"/>
      <c r="I66" s="821"/>
      <c r="J66" s="821"/>
      <c r="K66" s="821"/>
      <c r="L66" s="821"/>
      <c r="M66" s="821"/>
      <c r="N66" s="821"/>
      <c r="O66" s="821"/>
      <c r="P66" s="822"/>
      <c r="Q66" s="797" t="s">
        <v>425</v>
      </c>
      <c r="R66" s="798"/>
      <c r="S66" s="798"/>
      <c r="T66" s="798"/>
      <c r="U66" s="799"/>
      <c r="V66" s="797" t="s">
        <v>426</v>
      </c>
      <c r="W66" s="798"/>
      <c r="X66" s="798"/>
      <c r="Y66" s="798"/>
      <c r="Z66" s="799"/>
      <c r="AA66" s="797" t="s">
        <v>396</v>
      </c>
      <c r="AB66" s="798"/>
      <c r="AC66" s="798"/>
      <c r="AD66" s="798"/>
      <c r="AE66" s="799"/>
      <c r="AF66" s="932" t="s">
        <v>427</v>
      </c>
      <c r="AG66" s="893"/>
      <c r="AH66" s="893"/>
      <c r="AI66" s="893"/>
      <c r="AJ66" s="933"/>
      <c r="AK66" s="797" t="s">
        <v>428</v>
      </c>
      <c r="AL66" s="821"/>
      <c r="AM66" s="821"/>
      <c r="AN66" s="821"/>
      <c r="AO66" s="822"/>
      <c r="AP66" s="797" t="s">
        <v>429</v>
      </c>
      <c r="AQ66" s="798"/>
      <c r="AR66" s="798"/>
      <c r="AS66" s="798"/>
      <c r="AT66" s="799"/>
      <c r="AU66" s="797" t="s">
        <v>430</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592</v>
      </c>
      <c r="C68" s="950"/>
      <c r="D68" s="950"/>
      <c r="E68" s="950"/>
      <c r="F68" s="950"/>
      <c r="G68" s="950"/>
      <c r="H68" s="950"/>
      <c r="I68" s="950"/>
      <c r="J68" s="950"/>
      <c r="K68" s="950"/>
      <c r="L68" s="950"/>
      <c r="M68" s="950"/>
      <c r="N68" s="950"/>
      <c r="O68" s="950"/>
      <c r="P68" s="951"/>
      <c r="Q68" s="952">
        <v>2074</v>
      </c>
      <c r="R68" s="946"/>
      <c r="S68" s="946"/>
      <c r="T68" s="946"/>
      <c r="U68" s="946"/>
      <c r="V68" s="946">
        <v>2016</v>
      </c>
      <c r="W68" s="946"/>
      <c r="X68" s="946"/>
      <c r="Y68" s="946"/>
      <c r="Z68" s="946"/>
      <c r="AA68" s="946">
        <v>58</v>
      </c>
      <c r="AB68" s="946"/>
      <c r="AC68" s="946"/>
      <c r="AD68" s="946"/>
      <c r="AE68" s="946"/>
      <c r="AF68" s="946">
        <v>23</v>
      </c>
      <c r="AG68" s="946"/>
      <c r="AH68" s="946"/>
      <c r="AI68" s="946"/>
      <c r="AJ68" s="946"/>
      <c r="AK68" s="946">
        <v>24</v>
      </c>
      <c r="AL68" s="946"/>
      <c r="AM68" s="946"/>
      <c r="AN68" s="946"/>
      <c r="AO68" s="946"/>
      <c r="AP68" s="946">
        <v>231</v>
      </c>
      <c r="AQ68" s="946"/>
      <c r="AR68" s="946"/>
      <c r="AS68" s="946"/>
      <c r="AT68" s="946"/>
      <c r="AU68" s="946">
        <v>172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593</v>
      </c>
      <c r="C69" s="954"/>
      <c r="D69" s="954"/>
      <c r="E69" s="954"/>
      <c r="F69" s="954"/>
      <c r="G69" s="954"/>
      <c r="H69" s="954"/>
      <c r="I69" s="954"/>
      <c r="J69" s="954"/>
      <c r="K69" s="954"/>
      <c r="L69" s="954"/>
      <c r="M69" s="954"/>
      <c r="N69" s="954"/>
      <c r="O69" s="954"/>
      <c r="P69" s="955"/>
      <c r="Q69" s="956">
        <v>6058</v>
      </c>
      <c r="R69" s="911"/>
      <c r="S69" s="911"/>
      <c r="T69" s="911"/>
      <c r="U69" s="911"/>
      <c r="V69" s="911">
        <v>5913</v>
      </c>
      <c r="W69" s="911"/>
      <c r="X69" s="911"/>
      <c r="Y69" s="911"/>
      <c r="Z69" s="911"/>
      <c r="AA69" s="911">
        <v>145</v>
      </c>
      <c r="AB69" s="911"/>
      <c r="AC69" s="911"/>
      <c r="AD69" s="911"/>
      <c r="AE69" s="911"/>
      <c r="AF69" s="911">
        <v>145</v>
      </c>
      <c r="AG69" s="911"/>
      <c r="AH69" s="911"/>
      <c r="AI69" s="911"/>
      <c r="AJ69" s="911"/>
      <c r="AK69" s="911" t="s">
        <v>596</v>
      </c>
      <c r="AL69" s="911"/>
      <c r="AM69" s="911"/>
      <c r="AN69" s="911"/>
      <c r="AO69" s="911"/>
      <c r="AP69" s="911" t="s">
        <v>596</v>
      </c>
      <c r="AQ69" s="911"/>
      <c r="AR69" s="911"/>
      <c r="AS69" s="911"/>
      <c r="AT69" s="911"/>
      <c r="AU69" s="911" t="s">
        <v>596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594</v>
      </c>
      <c r="C70" s="954"/>
      <c r="D70" s="954"/>
      <c r="E70" s="954"/>
      <c r="F70" s="954"/>
      <c r="G70" s="954"/>
      <c r="H70" s="954"/>
      <c r="I70" s="954"/>
      <c r="J70" s="954"/>
      <c r="K70" s="954"/>
      <c r="L70" s="954"/>
      <c r="M70" s="954"/>
      <c r="N70" s="954"/>
      <c r="O70" s="954"/>
      <c r="P70" s="955"/>
      <c r="Q70" s="956">
        <v>292</v>
      </c>
      <c r="R70" s="911"/>
      <c r="S70" s="911"/>
      <c r="T70" s="911"/>
      <c r="U70" s="911"/>
      <c r="V70" s="911">
        <v>267</v>
      </c>
      <c r="W70" s="911"/>
      <c r="X70" s="911"/>
      <c r="Y70" s="911"/>
      <c r="Z70" s="911"/>
      <c r="AA70" s="911">
        <v>25</v>
      </c>
      <c r="AB70" s="911"/>
      <c r="AC70" s="911"/>
      <c r="AD70" s="911"/>
      <c r="AE70" s="911"/>
      <c r="AF70" s="911">
        <v>25</v>
      </c>
      <c r="AG70" s="911"/>
      <c r="AH70" s="911"/>
      <c r="AI70" s="911"/>
      <c r="AJ70" s="911"/>
      <c r="AK70" s="911">
        <v>26</v>
      </c>
      <c r="AL70" s="911"/>
      <c r="AM70" s="911"/>
      <c r="AN70" s="911"/>
      <c r="AO70" s="911"/>
      <c r="AP70" s="911" t="s">
        <v>596</v>
      </c>
      <c r="AQ70" s="911"/>
      <c r="AR70" s="911"/>
      <c r="AS70" s="911"/>
      <c r="AT70" s="911"/>
      <c r="AU70" s="911" t="s">
        <v>597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595</v>
      </c>
      <c r="C71" s="954"/>
      <c r="D71" s="954"/>
      <c r="E71" s="954"/>
      <c r="F71" s="954"/>
      <c r="G71" s="954"/>
      <c r="H71" s="954"/>
      <c r="I71" s="954"/>
      <c r="J71" s="954"/>
      <c r="K71" s="954"/>
      <c r="L71" s="954"/>
      <c r="M71" s="954"/>
      <c r="N71" s="954"/>
      <c r="O71" s="954"/>
      <c r="P71" s="955"/>
      <c r="Q71" s="956">
        <v>110326</v>
      </c>
      <c r="R71" s="911"/>
      <c r="S71" s="911"/>
      <c r="T71" s="911"/>
      <c r="U71" s="911"/>
      <c r="V71" s="911">
        <v>108567</v>
      </c>
      <c r="W71" s="911"/>
      <c r="X71" s="911"/>
      <c r="Y71" s="911"/>
      <c r="Z71" s="911"/>
      <c r="AA71" s="911">
        <v>1760</v>
      </c>
      <c r="AB71" s="911"/>
      <c r="AC71" s="911"/>
      <c r="AD71" s="911"/>
      <c r="AE71" s="911"/>
      <c r="AF71" s="911">
        <v>1760</v>
      </c>
      <c r="AG71" s="911"/>
      <c r="AH71" s="911"/>
      <c r="AI71" s="911"/>
      <c r="AJ71" s="911"/>
      <c r="AK71" s="911">
        <v>0</v>
      </c>
      <c r="AL71" s="911"/>
      <c r="AM71" s="911"/>
      <c r="AN71" s="911"/>
      <c r="AO71" s="911"/>
      <c r="AP71" s="911" t="s">
        <v>596</v>
      </c>
      <c r="AQ71" s="911"/>
      <c r="AR71" s="911"/>
      <c r="AS71" s="911"/>
      <c r="AT71" s="911"/>
      <c r="AU71" s="911" t="s">
        <v>598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390</v>
      </c>
      <c r="B88" s="870" t="s">
        <v>431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432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440</v>
      </c>
      <c r="AB109" s="975"/>
      <c r="AC109" s="975"/>
      <c r="AD109" s="975"/>
      <c r="AE109" s="976"/>
      <c r="AF109" s="974" t="s">
        <v>307</v>
      </c>
      <c r="AG109" s="975"/>
      <c r="AH109" s="975"/>
      <c r="AI109" s="975"/>
      <c r="AJ109" s="976"/>
      <c r="AK109" s="974" t="s">
        <v>306</v>
      </c>
      <c r="AL109" s="975"/>
      <c r="AM109" s="975"/>
      <c r="AN109" s="975"/>
      <c r="AO109" s="976"/>
      <c r="AP109" s="974" t="s">
        <v>441</v>
      </c>
      <c r="AQ109" s="975"/>
      <c r="AR109" s="975"/>
      <c r="AS109" s="975"/>
      <c r="AT109" s="977"/>
      <c r="AU109" s="994" t="s">
        <v>439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440</v>
      </c>
      <c r="BR109" s="975"/>
      <c r="BS109" s="975"/>
      <c r="BT109" s="975"/>
      <c r="BU109" s="976"/>
      <c r="BV109" s="974" t="s">
        <v>307</v>
      </c>
      <c r="BW109" s="975"/>
      <c r="BX109" s="975"/>
      <c r="BY109" s="975"/>
      <c r="BZ109" s="976"/>
      <c r="CA109" s="974" t="s">
        <v>306</v>
      </c>
      <c r="CB109" s="975"/>
      <c r="CC109" s="975"/>
      <c r="CD109" s="975"/>
      <c r="CE109" s="976"/>
      <c r="CF109" s="995" t="s">
        <v>441</v>
      </c>
      <c r="CG109" s="995"/>
      <c r="CH109" s="995"/>
      <c r="CI109" s="995"/>
      <c r="CJ109" s="995"/>
      <c r="CK109" s="974" t="s">
        <v>442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440</v>
      </c>
      <c r="DH109" s="975"/>
      <c r="DI109" s="975"/>
      <c r="DJ109" s="975"/>
      <c r="DK109" s="976"/>
      <c r="DL109" s="974" t="s">
        <v>307</v>
      </c>
      <c r="DM109" s="975"/>
      <c r="DN109" s="975"/>
      <c r="DO109" s="975"/>
      <c r="DP109" s="976"/>
      <c r="DQ109" s="974" t="s">
        <v>306</v>
      </c>
      <c r="DR109" s="975"/>
      <c r="DS109" s="975"/>
      <c r="DT109" s="975"/>
      <c r="DU109" s="976"/>
      <c r="DV109" s="974" t="s">
        <v>441</v>
      </c>
      <c r="DW109" s="975"/>
      <c r="DX109" s="975"/>
      <c r="DY109" s="975"/>
      <c r="DZ109" s="977"/>
    </row>
    <row r="110" spans="1:131" s="246" customFormat="1" ht="26.25" customHeight="1">
      <c r="A110" s="978" t="s">
        <v>443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4222535</v>
      </c>
      <c r="AB110" s="982"/>
      <c r="AC110" s="982"/>
      <c r="AD110" s="982"/>
      <c r="AE110" s="983"/>
      <c r="AF110" s="984">
        <v>4030287</v>
      </c>
      <c r="AG110" s="982"/>
      <c r="AH110" s="982"/>
      <c r="AI110" s="982"/>
      <c r="AJ110" s="983"/>
      <c r="AK110" s="984">
        <v>4084683</v>
      </c>
      <c r="AL110" s="982"/>
      <c r="AM110" s="982"/>
      <c r="AN110" s="982"/>
      <c r="AO110" s="983"/>
      <c r="AP110" s="985">
        <v>34.200000000000003</v>
      </c>
      <c r="AQ110" s="986"/>
      <c r="AR110" s="986"/>
      <c r="AS110" s="986"/>
      <c r="AT110" s="987"/>
      <c r="AU110" s="988" t="s">
        <v>73</v>
      </c>
      <c r="AV110" s="989"/>
      <c r="AW110" s="989"/>
      <c r="AX110" s="989"/>
      <c r="AY110" s="989"/>
      <c r="AZ110" s="1030" t="s">
        <v>444</v>
      </c>
      <c r="BA110" s="979"/>
      <c r="BB110" s="979"/>
      <c r="BC110" s="979"/>
      <c r="BD110" s="979"/>
      <c r="BE110" s="979"/>
      <c r="BF110" s="979"/>
      <c r="BG110" s="979"/>
      <c r="BH110" s="979"/>
      <c r="BI110" s="979"/>
      <c r="BJ110" s="979"/>
      <c r="BK110" s="979"/>
      <c r="BL110" s="979"/>
      <c r="BM110" s="979"/>
      <c r="BN110" s="979"/>
      <c r="BO110" s="979"/>
      <c r="BP110" s="980"/>
      <c r="BQ110" s="1016">
        <v>38778532</v>
      </c>
      <c r="BR110" s="1017"/>
      <c r="BS110" s="1017"/>
      <c r="BT110" s="1017"/>
      <c r="BU110" s="1017"/>
      <c r="BV110" s="1017">
        <v>36895401</v>
      </c>
      <c r="BW110" s="1017"/>
      <c r="BX110" s="1017"/>
      <c r="BY110" s="1017"/>
      <c r="BZ110" s="1017"/>
      <c r="CA110" s="1017">
        <v>35610013</v>
      </c>
      <c r="CB110" s="1017"/>
      <c r="CC110" s="1017"/>
      <c r="CD110" s="1017"/>
      <c r="CE110" s="1017"/>
      <c r="CF110" s="1031">
        <v>298.5</v>
      </c>
      <c r="CG110" s="1032"/>
      <c r="CH110" s="1032"/>
      <c r="CI110" s="1032"/>
      <c r="CJ110" s="1032"/>
      <c r="CK110" s="1033" t="s">
        <v>445</v>
      </c>
      <c r="CL110" s="1034"/>
      <c r="CM110" s="1013" t="s">
        <v>446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140</v>
      </c>
      <c r="DH110" s="1017"/>
      <c r="DI110" s="1017"/>
      <c r="DJ110" s="1017"/>
      <c r="DK110" s="1017"/>
      <c r="DL110" s="1017" t="s">
        <v>140</v>
      </c>
      <c r="DM110" s="1017"/>
      <c r="DN110" s="1017"/>
      <c r="DO110" s="1017"/>
      <c r="DP110" s="1017"/>
      <c r="DQ110" s="1017" t="s">
        <v>140</v>
      </c>
      <c r="DR110" s="1017"/>
      <c r="DS110" s="1017"/>
      <c r="DT110" s="1017"/>
      <c r="DU110" s="1017"/>
      <c r="DV110" s="1018" t="s">
        <v>140</v>
      </c>
      <c r="DW110" s="1018"/>
      <c r="DX110" s="1018"/>
      <c r="DY110" s="1018"/>
      <c r="DZ110" s="1019"/>
    </row>
    <row r="111" spans="1:131" s="246" customFormat="1" ht="26.25" customHeight="1">
      <c r="A111" s="1020" t="s">
        <v>447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140</v>
      </c>
      <c r="AB111" s="1024"/>
      <c r="AC111" s="1024"/>
      <c r="AD111" s="1024"/>
      <c r="AE111" s="1025"/>
      <c r="AF111" s="1026" t="s">
        <v>140</v>
      </c>
      <c r="AG111" s="1024"/>
      <c r="AH111" s="1024"/>
      <c r="AI111" s="1024"/>
      <c r="AJ111" s="1025"/>
      <c r="AK111" s="1026" t="s">
        <v>140</v>
      </c>
      <c r="AL111" s="1024"/>
      <c r="AM111" s="1024"/>
      <c r="AN111" s="1024"/>
      <c r="AO111" s="1025"/>
      <c r="AP111" s="1027" t="s">
        <v>405</v>
      </c>
      <c r="AQ111" s="1028"/>
      <c r="AR111" s="1028"/>
      <c r="AS111" s="1028"/>
      <c r="AT111" s="1029"/>
      <c r="AU111" s="990"/>
      <c r="AV111" s="991"/>
      <c r="AW111" s="991"/>
      <c r="AX111" s="991"/>
      <c r="AY111" s="991"/>
      <c r="AZ111" s="1039" t="s">
        <v>448</v>
      </c>
      <c r="BA111" s="1040"/>
      <c r="BB111" s="1040"/>
      <c r="BC111" s="1040"/>
      <c r="BD111" s="1040"/>
      <c r="BE111" s="1040"/>
      <c r="BF111" s="1040"/>
      <c r="BG111" s="1040"/>
      <c r="BH111" s="1040"/>
      <c r="BI111" s="1040"/>
      <c r="BJ111" s="1040"/>
      <c r="BK111" s="1040"/>
      <c r="BL111" s="1040"/>
      <c r="BM111" s="1040"/>
      <c r="BN111" s="1040"/>
      <c r="BO111" s="1040"/>
      <c r="BP111" s="1041"/>
      <c r="BQ111" s="1009">
        <v>79203</v>
      </c>
      <c r="BR111" s="1010"/>
      <c r="BS111" s="1010"/>
      <c r="BT111" s="1010"/>
      <c r="BU111" s="1010"/>
      <c r="BV111" s="1010">
        <v>34157</v>
      </c>
      <c r="BW111" s="1010"/>
      <c r="BX111" s="1010"/>
      <c r="BY111" s="1010"/>
      <c r="BZ111" s="1010"/>
      <c r="CA111" s="1010">
        <v>19097</v>
      </c>
      <c r="CB111" s="1010"/>
      <c r="CC111" s="1010"/>
      <c r="CD111" s="1010"/>
      <c r="CE111" s="1010"/>
      <c r="CF111" s="1004">
        <v>0.2</v>
      </c>
      <c r="CG111" s="1005"/>
      <c r="CH111" s="1005"/>
      <c r="CI111" s="1005"/>
      <c r="CJ111" s="1005"/>
      <c r="CK111" s="1035"/>
      <c r="CL111" s="1036"/>
      <c r="CM111" s="1006" t="s">
        <v>449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140</v>
      </c>
      <c r="DH111" s="1010"/>
      <c r="DI111" s="1010"/>
      <c r="DJ111" s="1010"/>
      <c r="DK111" s="1010"/>
      <c r="DL111" s="1010" t="s">
        <v>140</v>
      </c>
      <c r="DM111" s="1010"/>
      <c r="DN111" s="1010"/>
      <c r="DO111" s="1010"/>
      <c r="DP111" s="1010"/>
      <c r="DQ111" s="1010" t="s">
        <v>140</v>
      </c>
      <c r="DR111" s="1010"/>
      <c r="DS111" s="1010"/>
      <c r="DT111" s="1010"/>
      <c r="DU111" s="1010"/>
      <c r="DV111" s="1011" t="s">
        <v>140</v>
      </c>
      <c r="DW111" s="1011"/>
      <c r="DX111" s="1011"/>
      <c r="DY111" s="1011"/>
      <c r="DZ111" s="1012"/>
    </row>
    <row r="112" spans="1:131" s="246" customFormat="1" ht="26.25" customHeight="1">
      <c r="A112" s="1042" t="s">
        <v>450</v>
      </c>
      <c r="B112" s="1043"/>
      <c r="C112" s="1040" t="s">
        <v>451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140</v>
      </c>
      <c r="AB112" s="1049"/>
      <c r="AC112" s="1049"/>
      <c r="AD112" s="1049"/>
      <c r="AE112" s="1050"/>
      <c r="AF112" s="1051" t="s">
        <v>140</v>
      </c>
      <c r="AG112" s="1049"/>
      <c r="AH112" s="1049"/>
      <c r="AI112" s="1049"/>
      <c r="AJ112" s="1050"/>
      <c r="AK112" s="1051" t="s">
        <v>140</v>
      </c>
      <c r="AL112" s="1049"/>
      <c r="AM112" s="1049"/>
      <c r="AN112" s="1049"/>
      <c r="AO112" s="1050"/>
      <c r="AP112" s="1052" t="s">
        <v>140</v>
      </c>
      <c r="AQ112" s="1053"/>
      <c r="AR112" s="1053"/>
      <c r="AS112" s="1053"/>
      <c r="AT112" s="1054"/>
      <c r="AU112" s="990"/>
      <c r="AV112" s="991"/>
      <c r="AW112" s="991"/>
      <c r="AX112" s="991"/>
      <c r="AY112" s="991"/>
      <c r="AZ112" s="1039" t="s">
        <v>452</v>
      </c>
      <c r="BA112" s="1040"/>
      <c r="BB112" s="1040"/>
      <c r="BC112" s="1040"/>
      <c r="BD112" s="1040"/>
      <c r="BE112" s="1040"/>
      <c r="BF112" s="1040"/>
      <c r="BG112" s="1040"/>
      <c r="BH112" s="1040"/>
      <c r="BI112" s="1040"/>
      <c r="BJ112" s="1040"/>
      <c r="BK112" s="1040"/>
      <c r="BL112" s="1040"/>
      <c r="BM112" s="1040"/>
      <c r="BN112" s="1040"/>
      <c r="BO112" s="1040"/>
      <c r="BP112" s="1041"/>
      <c r="BQ112" s="1009">
        <v>5684740</v>
      </c>
      <c r="BR112" s="1010"/>
      <c r="BS112" s="1010"/>
      <c r="BT112" s="1010"/>
      <c r="BU112" s="1010"/>
      <c r="BV112" s="1010">
        <v>5640902</v>
      </c>
      <c r="BW112" s="1010"/>
      <c r="BX112" s="1010"/>
      <c r="BY112" s="1010"/>
      <c r="BZ112" s="1010"/>
      <c r="CA112" s="1010">
        <v>5652057</v>
      </c>
      <c r="CB112" s="1010"/>
      <c r="CC112" s="1010"/>
      <c r="CD112" s="1010"/>
      <c r="CE112" s="1010"/>
      <c r="CF112" s="1004">
        <v>47.4</v>
      </c>
      <c r="CG112" s="1005"/>
      <c r="CH112" s="1005"/>
      <c r="CI112" s="1005"/>
      <c r="CJ112" s="1005"/>
      <c r="CK112" s="1035"/>
      <c r="CL112" s="1036"/>
      <c r="CM112" s="1006" t="s">
        <v>453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405</v>
      </c>
      <c r="DH112" s="1010"/>
      <c r="DI112" s="1010"/>
      <c r="DJ112" s="1010"/>
      <c r="DK112" s="1010"/>
      <c r="DL112" s="1010" t="s">
        <v>140</v>
      </c>
      <c r="DM112" s="1010"/>
      <c r="DN112" s="1010"/>
      <c r="DO112" s="1010"/>
      <c r="DP112" s="1010"/>
      <c r="DQ112" s="1010" t="s">
        <v>140</v>
      </c>
      <c r="DR112" s="1010"/>
      <c r="DS112" s="1010"/>
      <c r="DT112" s="1010"/>
      <c r="DU112" s="1010"/>
      <c r="DV112" s="1011" t="s">
        <v>140</v>
      </c>
      <c r="DW112" s="1011"/>
      <c r="DX112" s="1011"/>
      <c r="DY112" s="1011"/>
      <c r="DZ112" s="1012"/>
    </row>
    <row r="113" spans="1:130" s="246" customFormat="1" ht="26.25" customHeight="1">
      <c r="A113" s="1044"/>
      <c r="B113" s="1045"/>
      <c r="C113" s="1040" t="s">
        <v>454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381106</v>
      </c>
      <c r="AB113" s="1024"/>
      <c r="AC113" s="1024"/>
      <c r="AD113" s="1024"/>
      <c r="AE113" s="1025"/>
      <c r="AF113" s="1026">
        <v>397326</v>
      </c>
      <c r="AG113" s="1024"/>
      <c r="AH113" s="1024"/>
      <c r="AI113" s="1024"/>
      <c r="AJ113" s="1025"/>
      <c r="AK113" s="1026">
        <v>387740</v>
      </c>
      <c r="AL113" s="1024"/>
      <c r="AM113" s="1024"/>
      <c r="AN113" s="1024"/>
      <c r="AO113" s="1025"/>
      <c r="AP113" s="1027">
        <v>3.3</v>
      </c>
      <c r="AQ113" s="1028"/>
      <c r="AR113" s="1028"/>
      <c r="AS113" s="1028"/>
      <c r="AT113" s="1029"/>
      <c r="AU113" s="990"/>
      <c r="AV113" s="991"/>
      <c r="AW113" s="991"/>
      <c r="AX113" s="991"/>
      <c r="AY113" s="991"/>
      <c r="AZ113" s="1039" t="s">
        <v>455</v>
      </c>
      <c r="BA113" s="1040"/>
      <c r="BB113" s="1040"/>
      <c r="BC113" s="1040"/>
      <c r="BD113" s="1040"/>
      <c r="BE113" s="1040"/>
      <c r="BF113" s="1040"/>
      <c r="BG113" s="1040"/>
      <c r="BH113" s="1040"/>
      <c r="BI113" s="1040"/>
      <c r="BJ113" s="1040"/>
      <c r="BK113" s="1040"/>
      <c r="BL113" s="1040"/>
      <c r="BM113" s="1040"/>
      <c r="BN113" s="1040"/>
      <c r="BO113" s="1040"/>
      <c r="BP113" s="1041"/>
      <c r="BQ113" s="1009">
        <v>184136</v>
      </c>
      <c r="BR113" s="1010"/>
      <c r="BS113" s="1010"/>
      <c r="BT113" s="1010"/>
      <c r="BU113" s="1010"/>
      <c r="BV113" s="1010">
        <v>138499</v>
      </c>
      <c r="BW113" s="1010"/>
      <c r="BX113" s="1010"/>
      <c r="BY113" s="1010"/>
      <c r="BZ113" s="1010"/>
      <c r="CA113" s="1010">
        <v>171981</v>
      </c>
      <c r="CB113" s="1010"/>
      <c r="CC113" s="1010"/>
      <c r="CD113" s="1010"/>
      <c r="CE113" s="1010"/>
      <c r="CF113" s="1004">
        <v>1.4</v>
      </c>
      <c r="CG113" s="1005"/>
      <c r="CH113" s="1005"/>
      <c r="CI113" s="1005"/>
      <c r="CJ113" s="1005"/>
      <c r="CK113" s="1035"/>
      <c r="CL113" s="1036"/>
      <c r="CM113" s="1006" t="s">
        <v>456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140</v>
      </c>
      <c r="DH113" s="1049"/>
      <c r="DI113" s="1049"/>
      <c r="DJ113" s="1049"/>
      <c r="DK113" s="1050"/>
      <c r="DL113" s="1051" t="s">
        <v>140</v>
      </c>
      <c r="DM113" s="1049"/>
      <c r="DN113" s="1049"/>
      <c r="DO113" s="1049"/>
      <c r="DP113" s="1050"/>
      <c r="DQ113" s="1051" t="s">
        <v>140</v>
      </c>
      <c r="DR113" s="1049"/>
      <c r="DS113" s="1049"/>
      <c r="DT113" s="1049"/>
      <c r="DU113" s="1050"/>
      <c r="DV113" s="1052" t="s">
        <v>140</v>
      </c>
      <c r="DW113" s="1053"/>
      <c r="DX113" s="1053"/>
      <c r="DY113" s="1053"/>
      <c r="DZ113" s="1054"/>
    </row>
    <row r="114" spans="1:130" s="246" customFormat="1" ht="26.25" customHeight="1">
      <c r="A114" s="1044"/>
      <c r="B114" s="1045"/>
      <c r="C114" s="1040" t="s">
        <v>457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48767</v>
      </c>
      <c r="AB114" s="1049"/>
      <c r="AC114" s="1049"/>
      <c r="AD114" s="1049"/>
      <c r="AE114" s="1050"/>
      <c r="AF114" s="1051">
        <v>44745</v>
      </c>
      <c r="AG114" s="1049"/>
      <c r="AH114" s="1049"/>
      <c r="AI114" s="1049"/>
      <c r="AJ114" s="1050"/>
      <c r="AK114" s="1051">
        <v>39889</v>
      </c>
      <c r="AL114" s="1049"/>
      <c r="AM114" s="1049"/>
      <c r="AN114" s="1049"/>
      <c r="AO114" s="1050"/>
      <c r="AP114" s="1052">
        <v>0.3</v>
      </c>
      <c r="AQ114" s="1053"/>
      <c r="AR114" s="1053"/>
      <c r="AS114" s="1053"/>
      <c r="AT114" s="1054"/>
      <c r="AU114" s="990"/>
      <c r="AV114" s="991"/>
      <c r="AW114" s="991"/>
      <c r="AX114" s="991"/>
      <c r="AY114" s="991"/>
      <c r="AZ114" s="1039" t="s">
        <v>458</v>
      </c>
      <c r="BA114" s="1040"/>
      <c r="BB114" s="1040"/>
      <c r="BC114" s="1040"/>
      <c r="BD114" s="1040"/>
      <c r="BE114" s="1040"/>
      <c r="BF114" s="1040"/>
      <c r="BG114" s="1040"/>
      <c r="BH114" s="1040"/>
      <c r="BI114" s="1040"/>
      <c r="BJ114" s="1040"/>
      <c r="BK114" s="1040"/>
      <c r="BL114" s="1040"/>
      <c r="BM114" s="1040"/>
      <c r="BN114" s="1040"/>
      <c r="BO114" s="1040"/>
      <c r="BP114" s="1041"/>
      <c r="BQ114" s="1009">
        <v>5040530</v>
      </c>
      <c r="BR114" s="1010"/>
      <c r="BS114" s="1010"/>
      <c r="BT114" s="1010"/>
      <c r="BU114" s="1010"/>
      <c r="BV114" s="1010">
        <v>5299920</v>
      </c>
      <c r="BW114" s="1010"/>
      <c r="BX114" s="1010"/>
      <c r="BY114" s="1010"/>
      <c r="BZ114" s="1010"/>
      <c r="CA114" s="1010">
        <v>5013390</v>
      </c>
      <c r="CB114" s="1010"/>
      <c r="CC114" s="1010"/>
      <c r="CD114" s="1010"/>
      <c r="CE114" s="1010"/>
      <c r="CF114" s="1004">
        <v>42</v>
      </c>
      <c r="CG114" s="1005"/>
      <c r="CH114" s="1005"/>
      <c r="CI114" s="1005"/>
      <c r="CJ114" s="1005"/>
      <c r="CK114" s="1035"/>
      <c r="CL114" s="1036"/>
      <c r="CM114" s="1006" t="s">
        <v>459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140</v>
      </c>
      <c r="DH114" s="1049"/>
      <c r="DI114" s="1049"/>
      <c r="DJ114" s="1049"/>
      <c r="DK114" s="1050"/>
      <c r="DL114" s="1051" t="s">
        <v>140</v>
      </c>
      <c r="DM114" s="1049"/>
      <c r="DN114" s="1049"/>
      <c r="DO114" s="1049"/>
      <c r="DP114" s="1050"/>
      <c r="DQ114" s="1051" t="s">
        <v>140</v>
      </c>
      <c r="DR114" s="1049"/>
      <c r="DS114" s="1049"/>
      <c r="DT114" s="1049"/>
      <c r="DU114" s="1050"/>
      <c r="DV114" s="1052" t="s">
        <v>140</v>
      </c>
      <c r="DW114" s="1053"/>
      <c r="DX114" s="1053"/>
      <c r="DY114" s="1053"/>
      <c r="DZ114" s="1054"/>
    </row>
    <row r="115" spans="1:130" s="246" customFormat="1" ht="26.25" customHeight="1">
      <c r="A115" s="1044"/>
      <c r="B115" s="1045"/>
      <c r="C115" s="1040" t="s">
        <v>460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42224</v>
      </c>
      <c r="AB115" s="1024"/>
      <c r="AC115" s="1024"/>
      <c r="AD115" s="1024"/>
      <c r="AE115" s="1025"/>
      <c r="AF115" s="1026">
        <v>34395</v>
      </c>
      <c r="AG115" s="1024"/>
      <c r="AH115" s="1024"/>
      <c r="AI115" s="1024"/>
      <c r="AJ115" s="1025"/>
      <c r="AK115" s="1026">
        <v>28369</v>
      </c>
      <c r="AL115" s="1024"/>
      <c r="AM115" s="1024"/>
      <c r="AN115" s="1024"/>
      <c r="AO115" s="1025"/>
      <c r="AP115" s="1027">
        <v>0.2</v>
      </c>
      <c r="AQ115" s="1028"/>
      <c r="AR115" s="1028"/>
      <c r="AS115" s="1028"/>
      <c r="AT115" s="1029"/>
      <c r="AU115" s="990"/>
      <c r="AV115" s="991"/>
      <c r="AW115" s="991"/>
      <c r="AX115" s="991"/>
      <c r="AY115" s="991"/>
      <c r="AZ115" s="1039" t="s">
        <v>461</v>
      </c>
      <c r="BA115" s="1040"/>
      <c r="BB115" s="1040"/>
      <c r="BC115" s="1040"/>
      <c r="BD115" s="1040"/>
      <c r="BE115" s="1040"/>
      <c r="BF115" s="1040"/>
      <c r="BG115" s="1040"/>
      <c r="BH115" s="1040"/>
      <c r="BI115" s="1040"/>
      <c r="BJ115" s="1040"/>
      <c r="BK115" s="1040"/>
      <c r="BL115" s="1040"/>
      <c r="BM115" s="1040"/>
      <c r="BN115" s="1040"/>
      <c r="BO115" s="1040"/>
      <c r="BP115" s="1041"/>
      <c r="BQ115" s="1009">
        <v>2006</v>
      </c>
      <c r="BR115" s="1010"/>
      <c r="BS115" s="1010"/>
      <c r="BT115" s="1010"/>
      <c r="BU115" s="1010"/>
      <c r="BV115" s="1010" t="s">
        <v>140</v>
      </c>
      <c r="BW115" s="1010"/>
      <c r="BX115" s="1010"/>
      <c r="BY115" s="1010"/>
      <c r="BZ115" s="1010"/>
      <c r="CA115" s="1010" t="s">
        <v>140</v>
      </c>
      <c r="CB115" s="1010"/>
      <c r="CC115" s="1010"/>
      <c r="CD115" s="1010"/>
      <c r="CE115" s="1010"/>
      <c r="CF115" s="1004" t="s">
        <v>140</v>
      </c>
      <c r="CG115" s="1005"/>
      <c r="CH115" s="1005"/>
      <c r="CI115" s="1005"/>
      <c r="CJ115" s="1005"/>
      <c r="CK115" s="1035"/>
      <c r="CL115" s="1036"/>
      <c r="CM115" s="1039" t="s">
        <v>462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405</v>
      </c>
      <c r="DH115" s="1049"/>
      <c r="DI115" s="1049"/>
      <c r="DJ115" s="1049"/>
      <c r="DK115" s="1050"/>
      <c r="DL115" s="1051" t="s">
        <v>140</v>
      </c>
      <c r="DM115" s="1049"/>
      <c r="DN115" s="1049"/>
      <c r="DO115" s="1049"/>
      <c r="DP115" s="1050"/>
      <c r="DQ115" s="1051" t="s">
        <v>405</v>
      </c>
      <c r="DR115" s="1049"/>
      <c r="DS115" s="1049"/>
      <c r="DT115" s="1049"/>
      <c r="DU115" s="1050"/>
      <c r="DV115" s="1052" t="s">
        <v>140</v>
      </c>
      <c r="DW115" s="1053"/>
      <c r="DX115" s="1053"/>
      <c r="DY115" s="1053"/>
      <c r="DZ115" s="1054"/>
    </row>
    <row r="116" spans="1:130" s="246" customFormat="1" ht="26.25" customHeight="1">
      <c r="A116" s="1046"/>
      <c r="B116" s="1047"/>
      <c r="C116" s="1055" t="s">
        <v>463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671</v>
      </c>
      <c r="AB116" s="1049"/>
      <c r="AC116" s="1049"/>
      <c r="AD116" s="1049"/>
      <c r="AE116" s="1050"/>
      <c r="AF116" s="1051">
        <v>693</v>
      </c>
      <c r="AG116" s="1049"/>
      <c r="AH116" s="1049"/>
      <c r="AI116" s="1049"/>
      <c r="AJ116" s="1050"/>
      <c r="AK116" s="1051">
        <v>759</v>
      </c>
      <c r="AL116" s="1049"/>
      <c r="AM116" s="1049"/>
      <c r="AN116" s="1049"/>
      <c r="AO116" s="1050"/>
      <c r="AP116" s="1052">
        <v>0</v>
      </c>
      <c r="AQ116" s="1053"/>
      <c r="AR116" s="1053"/>
      <c r="AS116" s="1053"/>
      <c r="AT116" s="1054"/>
      <c r="AU116" s="990"/>
      <c r="AV116" s="991"/>
      <c r="AW116" s="991"/>
      <c r="AX116" s="991"/>
      <c r="AY116" s="991"/>
      <c r="AZ116" s="1057" t="s">
        <v>464</v>
      </c>
      <c r="BA116" s="1058"/>
      <c r="BB116" s="1058"/>
      <c r="BC116" s="1058"/>
      <c r="BD116" s="1058"/>
      <c r="BE116" s="1058"/>
      <c r="BF116" s="1058"/>
      <c r="BG116" s="1058"/>
      <c r="BH116" s="1058"/>
      <c r="BI116" s="1058"/>
      <c r="BJ116" s="1058"/>
      <c r="BK116" s="1058"/>
      <c r="BL116" s="1058"/>
      <c r="BM116" s="1058"/>
      <c r="BN116" s="1058"/>
      <c r="BO116" s="1058"/>
      <c r="BP116" s="1059"/>
      <c r="BQ116" s="1009" t="s">
        <v>140</v>
      </c>
      <c r="BR116" s="1010"/>
      <c r="BS116" s="1010"/>
      <c r="BT116" s="1010"/>
      <c r="BU116" s="1010"/>
      <c r="BV116" s="1010" t="s">
        <v>140</v>
      </c>
      <c r="BW116" s="1010"/>
      <c r="BX116" s="1010"/>
      <c r="BY116" s="1010"/>
      <c r="BZ116" s="1010"/>
      <c r="CA116" s="1010" t="s">
        <v>140</v>
      </c>
      <c r="CB116" s="1010"/>
      <c r="CC116" s="1010"/>
      <c r="CD116" s="1010"/>
      <c r="CE116" s="1010"/>
      <c r="CF116" s="1004" t="s">
        <v>140</v>
      </c>
      <c r="CG116" s="1005"/>
      <c r="CH116" s="1005"/>
      <c r="CI116" s="1005"/>
      <c r="CJ116" s="1005"/>
      <c r="CK116" s="1035"/>
      <c r="CL116" s="1036"/>
      <c r="CM116" s="1006" t="s">
        <v>465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39508</v>
      </c>
      <c r="DH116" s="1049"/>
      <c r="DI116" s="1049"/>
      <c r="DJ116" s="1049"/>
      <c r="DK116" s="1050"/>
      <c r="DL116" s="1051">
        <v>19804</v>
      </c>
      <c r="DM116" s="1049"/>
      <c r="DN116" s="1049"/>
      <c r="DO116" s="1049"/>
      <c r="DP116" s="1050"/>
      <c r="DQ116" s="1051" t="s">
        <v>405</v>
      </c>
      <c r="DR116" s="1049"/>
      <c r="DS116" s="1049"/>
      <c r="DT116" s="1049"/>
      <c r="DU116" s="1050"/>
      <c r="DV116" s="1052" t="s">
        <v>140</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466</v>
      </c>
      <c r="Z117" s="976"/>
      <c r="AA117" s="1066">
        <v>4695303</v>
      </c>
      <c r="AB117" s="1067"/>
      <c r="AC117" s="1067"/>
      <c r="AD117" s="1067"/>
      <c r="AE117" s="1068"/>
      <c r="AF117" s="1069">
        <v>4507446</v>
      </c>
      <c r="AG117" s="1067"/>
      <c r="AH117" s="1067"/>
      <c r="AI117" s="1067"/>
      <c r="AJ117" s="1068"/>
      <c r="AK117" s="1069">
        <v>4541440</v>
      </c>
      <c r="AL117" s="1067"/>
      <c r="AM117" s="1067"/>
      <c r="AN117" s="1067"/>
      <c r="AO117" s="1068"/>
      <c r="AP117" s="1070"/>
      <c r="AQ117" s="1071"/>
      <c r="AR117" s="1071"/>
      <c r="AS117" s="1071"/>
      <c r="AT117" s="1072"/>
      <c r="AU117" s="990"/>
      <c r="AV117" s="991"/>
      <c r="AW117" s="991"/>
      <c r="AX117" s="991"/>
      <c r="AY117" s="991"/>
      <c r="AZ117" s="1057" t="s">
        <v>467</v>
      </c>
      <c r="BA117" s="1058"/>
      <c r="BB117" s="1058"/>
      <c r="BC117" s="1058"/>
      <c r="BD117" s="1058"/>
      <c r="BE117" s="1058"/>
      <c r="BF117" s="1058"/>
      <c r="BG117" s="1058"/>
      <c r="BH117" s="1058"/>
      <c r="BI117" s="1058"/>
      <c r="BJ117" s="1058"/>
      <c r="BK117" s="1058"/>
      <c r="BL117" s="1058"/>
      <c r="BM117" s="1058"/>
      <c r="BN117" s="1058"/>
      <c r="BO117" s="1058"/>
      <c r="BP117" s="1059"/>
      <c r="BQ117" s="1009" t="s">
        <v>140</v>
      </c>
      <c r="BR117" s="1010"/>
      <c r="BS117" s="1010"/>
      <c r="BT117" s="1010"/>
      <c r="BU117" s="1010"/>
      <c r="BV117" s="1010" t="s">
        <v>140</v>
      </c>
      <c r="BW117" s="1010"/>
      <c r="BX117" s="1010"/>
      <c r="BY117" s="1010"/>
      <c r="BZ117" s="1010"/>
      <c r="CA117" s="1010" t="s">
        <v>405</v>
      </c>
      <c r="CB117" s="1010"/>
      <c r="CC117" s="1010"/>
      <c r="CD117" s="1010"/>
      <c r="CE117" s="1010"/>
      <c r="CF117" s="1004" t="s">
        <v>140</v>
      </c>
      <c r="CG117" s="1005"/>
      <c r="CH117" s="1005"/>
      <c r="CI117" s="1005"/>
      <c r="CJ117" s="1005"/>
      <c r="CK117" s="1035"/>
      <c r="CL117" s="1036"/>
      <c r="CM117" s="1006" t="s">
        <v>468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140</v>
      </c>
      <c r="DH117" s="1049"/>
      <c r="DI117" s="1049"/>
      <c r="DJ117" s="1049"/>
      <c r="DK117" s="1050"/>
      <c r="DL117" s="1051" t="s">
        <v>140</v>
      </c>
      <c r="DM117" s="1049"/>
      <c r="DN117" s="1049"/>
      <c r="DO117" s="1049"/>
      <c r="DP117" s="1050"/>
      <c r="DQ117" s="1051" t="s">
        <v>140</v>
      </c>
      <c r="DR117" s="1049"/>
      <c r="DS117" s="1049"/>
      <c r="DT117" s="1049"/>
      <c r="DU117" s="1050"/>
      <c r="DV117" s="1052" t="s">
        <v>140</v>
      </c>
      <c r="DW117" s="1053"/>
      <c r="DX117" s="1053"/>
      <c r="DY117" s="1053"/>
      <c r="DZ117" s="1054"/>
    </row>
    <row r="118" spans="1:130" s="246" customFormat="1" ht="26.25" customHeight="1">
      <c r="A118" s="994" t="s">
        <v>442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440</v>
      </c>
      <c r="AB118" s="975"/>
      <c r="AC118" s="975"/>
      <c r="AD118" s="975"/>
      <c r="AE118" s="976"/>
      <c r="AF118" s="974" t="s">
        <v>307</v>
      </c>
      <c r="AG118" s="975"/>
      <c r="AH118" s="975"/>
      <c r="AI118" s="975"/>
      <c r="AJ118" s="976"/>
      <c r="AK118" s="974" t="s">
        <v>306</v>
      </c>
      <c r="AL118" s="975"/>
      <c r="AM118" s="975"/>
      <c r="AN118" s="975"/>
      <c r="AO118" s="976"/>
      <c r="AP118" s="1061" t="s">
        <v>441</v>
      </c>
      <c r="AQ118" s="1062"/>
      <c r="AR118" s="1062"/>
      <c r="AS118" s="1062"/>
      <c r="AT118" s="1063"/>
      <c r="AU118" s="990"/>
      <c r="AV118" s="991"/>
      <c r="AW118" s="991"/>
      <c r="AX118" s="991"/>
      <c r="AY118" s="991"/>
      <c r="AZ118" s="1064" t="s">
        <v>469</v>
      </c>
      <c r="BA118" s="1055"/>
      <c r="BB118" s="1055"/>
      <c r="BC118" s="1055"/>
      <c r="BD118" s="1055"/>
      <c r="BE118" s="1055"/>
      <c r="BF118" s="1055"/>
      <c r="BG118" s="1055"/>
      <c r="BH118" s="1055"/>
      <c r="BI118" s="1055"/>
      <c r="BJ118" s="1055"/>
      <c r="BK118" s="1055"/>
      <c r="BL118" s="1055"/>
      <c r="BM118" s="1055"/>
      <c r="BN118" s="1055"/>
      <c r="BO118" s="1055"/>
      <c r="BP118" s="1056"/>
      <c r="BQ118" s="1087" t="s">
        <v>140</v>
      </c>
      <c r="BR118" s="1088"/>
      <c r="BS118" s="1088"/>
      <c r="BT118" s="1088"/>
      <c r="BU118" s="1088"/>
      <c r="BV118" s="1088" t="s">
        <v>140</v>
      </c>
      <c r="BW118" s="1088"/>
      <c r="BX118" s="1088"/>
      <c r="BY118" s="1088"/>
      <c r="BZ118" s="1088"/>
      <c r="CA118" s="1088" t="s">
        <v>140</v>
      </c>
      <c r="CB118" s="1088"/>
      <c r="CC118" s="1088"/>
      <c r="CD118" s="1088"/>
      <c r="CE118" s="1088"/>
      <c r="CF118" s="1004" t="s">
        <v>140</v>
      </c>
      <c r="CG118" s="1005"/>
      <c r="CH118" s="1005"/>
      <c r="CI118" s="1005"/>
      <c r="CJ118" s="1005"/>
      <c r="CK118" s="1035"/>
      <c r="CL118" s="1036"/>
      <c r="CM118" s="1006" t="s">
        <v>470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140</v>
      </c>
      <c r="DH118" s="1049"/>
      <c r="DI118" s="1049"/>
      <c r="DJ118" s="1049"/>
      <c r="DK118" s="1050"/>
      <c r="DL118" s="1051" t="s">
        <v>140</v>
      </c>
      <c r="DM118" s="1049"/>
      <c r="DN118" s="1049"/>
      <c r="DO118" s="1049"/>
      <c r="DP118" s="1050"/>
      <c r="DQ118" s="1051" t="s">
        <v>405</v>
      </c>
      <c r="DR118" s="1049"/>
      <c r="DS118" s="1049"/>
      <c r="DT118" s="1049"/>
      <c r="DU118" s="1050"/>
      <c r="DV118" s="1052" t="s">
        <v>140</v>
      </c>
      <c r="DW118" s="1053"/>
      <c r="DX118" s="1053"/>
      <c r="DY118" s="1053"/>
      <c r="DZ118" s="1054"/>
    </row>
    <row r="119" spans="1:130" s="246" customFormat="1" ht="26.25" customHeight="1">
      <c r="A119" s="1148" t="s">
        <v>445</v>
      </c>
      <c r="B119" s="1034"/>
      <c r="C119" s="1013" t="s">
        <v>446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140</v>
      </c>
      <c r="AB119" s="982"/>
      <c r="AC119" s="982"/>
      <c r="AD119" s="982"/>
      <c r="AE119" s="983"/>
      <c r="AF119" s="984" t="s">
        <v>140</v>
      </c>
      <c r="AG119" s="982"/>
      <c r="AH119" s="982"/>
      <c r="AI119" s="982"/>
      <c r="AJ119" s="983"/>
      <c r="AK119" s="984" t="s">
        <v>140</v>
      </c>
      <c r="AL119" s="982"/>
      <c r="AM119" s="982"/>
      <c r="AN119" s="982"/>
      <c r="AO119" s="983"/>
      <c r="AP119" s="985" t="s">
        <v>140</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471</v>
      </c>
      <c r="BP119" s="1096"/>
      <c r="BQ119" s="1087">
        <v>49769147</v>
      </c>
      <c r="BR119" s="1088"/>
      <c r="BS119" s="1088"/>
      <c r="BT119" s="1088"/>
      <c r="BU119" s="1088"/>
      <c r="BV119" s="1088">
        <v>48008879</v>
      </c>
      <c r="BW119" s="1088"/>
      <c r="BX119" s="1088"/>
      <c r="BY119" s="1088"/>
      <c r="BZ119" s="1088"/>
      <c r="CA119" s="1088">
        <v>46466538</v>
      </c>
      <c r="CB119" s="1088"/>
      <c r="CC119" s="1088"/>
      <c r="CD119" s="1088"/>
      <c r="CE119" s="1088"/>
      <c r="CF119" s="1089"/>
      <c r="CG119" s="1090"/>
      <c r="CH119" s="1090"/>
      <c r="CI119" s="1090"/>
      <c r="CJ119" s="1091"/>
      <c r="CK119" s="1037"/>
      <c r="CL119" s="1038"/>
      <c r="CM119" s="1092" t="s">
        <v>472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39695</v>
      </c>
      <c r="DH119" s="1074"/>
      <c r="DI119" s="1074"/>
      <c r="DJ119" s="1074"/>
      <c r="DK119" s="1075"/>
      <c r="DL119" s="1073">
        <v>14353</v>
      </c>
      <c r="DM119" s="1074"/>
      <c r="DN119" s="1074"/>
      <c r="DO119" s="1074"/>
      <c r="DP119" s="1075"/>
      <c r="DQ119" s="1073">
        <v>19097</v>
      </c>
      <c r="DR119" s="1074"/>
      <c r="DS119" s="1074"/>
      <c r="DT119" s="1074"/>
      <c r="DU119" s="1075"/>
      <c r="DV119" s="1076">
        <v>0.2</v>
      </c>
      <c r="DW119" s="1077"/>
      <c r="DX119" s="1077"/>
      <c r="DY119" s="1077"/>
      <c r="DZ119" s="1078"/>
    </row>
    <row r="120" spans="1:130" s="246" customFormat="1" ht="26.25" customHeight="1">
      <c r="A120" s="1149"/>
      <c r="B120" s="1036"/>
      <c r="C120" s="1006" t="s">
        <v>449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140</v>
      </c>
      <c r="AB120" s="1049"/>
      <c r="AC120" s="1049"/>
      <c r="AD120" s="1049"/>
      <c r="AE120" s="1050"/>
      <c r="AF120" s="1051" t="s">
        <v>140</v>
      </c>
      <c r="AG120" s="1049"/>
      <c r="AH120" s="1049"/>
      <c r="AI120" s="1049"/>
      <c r="AJ120" s="1050"/>
      <c r="AK120" s="1051" t="s">
        <v>140</v>
      </c>
      <c r="AL120" s="1049"/>
      <c r="AM120" s="1049"/>
      <c r="AN120" s="1049"/>
      <c r="AO120" s="1050"/>
      <c r="AP120" s="1052" t="s">
        <v>140</v>
      </c>
      <c r="AQ120" s="1053"/>
      <c r="AR120" s="1053"/>
      <c r="AS120" s="1053"/>
      <c r="AT120" s="1054"/>
      <c r="AU120" s="1079" t="s">
        <v>473</v>
      </c>
      <c r="AV120" s="1080"/>
      <c r="AW120" s="1080"/>
      <c r="AX120" s="1080"/>
      <c r="AY120" s="1081"/>
      <c r="AZ120" s="1030" t="s">
        <v>474</v>
      </c>
      <c r="BA120" s="979"/>
      <c r="BB120" s="979"/>
      <c r="BC120" s="979"/>
      <c r="BD120" s="979"/>
      <c r="BE120" s="979"/>
      <c r="BF120" s="979"/>
      <c r="BG120" s="979"/>
      <c r="BH120" s="979"/>
      <c r="BI120" s="979"/>
      <c r="BJ120" s="979"/>
      <c r="BK120" s="979"/>
      <c r="BL120" s="979"/>
      <c r="BM120" s="979"/>
      <c r="BN120" s="979"/>
      <c r="BO120" s="979"/>
      <c r="BP120" s="980"/>
      <c r="BQ120" s="1016">
        <v>2793937</v>
      </c>
      <c r="BR120" s="1017"/>
      <c r="BS120" s="1017"/>
      <c r="BT120" s="1017"/>
      <c r="BU120" s="1017"/>
      <c r="BV120" s="1017">
        <v>2901629</v>
      </c>
      <c r="BW120" s="1017"/>
      <c r="BX120" s="1017"/>
      <c r="BY120" s="1017"/>
      <c r="BZ120" s="1017"/>
      <c r="CA120" s="1017">
        <v>3339486</v>
      </c>
      <c r="CB120" s="1017"/>
      <c r="CC120" s="1017"/>
      <c r="CD120" s="1017"/>
      <c r="CE120" s="1017"/>
      <c r="CF120" s="1031">
        <v>28</v>
      </c>
      <c r="CG120" s="1032"/>
      <c r="CH120" s="1032"/>
      <c r="CI120" s="1032"/>
      <c r="CJ120" s="1032"/>
      <c r="CK120" s="1097" t="s">
        <v>475</v>
      </c>
      <c r="CL120" s="1098"/>
      <c r="CM120" s="1098"/>
      <c r="CN120" s="1098"/>
      <c r="CO120" s="1099"/>
      <c r="CP120" s="1105" t="s">
        <v>415</v>
      </c>
      <c r="CQ120" s="1106"/>
      <c r="CR120" s="1106"/>
      <c r="CS120" s="1106"/>
      <c r="CT120" s="1106"/>
      <c r="CU120" s="1106"/>
      <c r="CV120" s="1106"/>
      <c r="CW120" s="1106"/>
      <c r="CX120" s="1106"/>
      <c r="CY120" s="1106"/>
      <c r="CZ120" s="1106"/>
      <c r="DA120" s="1106"/>
      <c r="DB120" s="1106"/>
      <c r="DC120" s="1106"/>
      <c r="DD120" s="1106"/>
      <c r="DE120" s="1106"/>
      <c r="DF120" s="1107"/>
      <c r="DG120" s="1016">
        <v>2582515</v>
      </c>
      <c r="DH120" s="1017"/>
      <c r="DI120" s="1017"/>
      <c r="DJ120" s="1017"/>
      <c r="DK120" s="1017"/>
      <c r="DL120" s="1017">
        <v>2666919</v>
      </c>
      <c r="DM120" s="1017"/>
      <c r="DN120" s="1017"/>
      <c r="DO120" s="1017"/>
      <c r="DP120" s="1017"/>
      <c r="DQ120" s="1017">
        <v>3045060</v>
      </c>
      <c r="DR120" s="1017"/>
      <c r="DS120" s="1017"/>
      <c r="DT120" s="1017"/>
      <c r="DU120" s="1017"/>
      <c r="DV120" s="1018">
        <v>25.5</v>
      </c>
      <c r="DW120" s="1018"/>
      <c r="DX120" s="1018"/>
      <c r="DY120" s="1018"/>
      <c r="DZ120" s="1019"/>
    </row>
    <row r="121" spans="1:130" s="246" customFormat="1" ht="26.25" customHeight="1">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405</v>
      </c>
      <c r="AB121" s="1049"/>
      <c r="AC121" s="1049"/>
      <c r="AD121" s="1049"/>
      <c r="AE121" s="1050"/>
      <c r="AF121" s="1051" t="s">
        <v>140</v>
      </c>
      <c r="AG121" s="1049"/>
      <c r="AH121" s="1049"/>
      <c r="AI121" s="1049"/>
      <c r="AJ121" s="1050"/>
      <c r="AK121" s="1051" t="s">
        <v>140</v>
      </c>
      <c r="AL121" s="1049"/>
      <c r="AM121" s="1049"/>
      <c r="AN121" s="1049"/>
      <c r="AO121" s="1050"/>
      <c r="AP121" s="1052" t="s">
        <v>140</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2053363</v>
      </c>
      <c r="BR121" s="1010"/>
      <c r="BS121" s="1010"/>
      <c r="BT121" s="1010"/>
      <c r="BU121" s="1010"/>
      <c r="BV121" s="1010">
        <v>1968708</v>
      </c>
      <c r="BW121" s="1010"/>
      <c r="BX121" s="1010"/>
      <c r="BY121" s="1010"/>
      <c r="BZ121" s="1010"/>
      <c r="CA121" s="1010">
        <v>1850432</v>
      </c>
      <c r="CB121" s="1010"/>
      <c r="CC121" s="1010"/>
      <c r="CD121" s="1010"/>
      <c r="CE121" s="1010"/>
      <c r="CF121" s="1004">
        <v>15.5</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699375</v>
      </c>
      <c r="DH121" s="1010"/>
      <c r="DI121" s="1010"/>
      <c r="DJ121" s="1010"/>
      <c r="DK121" s="1010"/>
      <c r="DL121" s="1010">
        <v>671372</v>
      </c>
      <c r="DM121" s="1010"/>
      <c r="DN121" s="1010"/>
      <c r="DO121" s="1010"/>
      <c r="DP121" s="1010"/>
      <c r="DQ121" s="1010">
        <v>1360607</v>
      </c>
      <c r="DR121" s="1010"/>
      <c r="DS121" s="1010"/>
      <c r="DT121" s="1010"/>
      <c r="DU121" s="1010"/>
      <c r="DV121" s="1011">
        <v>11.4</v>
      </c>
      <c r="DW121" s="1011"/>
      <c r="DX121" s="1011"/>
      <c r="DY121" s="1011"/>
      <c r="DZ121" s="1012"/>
    </row>
    <row r="122" spans="1:130" s="246" customFormat="1" ht="26.25" customHeight="1">
      <c r="A122" s="1149"/>
      <c r="B122" s="1036"/>
      <c r="C122" s="1006" t="s">
        <v>459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140</v>
      </c>
      <c r="AB122" s="1049"/>
      <c r="AC122" s="1049"/>
      <c r="AD122" s="1049"/>
      <c r="AE122" s="1050"/>
      <c r="AF122" s="1051" t="s">
        <v>140</v>
      </c>
      <c r="AG122" s="1049"/>
      <c r="AH122" s="1049"/>
      <c r="AI122" s="1049"/>
      <c r="AJ122" s="1050"/>
      <c r="AK122" s="1051" t="s">
        <v>405</v>
      </c>
      <c r="AL122" s="1049"/>
      <c r="AM122" s="1049"/>
      <c r="AN122" s="1049"/>
      <c r="AO122" s="1050"/>
      <c r="AP122" s="1052" t="s">
        <v>140</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28247100</v>
      </c>
      <c r="BR122" s="1088"/>
      <c r="BS122" s="1088"/>
      <c r="BT122" s="1088"/>
      <c r="BU122" s="1088"/>
      <c r="BV122" s="1088">
        <v>27215187</v>
      </c>
      <c r="BW122" s="1088"/>
      <c r="BX122" s="1088"/>
      <c r="BY122" s="1088"/>
      <c r="BZ122" s="1088"/>
      <c r="CA122" s="1088">
        <v>26466749</v>
      </c>
      <c r="CB122" s="1088"/>
      <c r="CC122" s="1088"/>
      <c r="CD122" s="1088"/>
      <c r="CE122" s="1088"/>
      <c r="CF122" s="1108">
        <v>221.9</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1297495</v>
      </c>
      <c r="DH122" s="1010"/>
      <c r="DI122" s="1010"/>
      <c r="DJ122" s="1010"/>
      <c r="DK122" s="1010"/>
      <c r="DL122" s="1010">
        <v>1226611</v>
      </c>
      <c r="DM122" s="1010"/>
      <c r="DN122" s="1010"/>
      <c r="DO122" s="1010"/>
      <c r="DP122" s="1010"/>
      <c r="DQ122" s="1010">
        <v>1159830</v>
      </c>
      <c r="DR122" s="1010"/>
      <c r="DS122" s="1010"/>
      <c r="DT122" s="1010"/>
      <c r="DU122" s="1010"/>
      <c r="DV122" s="1011">
        <v>9.6999999999999993</v>
      </c>
      <c r="DW122" s="1011"/>
      <c r="DX122" s="1011"/>
      <c r="DY122" s="1011"/>
      <c r="DZ122" s="1012"/>
    </row>
    <row r="123" spans="1:130" s="246" customFormat="1" ht="26.25" customHeight="1">
      <c r="A123" s="1149"/>
      <c r="B123" s="1036"/>
      <c r="C123" s="1006" t="s">
        <v>465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20173</v>
      </c>
      <c r="AB123" s="1049"/>
      <c r="AC123" s="1049"/>
      <c r="AD123" s="1049"/>
      <c r="AE123" s="1050"/>
      <c r="AF123" s="1051">
        <v>20002</v>
      </c>
      <c r="AG123" s="1049"/>
      <c r="AH123" s="1049"/>
      <c r="AI123" s="1049"/>
      <c r="AJ123" s="1050"/>
      <c r="AK123" s="1051">
        <v>19804</v>
      </c>
      <c r="AL123" s="1049"/>
      <c r="AM123" s="1049"/>
      <c r="AN123" s="1049"/>
      <c r="AO123" s="1050"/>
      <c r="AP123" s="1052">
        <v>0.2</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481</v>
      </c>
      <c r="BP123" s="1096"/>
      <c r="BQ123" s="1155">
        <v>33094400</v>
      </c>
      <c r="BR123" s="1156"/>
      <c r="BS123" s="1156"/>
      <c r="BT123" s="1156"/>
      <c r="BU123" s="1156"/>
      <c r="BV123" s="1156">
        <v>32085524</v>
      </c>
      <c r="BW123" s="1156"/>
      <c r="BX123" s="1156"/>
      <c r="BY123" s="1156"/>
      <c r="BZ123" s="1156"/>
      <c r="CA123" s="1156">
        <v>31656667</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v>103092</v>
      </c>
      <c r="DH123" s="1049"/>
      <c r="DI123" s="1049"/>
      <c r="DJ123" s="1049"/>
      <c r="DK123" s="1050"/>
      <c r="DL123" s="1051">
        <v>89826</v>
      </c>
      <c r="DM123" s="1049"/>
      <c r="DN123" s="1049"/>
      <c r="DO123" s="1049"/>
      <c r="DP123" s="1050"/>
      <c r="DQ123" s="1051">
        <v>86560</v>
      </c>
      <c r="DR123" s="1049"/>
      <c r="DS123" s="1049"/>
      <c r="DT123" s="1049"/>
      <c r="DU123" s="1050"/>
      <c r="DV123" s="1052">
        <v>0.7</v>
      </c>
      <c r="DW123" s="1053"/>
      <c r="DX123" s="1053"/>
      <c r="DY123" s="1053"/>
      <c r="DZ123" s="1054"/>
    </row>
    <row r="124" spans="1:130" s="246" customFormat="1" ht="26.25" customHeight="1" thickBot="1">
      <c r="A124" s="1149"/>
      <c r="B124" s="1036"/>
      <c r="C124" s="1006" t="s">
        <v>468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140</v>
      </c>
      <c r="AB124" s="1049"/>
      <c r="AC124" s="1049"/>
      <c r="AD124" s="1049"/>
      <c r="AE124" s="1050"/>
      <c r="AF124" s="1051" t="s">
        <v>140</v>
      </c>
      <c r="AG124" s="1049"/>
      <c r="AH124" s="1049"/>
      <c r="AI124" s="1049"/>
      <c r="AJ124" s="1050"/>
      <c r="AK124" s="1051" t="s">
        <v>405</v>
      </c>
      <c r="AL124" s="1049"/>
      <c r="AM124" s="1049"/>
      <c r="AN124" s="1049"/>
      <c r="AO124" s="1050"/>
      <c r="AP124" s="1052" t="s">
        <v>140</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136.69999999999999</v>
      </c>
      <c r="BR124" s="1118"/>
      <c r="BS124" s="1118"/>
      <c r="BT124" s="1118"/>
      <c r="BU124" s="1118"/>
      <c r="BV124" s="1118">
        <v>132.80000000000001</v>
      </c>
      <c r="BW124" s="1118"/>
      <c r="BX124" s="1118"/>
      <c r="BY124" s="1118"/>
      <c r="BZ124" s="1118"/>
      <c r="CA124" s="1118">
        <v>124.1</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v>1002263</v>
      </c>
      <c r="DH124" s="1074"/>
      <c r="DI124" s="1074"/>
      <c r="DJ124" s="1074"/>
      <c r="DK124" s="1075"/>
      <c r="DL124" s="1073">
        <v>986174</v>
      </c>
      <c r="DM124" s="1074"/>
      <c r="DN124" s="1074"/>
      <c r="DO124" s="1074"/>
      <c r="DP124" s="1075"/>
      <c r="DQ124" s="1073" t="s">
        <v>140</v>
      </c>
      <c r="DR124" s="1074"/>
      <c r="DS124" s="1074"/>
      <c r="DT124" s="1074"/>
      <c r="DU124" s="1075"/>
      <c r="DV124" s="1076" t="s">
        <v>140</v>
      </c>
      <c r="DW124" s="1077"/>
      <c r="DX124" s="1077"/>
      <c r="DY124" s="1077"/>
      <c r="DZ124" s="1078"/>
    </row>
    <row r="125" spans="1:130" s="246" customFormat="1" ht="26.25" customHeight="1">
      <c r="A125" s="1149"/>
      <c r="B125" s="1036"/>
      <c r="C125" s="1006" t="s">
        <v>470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140</v>
      </c>
      <c r="AB125" s="1049"/>
      <c r="AC125" s="1049"/>
      <c r="AD125" s="1049"/>
      <c r="AE125" s="1050"/>
      <c r="AF125" s="1051" t="s">
        <v>140</v>
      </c>
      <c r="AG125" s="1049"/>
      <c r="AH125" s="1049"/>
      <c r="AI125" s="1049"/>
      <c r="AJ125" s="1050"/>
      <c r="AK125" s="1051" t="s">
        <v>140</v>
      </c>
      <c r="AL125" s="1049"/>
      <c r="AM125" s="1049"/>
      <c r="AN125" s="1049"/>
      <c r="AO125" s="1050"/>
      <c r="AP125" s="1052" t="s">
        <v>140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140</v>
      </c>
      <c r="DH125" s="1017"/>
      <c r="DI125" s="1017"/>
      <c r="DJ125" s="1017"/>
      <c r="DK125" s="1017"/>
      <c r="DL125" s="1017" t="s">
        <v>405</v>
      </c>
      <c r="DM125" s="1017"/>
      <c r="DN125" s="1017"/>
      <c r="DO125" s="1017"/>
      <c r="DP125" s="1017"/>
      <c r="DQ125" s="1017" t="s">
        <v>405</v>
      </c>
      <c r="DR125" s="1017"/>
      <c r="DS125" s="1017"/>
      <c r="DT125" s="1017"/>
      <c r="DU125" s="1017"/>
      <c r="DV125" s="1018" t="s">
        <v>140</v>
      </c>
      <c r="DW125" s="1018"/>
      <c r="DX125" s="1018"/>
      <c r="DY125" s="1018"/>
      <c r="DZ125" s="1019"/>
    </row>
    <row r="126" spans="1:130" s="246" customFormat="1" ht="26.25" customHeight="1" thickBot="1">
      <c r="A126" s="1149"/>
      <c r="B126" s="1036"/>
      <c r="C126" s="1006" t="s">
        <v>472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20824</v>
      </c>
      <c r="AB126" s="1049"/>
      <c r="AC126" s="1049"/>
      <c r="AD126" s="1049"/>
      <c r="AE126" s="1050"/>
      <c r="AF126" s="1051">
        <v>13567</v>
      </c>
      <c r="AG126" s="1049"/>
      <c r="AH126" s="1049"/>
      <c r="AI126" s="1049"/>
      <c r="AJ126" s="1050"/>
      <c r="AK126" s="1051">
        <v>7887</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140</v>
      </c>
      <c r="DH126" s="1010"/>
      <c r="DI126" s="1010"/>
      <c r="DJ126" s="1010"/>
      <c r="DK126" s="1010"/>
      <c r="DL126" s="1010" t="s">
        <v>140</v>
      </c>
      <c r="DM126" s="1010"/>
      <c r="DN126" s="1010"/>
      <c r="DO126" s="1010"/>
      <c r="DP126" s="1010"/>
      <c r="DQ126" s="1010" t="s">
        <v>405</v>
      </c>
      <c r="DR126" s="1010"/>
      <c r="DS126" s="1010"/>
      <c r="DT126" s="1010"/>
      <c r="DU126" s="1010"/>
      <c r="DV126" s="1011" t="s">
        <v>140</v>
      </c>
      <c r="DW126" s="1011"/>
      <c r="DX126" s="1011"/>
      <c r="DY126" s="1011"/>
      <c r="DZ126" s="1012"/>
    </row>
    <row r="127" spans="1:130" s="246" customFormat="1" ht="26.25" customHeight="1">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1227</v>
      </c>
      <c r="AB127" s="1049"/>
      <c r="AC127" s="1049"/>
      <c r="AD127" s="1049"/>
      <c r="AE127" s="1050"/>
      <c r="AF127" s="1051">
        <v>826</v>
      </c>
      <c r="AG127" s="1049"/>
      <c r="AH127" s="1049"/>
      <c r="AI127" s="1049"/>
      <c r="AJ127" s="1050"/>
      <c r="AK127" s="1051">
        <v>678</v>
      </c>
      <c r="AL127" s="1049"/>
      <c r="AM127" s="1049"/>
      <c r="AN127" s="1049"/>
      <c r="AO127" s="1050"/>
      <c r="AP127" s="1052">
        <v>0</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140</v>
      </c>
      <c r="DH127" s="1010"/>
      <c r="DI127" s="1010"/>
      <c r="DJ127" s="1010"/>
      <c r="DK127" s="1010"/>
      <c r="DL127" s="1010" t="s">
        <v>140</v>
      </c>
      <c r="DM127" s="1010"/>
      <c r="DN127" s="1010"/>
      <c r="DO127" s="1010"/>
      <c r="DP127" s="1010"/>
      <c r="DQ127" s="1010" t="s">
        <v>140</v>
      </c>
      <c r="DR127" s="1010"/>
      <c r="DS127" s="1010"/>
      <c r="DT127" s="1010"/>
      <c r="DU127" s="1010"/>
      <c r="DV127" s="1011" t="s">
        <v>405</v>
      </c>
      <c r="DW127" s="1011"/>
      <c r="DX127" s="1011"/>
      <c r="DY127" s="1011"/>
      <c r="DZ127" s="1012"/>
    </row>
    <row r="128" spans="1:130" s="246" customFormat="1" ht="26.25" customHeight="1" thickBot="1">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75311</v>
      </c>
      <c r="AB128" s="1138"/>
      <c r="AC128" s="1138"/>
      <c r="AD128" s="1138"/>
      <c r="AE128" s="1139"/>
      <c r="AF128" s="1140">
        <v>73284</v>
      </c>
      <c r="AG128" s="1138"/>
      <c r="AH128" s="1138"/>
      <c r="AI128" s="1138"/>
      <c r="AJ128" s="1139"/>
      <c r="AK128" s="1140">
        <v>119454</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140</v>
      </c>
      <c r="BG128" s="1145"/>
      <c r="BH128" s="1145"/>
      <c r="BI128" s="1145"/>
      <c r="BJ128" s="1145"/>
      <c r="BK128" s="1145"/>
      <c r="BL128" s="1146"/>
      <c r="BM128" s="1144">
        <v>12.8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v>2006</v>
      </c>
      <c r="DH128" s="1130"/>
      <c r="DI128" s="1130"/>
      <c r="DJ128" s="1130"/>
      <c r="DK128" s="1130"/>
      <c r="DL128" s="1130" t="s">
        <v>405</v>
      </c>
      <c r="DM128" s="1130"/>
      <c r="DN128" s="1130"/>
      <c r="DO128" s="1130"/>
      <c r="DP128" s="1130"/>
      <c r="DQ128" s="1130" t="s">
        <v>405</v>
      </c>
      <c r="DR128" s="1130"/>
      <c r="DS128" s="1130"/>
      <c r="DT128" s="1130"/>
      <c r="DU128" s="1130"/>
      <c r="DV128" s="1131" t="s">
        <v>405</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14994330</v>
      </c>
      <c r="AB129" s="1049"/>
      <c r="AC129" s="1049"/>
      <c r="AD129" s="1049"/>
      <c r="AE129" s="1050"/>
      <c r="AF129" s="1051">
        <v>14741277</v>
      </c>
      <c r="AG129" s="1049"/>
      <c r="AH129" s="1049"/>
      <c r="AI129" s="1049"/>
      <c r="AJ129" s="1050"/>
      <c r="AK129" s="1051">
        <v>14765602</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405</v>
      </c>
      <c r="BG129" s="1159"/>
      <c r="BH129" s="1159"/>
      <c r="BI129" s="1159"/>
      <c r="BJ129" s="1159"/>
      <c r="BK129" s="1159"/>
      <c r="BL129" s="1160"/>
      <c r="BM129" s="1158">
        <v>17.8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501</v>
      </c>
      <c r="X130" s="1164"/>
      <c r="Y130" s="1164"/>
      <c r="Z130" s="1165"/>
      <c r="AA130" s="1048">
        <v>2800985</v>
      </c>
      <c r="AB130" s="1049"/>
      <c r="AC130" s="1049"/>
      <c r="AD130" s="1049"/>
      <c r="AE130" s="1050"/>
      <c r="AF130" s="1051">
        <v>2754346</v>
      </c>
      <c r="AG130" s="1049"/>
      <c r="AH130" s="1049"/>
      <c r="AI130" s="1049"/>
      <c r="AJ130" s="1050"/>
      <c r="AK130" s="1051">
        <v>2837083</v>
      </c>
      <c r="AL130" s="1049"/>
      <c r="AM130" s="1049"/>
      <c r="AN130" s="1049"/>
      <c r="AO130" s="1050"/>
      <c r="AP130" s="1166"/>
      <c r="AQ130" s="1167"/>
      <c r="AR130" s="1167"/>
      <c r="AS130" s="1167"/>
      <c r="AT130" s="1168"/>
      <c r="AU130" s="284"/>
      <c r="AV130" s="284"/>
      <c r="AW130" s="284"/>
      <c r="AX130" s="1157" t="s">
        <v>502</v>
      </c>
      <c r="AY130" s="1040"/>
      <c r="AZ130" s="1040"/>
      <c r="BA130" s="1040"/>
      <c r="BB130" s="1040"/>
      <c r="BC130" s="1040"/>
      <c r="BD130" s="1040"/>
      <c r="BE130" s="1041"/>
      <c r="BF130" s="1194">
        <v>14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503</v>
      </c>
      <c r="X131" s="1202"/>
      <c r="Y131" s="1202"/>
      <c r="Z131" s="1203"/>
      <c r="AA131" s="1095">
        <v>12193345</v>
      </c>
      <c r="AB131" s="1074"/>
      <c r="AC131" s="1074"/>
      <c r="AD131" s="1074"/>
      <c r="AE131" s="1075"/>
      <c r="AF131" s="1073">
        <v>11986931</v>
      </c>
      <c r="AG131" s="1074"/>
      <c r="AH131" s="1074"/>
      <c r="AI131" s="1074"/>
      <c r="AJ131" s="1075"/>
      <c r="AK131" s="1073">
        <v>11928519</v>
      </c>
      <c r="AL131" s="1074"/>
      <c r="AM131" s="1074"/>
      <c r="AN131" s="1074"/>
      <c r="AO131" s="1075"/>
      <c r="AP131" s="1204"/>
      <c r="AQ131" s="1205"/>
      <c r="AR131" s="1205"/>
      <c r="AS131" s="1205"/>
      <c r="AT131" s="1206"/>
      <c r="AU131" s="284"/>
      <c r="AV131" s="284"/>
      <c r="AW131" s="284"/>
      <c r="AX131" s="1176" t="s">
        <v>504</v>
      </c>
      <c r="AY131" s="1127"/>
      <c r="AZ131" s="1127"/>
      <c r="BA131" s="1127"/>
      <c r="BB131" s="1127"/>
      <c r="BC131" s="1127"/>
      <c r="BD131" s="1127"/>
      <c r="BE131" s="1128"/>
      <c r="BF131" s="1177">
        <v>124.1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14.918031109999999</v>
      </c>
      <c r="AB132" s="1190"/>
      <c r="AC132" s="1190"/>
      <c r="AD132" s="1190"/>
      <c r="AE132" s="1191"/>
      <c r="AF132" s="1192">
        <v>14.01372879</v>
      </c>
      <c r="AG132" s="1190"/>
      <c r="AH132" s="1190"/>
      <c r="AI132" s="1190"/>
      <c r="AJ132" s="1191"/>
      <c r="AK132" s="1192">
        <v>13.28667037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15.3</v>
      </c>
      <c r="AB133" s="1173"/>
      <c r="AC133" s="1173"/>
      <c r="AD133" s="1173"/>
      <c r="AE133" s="1174"/>
      <c r="AF133" s="1172">
        <v>14.8</v>
      </c>
      <c r="AG133" s="1173"/>
      <c r="AH133" s="1173"/>
      <c r="AI133" s="1173"/>
      <c r="AJ133" s="1174"/>
      <c r="AK133" s="1172">
        <v>14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moJg3K5w47iC4QiyCfSu858lDqD8uZq03MqZZ3SnVP06eAeYV40xaqn46+03cJ8+xHZHWcv4qCKid/zZUVdcA==" saltValue="nZ5WRE/oXCsGhwBgpZ/S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vkocFHdNuDjdKB7ifh+JJzzVTVLn08qoRBFOBEXTNTJe27xR6XSCNZY5Pd4M4q+9Um6zlIk5TNtA4JmWSlVyWQ==" saltValue="vLwn7VCjEtZpoNB0ItMX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9EP8JHDYeKg9dCzYbeP9GhlUjDtIDl1GARCng+IdxQ01U3eozvth1EXlcqAzmAtJzQiJqdB5riQAzVsMvUBXA==" saltValue="kMX5rPQQbEW28kDXCSRp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3701072</v>
      </c>
      <c r="AP9" s="312">
        <v>78963</v>
      </c>
      <c r="AQ9" s="313">
        <v>90414</v>
      </c>
      <c r="AR9" s="314">
        <v>-12.7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92057</v>
      </c>
      <c r="AP10" s="315">
        <v>1964</v>
      </c>
      <c r="AQ10" s="316">
        <v>7325</v>
      </c>
      <c r="AR10" s="317">
        <v>-73.2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655570</v>
      </c>
      <c r="AP11" s="315">
        <v>13987</v>
      </c>
      <c r="AQ11" s="316">
        <v>9426</v>
      </c>
      <c r="AR11" s="317">
        <v>48.4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t="s">
        <v>520</v>
      </c>
      <c r="AP12" s="315" t="s">
        <v>520</v>
      </c>
      <c r="AQ12" s="316">
        <v>1167</v>
      </c>
      <c r="AR12" s="317" t="s">
        <v>520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520</v>
      </c>
      <c r="AP13" s="315" t="s">
        <v>520</v>
      </c>
      <c r="AQ13" s="316">
        <v>3</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232844</v>
      </c>
      <c r="AP14" s="315">
        <v>4968</v>
      </c>
      <c r="AQ14" s="316">
        <v>4078</v>
      </c>
      <c r="AR14" s="317">
        <v>21.8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v>60420</v>
      </c>
      <c r="AP15" s="315">
        <v>1289</v>
      </c>
      <c r="AQ15" s="316">
        <v>2195</v>
      </c>
      <c r="AR15" s="317">
        <v>-41.3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-335495</v>
      </c>
      <c r="AP16" s="315">
        <v>-7158</v>
      </c>
      <c r="AQ16" s="316">
        <v>-8893</v>
      </c>
      <c r="AR16" s="317">
        <v>-19.5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4406468</v>
      </c>
      <c r="AP17" s="315">
        <v>94013</v>
      </c>
      <c r="AQ17" s="316">
        <v>105714</v>
      </c>
      <c r="AR17" s="317">
        <v>-11.1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8.0399999999999991</v>
      </c>
      <c r="AP21" s="328">
        <v>10.07</v>
      </c>
      <c r="AQ21" s="329">
        <v>-2.0299999999999998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98.9</v>
      </c>
      <c r="AP22" s="333">
        <v>97.6</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4084683</v>
      </c>
      <c r="AP32" s="342">
        <v>87147</v>
      </c>
      <c r="AQ32" s="343">
        <v>67110</v>
      </c>
      <c r="AR32" s="344">
        <v>29.9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520</v>
      </c>
      <c r="AP34" s="342" t="s">
        <v>520</v>
      </c>
      <c r="AQ34" s="343">
        <v>6</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387740</v>
      </c>
      <c r="AP35" s="342">
        <v>8272</v>
      </c>
      <c r="AQ35" s="343">
        <v>17795</v>
      </c>
      <c r="AR35" s="344">
        <v>-53.5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v>39889</v>
      </c>
      <c r="AP36" s="342">
        <v>851</v>
      </c>
      <c r="AQ36" s="343">
        <v>2500</v>
      </c>
      <c r="AR36" s="344">
        <v>-66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v>28369</v>
      </c>
      <c r="AP37" s="342">
        <v>605</v>
      </c>
      <c r="AQ37" s="343">
        <v>1001</v>
      </c>
      <c r="AR37" s="344">
        <v>-39.6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v>759</v>
      </c>
      <c r="AP38" s="345">
        <v>16</v>
      </c>
      <c r="AQ38" s="346">
        <v>4</v>
      </c>
      <c r="AR38" s="334">
        <v>300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-119454</v>
      </c>
      <c r="AP39" s="342">
        <v>-2549</v>
      </c>
      <c r="AQ39" s="343">
        <v>-3748</v>
      </c>
      <c r="AR39" s="344">
        <v>-32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-2837083</v>
      </c>
      <c r="AP40" s="342">
        <v>-60530</v>
      </c>
      <c r="AQ40" s="343">
        <v>-58908</v>
      </c>
      <c r="AR40" s="344">
        <v>2.8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1584903</v>
      </c>
      <c r="AP41" s="342">
        <v>33814</v>
      </c>
      <c r="AQ41" s="343">
        <v>25761</v>
      </c>
      <c r="AR41" s="344">
        <v>31.3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5921873</v>
      </c>
      <c r="AN51" s="364">
        <v>120165</v>
      </c>
      <c r="AO51" s="365">
        <v>78.3</v>
      </c>
      <c r="AP51" s="366">
        <v>66255</v>
      </c>
      <c r="AQ51" s="367">
        <v>3.6</v>
      </c>
      <c r="AR51" s="368">
        <v>74.7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3812015</v>
      </c>
      <c r="AN52" s="372">
        <v>77353</v>
      </c>
      <c r="AO52" s="373">
        <v>119.3</v>
      </c>
      <c r="AP52" s="374">
        <v>31822</v>
      </c>
      <c r="AQ52" s="375">
        <v>8.8000000000000007</v>
      </c>
      <c r="AR52" s="376">
        <v>110.5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5681009</v>
      </c>
      <c r="AN53" s="364">
        <v>116876</v>
      </c>
      <c r="AO53" s="365">
        <v>-2.7</v>
      </c>
      <c r="AP53" s="366">
        <v>85459</v>
      </c>
      <c r="AQ53" s="367">
        <v>29</v>
      </c>
      <c r="AR53" s="368">
        <v>-31.7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2594734</v>
      </c>
      <c r="AN54" s="372">
        <v>53382</v>
      </c>
      <c r="AO54" s="373">
        <v>-31</v>
      </c>
      <c r="AP54" s="374">
        <v>44378</v>
      </c>
      <c r="AQ54" s="375">
        <v>39.5</v>
      </c>
      <c r="AR54" s="376">
        <v>-70.5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4215354</v>
      </c>
      <c r="AN55" s="364">
        <v>87796</v>
      </c>
      <c r="AO55" s="365">
        <v>-24.9</v>
      </c>
      <c r="AP55" s="366">
        <v>83280</v>
      </c>
      <c r="AQ55" s="367">
        <v>-2.5</v>
      </c>
      <c r="AR55" s="368">
        <v>-22.4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1915560</v>
      </c>
      <c r="AN56" s="372">
        <v>39897</v>
      </c>
      <c r="AO56" s="373">
        <v>-25.3</v>
      </c>
      <c r="AP56" s="374">
        <v>43123</v>
      </c>
      <c r="AQ56" s="375">
        <v>-2.8</v>
      </c>
      <c r="AR56" s="376">
        <v>-22.5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1763802</v>
      </c>
      <c r="AN57" s="364">
        <v>37116</v>
      </c>
      <c r="AO57" s="365">
        <v>-57.7</v>
      </c>
      <c r="AP57" s="366">
        <v>88968</v>
      </c>
      <c r="AQ57" s="367">
        <v>6.8</v>
      </c>
      <c r="AR57" s="368">
        <v>-64.5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751376</v>
      </c>
      <c r="AN58" s="372">
        <v>15811</v>
      </c>
      <c r="AO58" s="373">
        <v>-60.4</v>
      </c>
      <c r="AP58" s="374">
        <v>45482</v>
      </c>
      <c r="AQ58" s="375">
        <v>5.5</v>
      </c>
      <c r="AR58" s="376">
        <v>-65.900000000000006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2274284</v>
      </c>
      <c r="AN59" s="364">
        <v>48522</v>
      </c>
      <c r="AO59" s="365">
        <v>30.7</v>
      </c>
      <c r="AP59" s="366">
        <v>85173</v>
      </c>
      <c r="AQ59" s="367">
        <v>-4.3</v>
      </c>
      <c r="AR59" s="368">
        <v>35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506380</v>
      </c>
      <c r="AN60" s="372">
        <v>10804</v>
      </c>
      <c r="AO60" s="373">
        <v>-31.7</v>
      </c>
      <c r="AP60" s="374">
        <v>43913</v>
      </c>
      <c r="AQ60" s="375">
        <v>-3.4</v>
      </c>
      <c r="AR60" s="376">
        <v>-28.3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3971264</v>
      </c>
      <c r="AN61" s="379">
        <v>82095</v>
      </c>
      <c r="AO61" s="380">
        <v>4.7</v>
      </c>
      <c r="AP61" s="381">
        <v>81827</v>
      </c>
      <c r="AQ61" s="382">
        <v>6.5</v>
      </c>
      <c r="AR61" s="368">
        <v>-1.8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1916013</v>
      </c>
      <c r="AN62" s="372">
        <v>39449</v>
      </c>
      <c r="AO62" s="373">
        <v>-5.8</v>
      </c>
      <c r="AP62" s="374">
        <v>41744</v>
      </c>
      <c r="AQ62" s="375">
        <v>9.5</v>
      </c>
      <c r="AR62" s="376">
        <v>-15.3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JhHFdxuL3XRNzSYyOSEqhFFBiRGJ8LQEgGrrQjMZg0WfF5B13pX9O76Xlb+dF1orXan7KH+aTcu4+zMAsg45Q==" saltValue="4nFToB0BKD7JyjDQiRi8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 zoomScale="90" zoomScaleNormal="9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7OGevJSCrgZCZ7mp/GLqZM9ZTTxspVhnFIe2/Aj2OxgqhPXtDK9+uOT6lrKL6KD8nahpa4ppWhB+OrGexAp7Q==" saltValue="Ch4hvGyEAvECUf/7OMKq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CbrpY7/tnH6TknF+DeDZk3unSsakzNbTz9M3Z+H04r82QJSR7gvcmZQGQ7sEcUUH8+vReSA02oBgVZtzwDr5A==" saltValue="e0uC0oMTvIQaQGJp/wv4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2" t="s">
        <v>3</v>
      </c>
      <c r="D47" s="1232"/>
      <c r="E47" s="1233"/>
      <c r="F47" s="11">
        <v>7.01</v>
      </c>
      <c r="G47" s="12">
        <v>6.94</v>
      </c>
      <c r="H47" s="12">
        <v>7.05</v>
      </c>
      <c r="I47" s="12">
        <v>7.17</v>
      </c>
      <c r="J47" s="13">
        <v>7.16</v>
      </c>
    </row>
    <row r="48" spans="2:10" ht="57.75" customHeight="1">
      <c r="B48" s="14"/>
      <c r="C48" s="1234" t="s">
        <v>4</v>
      </c>
      <c r="D48" s="1234"/>
      <c r="E48" s="1235"/>
      <c r="F48" s="15">
        <v>3.9</v>
      </c>
      <c r="G48" s="16">
        <v>4.6500000000000004</v>
      </c>
      <c r="H48" s="16">
        <v>2.4900000000000002</v>
      </c>
      <c r="I48" s="16">
        <v>2.89</v>
      </c>
      <c r="J48" s="17">
        <v>2.94</v>
      </c>
    </row>
    <row r="49" spans="2:10" ht="57.75" customHeight="1" thickBot="1">
      <c r="B49" s="18"/>
      <c r="C49" s="1236" t="s">
        <v>5</v>
      </c>
      <c r="D49" s="1236"/>
      <c r="E49" s="1237"/>
      <c r="F49" s="19" t="s">
        <v>567</v>
      </c>
      <c r="G49" s="20">
        <v>1.41</v>
      </c>
      <c r="H49" s="20" t="s">
        <v>568</v>
      </c>
      <c r="I49" s="20">
        <v>0.36</v>
      </c>
      <c r="J49" s="21">
        <v>0.05</v>
      </c>
    </row>
    <row r="50" spans="2:10" ht="13.5" customHeight="1"/>
    <row r="51" spans="2:10" ht="13.5" hidden="1" customHeight="1"/>
    <row r="52" spans="2:10" ht="13.5" hidden="1" customHeight="1"/>
    <row r="53" spans="2:10" ht="13.5" hidden="1" customHeight="1"/>
  </sheetData>
  <sheetProtection algorithmName="SHA-512" hashValue="uEpapMBXIpyOr7FPRw6DR5GqDMysykB4AZ3CPxTI8PzpUGeTqAHCY4LZEZseYwHA0f7b8tjJNM9U6xPbSbObww==" saltValue="gpgsKvh3izx6M+3XqSsX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金崎 望</cp:lastModifiedBy>
  <cp:lastPrinted>2020-08-26T05:07:40Z</cp:lastPrinted>
  <dcterms:created xsi:type="dcterms:W3CDTF">2020-02-10T05:13:10Z</dcterms:created>
  <dcterms:modified xsi:type="dcterms:W3CDTF">2020-10-01T00:47:02Z</dcterms:modified>
  <cp:category/>
</cp:coreProperties>
</file>