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総務部\財政課\ファイルサーバ\02_決算関係\03_財政状況資料集\R03決算\07_HP公開（10月、公会計分追加）\打ち返し後修正\"/>
    </mc:Choice>
  </mc:AlternateContent>
  <bookViews>
    <workbookView xWindow="0" yWindow="0" windowWidth="15360" windowHeight="7644" tabRatio="7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C40" i="10"/>
  <c r="CO39" i="10"/>
  <c r="BW39" i="10"/>
  <c r="BE39" i="10"/>
  <c r="AM39" i="10"/>
  <c r="C39" i="10"/>
  <c r="CO38" i="10"/>
  <c r="BW38" i="10"/>
  <c r="BE38" i="10"/>
  <c r="AM38" i="10"/>
  <c r="C38" i="10"/>
  <c r="CO37" i="10"/>
  <c r="BE37" i="10"/>
  <c r="AM37" i="10"/>
  <c r="BE36" i="10"/>
  <c r="AM36" i="10"/>
  <c r="BE35" i="10"/>
  <c r="CO34" i="10"/>
  <c r="CO35" i="10" s="1"/>
  <c r="CO36" i="10" s="1"/>
  <c r="BW34" i="10"/>
  <c r="BW35" i="10" s="1"/>
  <c r="BW36" i="10" s="1"/>
  <c r="BW37" i="10" s="1"/>
  <c r="C34" i="10"/>
  <c r="C35" i="10" l="1"/>
  <c r="C36" i="10" s="1"/>
  <c r="C37" i="10" s="1"/>
  <c r="U34" i="10" s="1"/>
  <c r="U35" i="10" s="1"/>
  <c r="U36" i="10" s="1"/>
  <c r="U37" i="10" s="1"/>
  <c r="U38" i="10" s="1"/>
  <c r="U39" i="10" s="1"/>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<sst xmlns="http://schemas.openxmlformats.org/spreadsheetml/2006/main" count="1096" uniqueCount="612">
  <si>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</si>
  <si>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</si>
  <si>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</si>
  <si>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</si>
  <si>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</si>
  <si>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</si>
  <si>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</si>
  <si>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</si>
  <si>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</si>
  <si>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</si>
  <si>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</si>
  <si>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</si>
  <si>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</si>
  <si>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</si>
  <si>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</si>
  <si>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</si>
  <si>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</si>
  <si>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</si>
  <si>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</si>
  <si>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</si>
  <si>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</si>
  <si>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</si>
  <si>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</si>
  <si>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</si>
  <si>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</si>
  <si>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</si>
  <si>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</si>
  <si>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</si>
  <si>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</si>
  <si>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</si>
  <si>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</si>
  <si>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</si>
  <si>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</si>
  <si>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</si>
  <si>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</si>
  <si>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</si>
  <si>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</si>
  <si>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</si>
  <si>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</si>
  <si>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</si>
  <si>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</si>
  <si>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</si>
  <si>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</si>
  <si>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</si>
  <si>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</si>
  <si>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</si>
  <si>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</si>
  <si>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</si>
  <si>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</si>
  <si>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</si>
  <si>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</si>
  <si>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</si>
  <si>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</si>
  <si>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</si>
  <si>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</si>
  <si>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</si>
  <si>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</si>
  <si>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</si>
  <si>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</si>
  <si>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</si>
  <si>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</si>
  <si>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</si>
  <si>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</si>
  <si>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</si>
  <si>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</si>
  <si>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</si>
  <si>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</si>
  <si>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</si>
  <si>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</si>
  <si>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</si>
  <si>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</si>
  <si>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</si>
  <si>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</si>
  <si>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</si>
  <si>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</si>
  <si>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</si>
  <si>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</si>
  <si>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</si>
  <si>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</si>
  <si>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</si>
  <si>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</si>
  <si>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</si>
  <si>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</si>
  <si>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</si>
  <si>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</si>
  <si>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</si>
  <si>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</si>
  <si>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</si>
  <si>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</si>
  <si>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</si>
  <si>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</si>
  <si>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</si>
  <si>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</si>
  <si>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</si>
  <si>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</si>
  <si>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</si>
  <si>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</si>
  <si>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</si>
  <si>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</si>
  <si>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</si>
  <si>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</si>
  <si>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</si>
  <si>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</si>
  <si>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</si>
  <si>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</si>
  <si>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</si>
  <si>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</si>
  <si>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</si>
  <si>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</si>
  <si>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</si>
  <si>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</si>
  <si>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</si>
  <si>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</si>
  <si>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</si>
  <si>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</si>
  <si>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</si>
  <si>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</si>
  <si>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</si>
  <si>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</si>
  <si>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</si>
  <si>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</si>
  <si>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</si>
  <si>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</si>
  <si>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</si>
  <si>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</si>
  <si>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</si>
  <si>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</si>
  <si>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</si>
  <si>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</si>
  <si>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</si>
  <si>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</si>
  <si>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</si>
  <si>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</si>
  <si>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</si>
  <si>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</si>
  <si>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</si>
  <si>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</si>
  <si>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</si>
  <si>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</si>
  <si>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</si>
  <si>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</si>
  <si>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</si>
  <si>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</si>
  <si>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</si>
  <si>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</si>
  <si>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</si>
  <si>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</si>
  <si>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</si>
  <si>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</si>
  <si>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</si>
  <si>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</si>
  <si>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</si>
  <si>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</si>
  <si>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</si>
  <si>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</si>
  <si>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</si>
  <si>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</si>
  <si>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</si>
  <si>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</si>
  <si>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</si>
  <si>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</si>
  <si>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</si>
  <si>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</si>
  <si>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</si>
  <si>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</si>
  <si>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</si>
  <si>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</si>
  <si>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</si>
  <si>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</si>
  <si>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</si>
  <si>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</si>
  <si>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</si>
  <si>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</si>
  <si>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</si>
  <si>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</si>
  <si>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</si>
  <si>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</si>
  <si>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</si>
  <si>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</si>
  <si>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</si>
  <si>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</si>
  <si>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</si>
  <si>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</si>
  <si>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</si>
  <si>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</si>
  <si>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</si>
  <si>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</si>
  <si>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</si>
  <si>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</si>
  <si>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</si>
  <si>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</si>
  <si>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</si>
  <si>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</si>
  <si>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</si>
  <si>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</si>
  <si>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</si>
  <si>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</si>
  <si>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</si>
  <si>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</si>
  <si>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</si>
  <si>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</si>
  <si>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</si>
  <si>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</si>
  <si>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</si>
  <si>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</si>
  <si>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</si>
  <si>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</si>
  <si>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</si>
  <si>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</si>
  <si>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</si>
  <si>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</si>
  <si>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</si>
  <si>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</si>
  <si>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</si>
  <si>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</si>
  <si>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</si>
  <si>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</si>
  <si>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</si>
  <si>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</si>
  <si>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</si>
  <si>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</si>
  <si>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</si>
  <si>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</si>
  <si>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</si>
  <si>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</si>
  <si>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</si>
  <si>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</si>
  <si>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</si>
  <si>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</si>
  <si>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</si>
  <si>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</si>
  <si>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</si>
  <si>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</si>
  <si>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</si>
  <si>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</si>
  <si>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</si>
  <si>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</si>
  <si>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</si>
  <si>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</si>
  <si>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</si>
  <si>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</si>
  <si>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</si>
  <si>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</si>
  <si>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</si>
  <si>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</si>
  <si>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</si>
  <si>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</si>
  <si>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</si>
  <si>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</si>
  <si>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</si>
  <si>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</si>
  <si>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</si>
  <si>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</si>
  <si>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</si>
  <si>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</si>
  <si>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</si>
  <si>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</si>
  <si>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</si>
  <si>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</si>
  <si>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</si>
  <si>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</si>
  <si>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</si>
  <si>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</si>
  <si>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</si>
  <si>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</si>
  <si>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</si>
  <si>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</si>
  <si>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</si>
  <si>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</si>
  <si>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</si>
  <si>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</si>
  <si>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</si>
  <si>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</si>
  <si>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</si>
  <si>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</si>
  <si>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</si>
  <si>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</si>
  <si>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</si>
  <si>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</si>
  <si>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</si>
  <si>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</si>
  <si>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</si>
  <si>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</si>
  <si>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</si>
  <si>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</si>
  <si>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</si>
  <si>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</si>
  <si>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</si>
  <si>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</si>
  <si>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</si>
  <si>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</si>
  <si>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</si>
  <si>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</si>
  <si>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</si>
  <si>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</si>
  <si>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</si>
  <si>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</si>
  <si>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</si>
  <si>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</si>
  <si>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</si>
  <si>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</si>
  <si>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</si>
  <si>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</si>
  <si>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</si>
  <si>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</si>
  <si>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</si>
  <si>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</si>
  <si>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</si>
  <si>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</si>
  <si>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</si>
  <si>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</si>
  <si>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</si>
  <si>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</si>
  <si>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</si>
  <si>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</si>
  <si>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</si>
  <si>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</si>
  <si>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</si>
  <si>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</si>
  <si>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</si>
  <si>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</si>
  <si>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</si>
  <si>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</si>
  <si>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</si>
  <si>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</si>
  <si>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</si>
  <si>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</si>
  <si>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</si>
  <si>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</si>
  <si>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</si>
  <si>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</si>
  <si>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</si>
  <si>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</si>
  <si>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</si>
  <si>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</si>
  <si>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</si>
  <si>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</si>
  <si>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</si>
  <si>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</si>
  <si>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</si>
  <si>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</si>
  <si>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</si>
  <si>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</si>
  <si>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</si>
  <si>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</si>
  <si>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</si>
  <si>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</si>
  <si>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</si>
  <si>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</si>
  <si>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</si>
  <si>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</si>
  <si>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</si>
  <si>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</si>
  <si>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</si>
  <si>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</si>
  <si>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</si>
  <si>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</si>
  <si>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</si>
  <si>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</si>
  <si>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</si>
  <si>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</si>
  <si>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</si>
  <si>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</si>
  <si>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</si>
  <si>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</si>
  <si>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</si>
  <si>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</si>
  <si>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</si>
  <si>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</si>
  <si>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</si>
  <si>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</si>
  <si>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</si>
  <si>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</si>
  <si>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</si>
  <si>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</si>
  <si>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</si>
  <si>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</si>
  <si>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</si>
  <si>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</si>
  <si>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</si>
  <si>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</si>
  <si>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</si>
  <si>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</si>
  <si>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</si>
  <si>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</si>
  <si>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</si>
  <si>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</si>
  <si>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</si>
  <si>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</si>
  <si>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</si>
  <si>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</si>
  <si>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</si>
  <si>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</si>
  <si>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</si>
  <si>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</si>
  <si>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</si>
  <si>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</si>
  <si>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</si>
  <si>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</si>
  <si>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</si>
  <si>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</si>
  <si>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</si>
  <si>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</si>
  <si>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</si>
  <si>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</si>
  <si>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</si>
  <si>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</si>
  <si>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</si>
  <si>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</si>
  <si>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</si>
  <si>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</si>
  <si>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</si>
  <si>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</si>
  <si>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</si>
  <si>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</si>
  <si>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</si>
  <si>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</si>
  <si>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</si>
  <si>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</si>
  <si>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</si>
  <si>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</si>
  <si>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</si>
  <si>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</si>
  <si>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</si>
  <si>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</si>
  <si>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</si>
  <si>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</si>
  <si>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</si>
  <si>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</si>
  <si>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</si>
  <si>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</si>
  <si>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</si>
  <si>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</si>
  <si>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</si>
  <si>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</si>
  <si>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</si>
  <si>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</si>
  <si>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</si>
  <si>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</si>
  <si>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</si>
  <si>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</si>
  <si>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</si>
  <si>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</si>
  <si>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</si>
  <si>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</si>
  <si>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</si>
  <si>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</si>
  <si>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</si>
  <si>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</si>
  <si>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</si>
  <si>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</si>
  <si>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</si>
  <si>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</si>
  <si>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</si>
  <si>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</si>
  <si>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</si>
  <si>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</si>
  <si>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</si>
  <si>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</si>
  <si>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</si>
  <si>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</si>
  <si>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</si>
  <si>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</si>
  <si>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</si>
  <si>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</si>
  <si>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</si>
  <si>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</si>
  <si>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</si>
  <si>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</si>
  <si>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</si>
  <si>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</si>
  <si>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</si>
  <si>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</si>
  <si>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</si>
  <si>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</si>
  <si>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</si>
  <si>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</si>
  <si>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</si>
  <si>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</si>
  <si>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</si>
  <si>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</si>
  <si>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</si>
  <si>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</si>
  <si>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</si>
  <si>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</si>
  <si>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</si>
  <si>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</si>
  <si>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</si>
  <si>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</si>
  <si>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</si>
  <si>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</si>
  <si>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</si>
  <si>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</si>
  <si>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</si>
  <si>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</si>
  <si>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</si>
  <si>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</si>
  <si>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</si>
  <si>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</si>
  <si>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</si>
  <si>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</si>
  <si>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</si>
  <si>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</si>
  <si>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</si>
  <si>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</si>
  <si>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</si>
  <si>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</si>
  <si>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</si>
  <si>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</si>
  <si>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</si>
  <si>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</si>
  <si>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</si>
  <si>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</si>
  <si>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</si>
  <si>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</si>
  <si>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</si>
  <si>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</si>
  <si>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</si>
  <si>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</si>
  <si>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</si>
  <si>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</si>
  <si>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</si>
  <si>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</si>
  <si>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</si>
  <si>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</si>
  <si>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</si>
  <si>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</si>
  <si>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</si>
  <si>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</si>
  <si>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</si>
  <si>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</si>
  <si>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</si>
  <si>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</si>
  <si>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</si>
  <si>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</si>
  <si>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</si>
  <si>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</si>
  <si>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</si>
  <si>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</si>
  <si>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</si>
  <si>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</si>
  <si>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</si>
  <si>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</si>
  <si>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</si>
  <si>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</si>
  <si>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</si>
  <si>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</si>
  <si>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</si>
  <si>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</si>
  <si>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</si>
  <si>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</si>
  <si>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</si>
  <si>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</si>
  <si>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</si>
  <si>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</si>
  <si>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</si>
  <si>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</si>
  <si>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</si>
  <si>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</si>
  <si>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</si>
  <si>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</si>
  <si>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</si>
  <si>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</si>
  <si>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</si>
  <si>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</si>
  <si>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</si>
  <si>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</si>
  <si>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</si>
  <si>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</si>
  <si>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</si>
  <si>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</si>
  <si>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</si>
  <si>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</si>
  <si>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</si>
  <si>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介護保険特別会計</t>
  </si>
  <si>
    <t>下水道事業会計</t>
  </si>
  <si>
    <t>土地区画整理事業特別会計</t>
  </si>
  <si>
    <t>後期高齢者医療特別会計</t>
  </si>
  <si>
    <t>国民健康保険事業特別会計（事業勘定）</t>
  </si>
  <si>
    <t>施設貸付事業特別会計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</si>
  <si>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</si>
  <si>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</si>
  <si>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</si>
  <si>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</si>
  <si>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</si>
  <si>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</si>
  <si>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</si>
  <si>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</si>
  <si>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</si>
  <si>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益田地区広域市町村圏事務組合</t>
    <rPh sb="0" eb="4">
      <t>マスダチク</t>
    </rPh>
    <rPh sb="4" eb="10">
      <t>コウイキシチョウソンケン</t>
    </rPh>
    <rPh sb="10" eb="14">
      <t>ジムクミアイ</t>
    </rPh>
    <phoneticPr fontId="2"/>
  </si>
  <si>
    <t>島根県市町村総合事務組合</t>
    <rPh sb="0" eb="3">
      <t>シマネケン</t>
    </rPh>
    <rPh sb="3" eb="12">
      <t>シチョウソンソウゴウジムクミアイ</t>
    </rPh>
    <phoneticPr fontId="2"/>
  </si>
  <si>
    <t>島根県後期高齢者医療広域連合（普）</t>
    <rPh sb="0" eb="3">
      <t>シマネケン</t>
    </rPh>
    <rPh sb="3" eb="8">
      <t>コウキコウレイシャ</t>
    </rPh>
    <rPh sb="8" eb="10">
      <t>イリョウ</t>
    </rPh>
    <rPh sb="10" eb="14">
      <t>コウイキレンゴウ</t>
    </rPh>
    <rPh sb="15" eb="16">
      <t>フ</t>
    </rPh>
    <phoneticPr fontId="2"/>
  </si>
  <si>
    <t>島根県後期高齢者医療広域連合（後期高齢）</t>
    <rPh sb="0" eb="3">
      <t>シマネケン</t>
    </rPh>
    <rPh sb="3" eb="8">
      <t>コウキコウレイシャ</t>
    </rPh>
    <rPh sb="8" eb="10">
      <t>イリョウ</t>
    </rPh>
    <rPh sb="10" eb="14">
      <t>コウイキレンゴウ</t>
    </rPh>
    <rPh sb="15" eb="19">
      <t>コウキコウレイ</t>
    </rPh>
    <phoneticPr fontId="2"/>
  </si>
  <si>
    <t>益田市総合サービス</t>
    <rPh sb="0" eb="5">
      <t>マスダシソウゴウ</t>
    </rPh>
    <phoneticPr fontId="2"/>
  </si>
  <si>
    <t>きのこハウス</t>
  </si>
  <si>
    <t>エイト</t>
  </si>
  <si>
    <t>地域振興基金</t>
    <rPh sb="0" eb="6">
      <t>チイキシンコウキキン</t>
    </rPh>
    <phoneticPr fontId="5"/>
  </si>
  <si>
    <t>益田市ふるさと応援基金</t>
    <rPh sb="0" eb="3">
      <t>マスダシ</t>
    </rPh>
    <rPh sb="7" eb="11">
      <t>オウエンキキン</t>
    </rPh>
    <phoneticPr fontId="5"/>
  </si>
  <si>
    <t>益田市庁舎建設基金</t>
    <rPh sb="0" eb="3">
      <t>マスダシ</t>
    </rPh>
    <rPh sb="3" eb="5">
      <t>チョウシャ</t>
    </rPh>
    <rPh sb="5" eb="9">
      <t>ケンセツキキン</t>
    </rPh>
    <phoneticPr fontId="5"/>
  </si>
  <si>
    <t>益田駅前ビルＥＡＧＡ維持管理基金</t>
    <rPh sb="0" eb="4">
      <t>マスダエキマエ</t>
    </rPh>
    <rPh sb="10" eb="16">
      <t>イジカンリキキン</t>
    </rPh>
    <phoneticPr fontId="5"/>
  </si>
  <si>
    <t>益田市施設貸付事業施設維持管理基金</t>
    <rPh sb="0" eb="3">
      <t>マスダシ</t>
    </rPh>
    <rPh sb="3" eb="7">
      <t>シセツカシツケ</t>
    </rPh>
    <rPh sb="7" eb="9">
      <t>ジギョウ</t>
    </rPh>
    <rPh sb="9" eb="13">
      <t>シセツイジ</t>
    </rPh>
    <rPh sb="13" eb="17">
      <t>カンリキキン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</si>
  <si>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</si>
  <si>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</si>
  <si>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将来負担比率については、改善傾向にあるが、類似団体平均と比較するとまだ大きく上回っている状況である。
　改善の理由としては、地方債の償還額が発行額を大幅に上回っているためであるが、発行額の抑制による施設の更新の先送りにより、有形固定資産減価償却率については年々高くなっている。
　大規模事業の終了に伴い、地方債現在高は減少していく見込みであるが、今後、多額の公共施設の更新経費が見込まれるため、公共施設等総合管理計画、益田市総合管理計画個別施設計画に基づき、施設の計画的な更新及び施設総量の縮減に努め、適切な維持管理を行っていき、将来負担比率、有形固定資産減価償却率ともに率の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</si>
  <si>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</si>
  <si>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</si>
  <si>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</si>
  <si>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</si>
  <si>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</si>
  <si>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</si>
  <si>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</si>
  <si>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大型事業の集中実施が終了したことで今後は地方債残高の減少が見込まれるとともに債務負担行為に基づく支出予定額の減少も見込まれ、将来負担比率、実質公債費比率ともに改善に向かう見込みである。
　今後もさらに事業の取捨選択による地方債の発行抑制を図るとともに、計画的な繰上償還の実施により、各比率の改善を図る。</t>
    <rPh sb="134" eb="136">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</si>
</sst>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71279</c:v>
                </c:pt>
              </c:numCache>
            </c:numRef>
          </c:val>
          <c:smooth val="0"/>
          <c:extLst>
            <c:ext xmlns:c16="http://schemas.microsoft.com/office/drawing/2014/chart" uri="{C3380CC4-5D6E-409C-BE32-E72D297353CC}">
              <c16:uniqueId val="{00000000-2CE4-4E0E-88E8-A68960F9F5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37116</c:v>
                </c:pt>
                <c:pt idx="1">
                  <c:v>48522</c:v>
                </c:pt>
                <c:pt idx="2">
                  <c:v>65286</c:v>
                </c:pt>
                <c:pt idx="3">
                  <c:v>57263</c:v>
                </c:pt>
                <c:pt idx="4">
                  <c:v>73738</c:v>
                </c:pt>
              </c:numCache>
            </c:numRef>
          </c:val>
          <c:smooth val="0"/>
          <c:extLst>
            <c:ext xmlns:c16="http://schemas.microsoft.com/office/drawing/2014/chart" uri="{C3380CC4-5D6E-409C-BE32-E72D297353CC}">
              <c16:uniqueId val="{00000001-2CE4-4E0E-88E8-A68960F9F5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2.89</c:v>
                </c:pt>
                <c:pt idx="1">
                  <c:v>2.94</c:v>
                </c:pt>
                <c:pt idx="2">
                  <c:v>3.58</c:v>
                </c:pt>
                <c:pt idx="3">
                  <c:v>4.12</c:v>
                </c:pt>
                <c:pt idx="4">
                  <c:v>11.16</c:v>
                </c:pt>
              </c:numCache>
            </c:numRef>
          </c:val>
          <c:extLst>
            <c:ext xmlns:c16="http://schemas.microsoft.com/office/drawing/2014/chart" uri="{C3380CC4-5D6E-409C-BE32-E72D297353CC}">
              <c16:uniqueId val="{00000000-A133-4650-BD5C-B625D70819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7.17</c:v>
                </c:pt>
                <c:pt idx="1">
                  <c:v>7.16</c:v>
                </c:pt>
                <c:pt idx="2">
                  <c:v>7.14</c:v>
                </c:pt>
                <c:pt idx="3">
                  <c:v>9.49</c:v>
                </c:pt>
                <c:pt idx="4">
                  <c:v>12.08</c:v>
                </c:pt>
              </c:numCache>
            </c:numRef>
          </c:val>
          <c:extLst>
            <c:ext xmlns:c16="http://schemas.microsoft.com/office/drawing/2014/chart" uri="{C3380CC4-5D6E-409C-BE32-E72D297353CC}">
              <c16:uniqueId val="{00000001-A133-4650-BD5C-B625D70819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0.36</c:v>
                </c:pt>
                <c:pt idx="1">
                  <c:v>0.05</c:v>
                </c:pt>
                <c:pt idx="2">
                  <c:v>0.66</c:v>
                </c:pt>
                <c:pt idx="3">
                  <c:v>3.18</c:v>
                </c:pt>
                <c:pt idx="4">
                  <c:v>10.1</c:v>
                </c:pt>
              </c:numCache>
            </c:numRef>
          </c:val>
          <c:smooth val="0"/>
          <c:extLst>
            <c:ext xmlns:c16="http://schemas.microsoft.com/office/drawing/2014/chart" uri="{C3380CC4-5D6E-409C-BE32-E72D297353CC}">
              <c16:uniqueId val="{00000002-A133-4650-BD5C-B625D70819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0.55000000000000004</c:v>
                </c:pt>
                <c:pt idx="2">
                  <c:v>#N/A</c:v>
                </c:pt>
                <c:pt idx="3">
                  <c:v>0.1</c:v>
                </c:pt>
                <c:pt idx="4">
                  <c:v>#N/A</c:v>
                </c:pt>
                <c:pt idx="5">
                  <c:v>0.35</c:v>
                </c:pt>
                <c:pt idx="6">
                  <c:v>#N/A</c:v>
                </c:pt>
                <c:pt idx="7">
                  <c:v>0</c:v>
                </c:pt>
                <c:pt idx="8">
                  <c:v>#N/A</c:v>
                </c:pt>
                <c:pt idx="9">
                  <c:v>0</c:v>
                </c:pt>
              </c:numCache>
            </c:numRef>
          </c:val>
          <c:extLst>
            <c:ext xmlns:c16="http://schemas.microsoft.com/office/drawing/2014/chart" uri="{C3380CC4-5D6E-409C-BE32-E72D297353CC}">
              <c16:uniqueId val="{00000000-BE12-43AE-A9A3-8C464E2356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12-43AE-A9A3-8C464E2356F7}"/>
            </c:ext>
          </c:extLst>
        </c:ser>
        <c:ser>
          <c:idx val="2"/>
          <c:order val="2"/>
          <c:tx>
            <c:strRef>
              <c:f>データシート!$A$29</c:f>
              <c:strCache>
                <c:ptCount val="1"/>
                <c:pt idx="0">
                  <c:v>施設貸付事業特別会計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BE12-43AE-A9A3-8C464E2356F7}"/>
            </c:ext>
          </c:extLst>
        </c:ser>
        <c:ser>
          <c:idx val="3"/>
          <c:order val="3"/>
          <c:tx>
            <c:strRef>
              <c:f>データシート!$A$30</c:f>
              <c:strCache>
                <c:ptCount val="1"/>
                <c:pt idx="0">
                  <c:v>国民健康保険事業特別会計（事業勘定）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0.09</c:v>
                </c:pt>
                <c:pt idx="4">
                  <c:v>#N/A</c:v>
                </c:pt>
                <c:pt idx="5">
                  <c:v>0.12</c:v>
                </c:pt>
                <c:pt idx="6">
                  <c:v>#N/A</c:v>
                </c:pt>
                <c:pt idx="7">
                  <c:v>0.26</c:v>
                </c:pt>
                <c:pt idx="8">
                  <c:v>#N/A</c:v>
                </c:pt>
                <c:pt idx="9">
                  <c:v>7.0000000000000007E-2</c:v>
                </c:pt>
              </c:numCache>
            </c:numRef>
          </c:val>
          <c:extLst>
            <c:ext xmlns:c16="http://schemas.microsoft.com/office/drawing/2014/chart" uri="{C3380CC4-5D6E-409C-BE32-E72D297353CC}">
              <c16:uniqueId val="{00000003-BE12-43AE-A9A3-8C464E2356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4-BE12-43AE-A9A3-8C464E2356F7}"/>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0.83</c:v>
                </c:pt>
                <c:pt idx="4">
                  <c:v>#N/A</c:v>
                </c:pt>
                <c:pt idx="5">
                  <c:v>0.61</c:v>
                </c:pt>
                <c:pt idx="6">
                  <c:v>#N/A</c:v>
                </c:pt>
                <c:pt idx="7">
                  <c:v>0.36</c:v>
                </c:pt>
                <c:pt idx="8">
                  <c:v>#N/A</c:v>
                </c:pt>
                <c:pt idx="9">
                  <c:v>0.21</c:v>
                </c:pt>
              </c:numCache>
            </c:numRef>
          </c:val>
          <c:extLst>
            <c:ext xmlns:c16="http://schemas.microsoft.com/office/drawing/2014/chart" uri="{C3380CC4-5D6E-409C-BE32-E72D297353CC}">
              <c16:uniqueId val="{00000005-BE12-43AE-A9A3-8C464E2356F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0.05</c:v>
                </c:pt>
                <c:pt idx="8">
                  <c:v>#N/A</c:v>
                </c:pt>
                <c:pt idx="9">
                  <c:v>0.23</c:v>
                </c:pt>
              </c:numCache>
            </c:numRef>
          </c:val>
          <c:extLst>
            <c:ext xmlns:c16="http://schemas.microsoft.com/office/drawing/2014/chart" uri="{C3380CC4-5D6E-409C-BE32-E72D297353CC}">
              <c16:uniqueId val="{00000006-BE12-43AE-A9A3-8C464E2356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1.1499999999999999</c:v>
                </c:pt>
                <c:pt idx="2">
                  <c:v>#N/A</c:v>
                </c:pt>
                <c:pt idx="3">
                  <c:v>1.39</c:v>
                </c:pt>
                <c:pt idx="4">
                  <c:v>#N/A</c:v>
                </c:pt>
                <c:pt idx="5">
                  <c:v>0.7</c:v>
                </c:pt>
                <c:pt idx="6">
                  <c:v>#N/A</c:v>
                </c:pt>
                <c:pt idx="7">
                  <c:v>0.77</c:v>
                </c:pt>
                <c:pt idx="8">
                  <c:v>#N/A</c:v>
                </c:pt>
                <c:pt idx="9">
                  <c:v>0.78</c:v>
                </c:pt>
              </c:numCache>
            </c:numRef>
          </c:val>
          <c:extLst>
            <c:ext xmlns:c16="http://schemas.microsoft.com/office/drawing/2014/chart" uri="{C3380CC4-5D6E-409C-BE32-E72D297353CC}">
              <c16:uniqueId val="{00000007-BE12-43AE-A9A3-8C464E2356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10.47</c:v>
                </c:pt>
                <c:pt idx="2">
                  <c:v>#N/A</c:v>
                </c:pt>
                <c:pt idx="3">
                  <c:v>10.66</c:v>
                </c:pt>
                <c:pt idx="4">
                  <c:v>#N/A</c:v>
                </c:pt>
                <c:pt idx="5">
                  <c:v>10.89</c:v>
                </c:pt>
                <c:pt idx="6">
                  <c:v>#N/A</c:v>
                </c:pt>
                <c:pt idx="7">
                  <c:v>10.06</c:v>
                </c:pt>
                <c:pt idx="8">
                  <c:v>#N/A</c:v>
                </c:pt>
                <c:pt idx="9">
                  <c:v>9.56</c:v>
                </c:pt>
              </c:numCache>
            </c:numRef>
          </c:val>
          <c:extLst>
            <c:ext xmlns:c16="http://schemas.microsoft.com/office/drawing/2014/chart" uri="{C3380CC4-5D6E-409C-BE32-E72D297353CC}">
              <c16:uniqueId val="{00000008-BE12-43AE-A9A3-8C464E2356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2.83</c:v>
                </c:pt>
                <c:pt idx="2">
                  <c:v>#N/A</c:v>
                </c:pt>
                <c:pt idx="3">
                  <c:v>2.84</c:v>
                </c:pt>
                <c:pt idx="4">
                  <c:v>#N/A</c:v>
                </c:pt>
                <c:pt idx="5">
                  <c:v>3.54</c:v>
                </c:pt>
                <c:pt idx="6">
                  <c:v>#N/A</c:v>
                </c:pt>
                <c:pt idx="7">
                  <c:v>4.09</c:v>
                </c:pt>
                <c:pt idx="8">
                  <c:v>#N/A</c:v>
                </c:pt>
                <c:pt idx="9">
                  <c:v>11.13</c:v>
                </c:pt>
              </c:numCache>
            </c:numRef>
          </c:val>
          <c:extLst>
            <c:ext xmlns:c16="http://schemas.microsoft.com/office/drawing/2014/chart" uri="{C3380CC4-5D6E-409C-BE32-E72D297353CC}">
              <c16:uniqueId val="{00000009-BE12-43AE-A9A3-8C464E2356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2827</c:v>
                </c:pt>
                <c:pt idx="5">
                  <c:v>2957</c:v>
                </c:pt>
                <c:pt idx="8">
                  <c:v>3090</c:v>
                </c:pt>
                <c:pt idx="11">
                  <c:v>3050</c:v>
                </c:pt>
                <c:pt idx="14">
                  <c:v>2883</c:v>
                </c:pt>
              </c:numCache>
            </c:numRef>
          </c:val>
          <c:extLst>
            <c:ext xmlns:c16="http://schemas.microsoft.com/office/drawing/2014/chart" uri="{C3380CC4-5D6E-409C-BE32-E72D297353CC}">
              <c16:uniqueId val="{00000000-6A0C-4FA6-8D62-A2789A4DCD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6A0C-4FA6-8D62-A2789A4DCD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28</c:v>
                </c:pt>
                <c:pt idx="6">
                  <c:v>8</c:v>
                </c:pt>
                <c:pt idx="9">
                  <c:v>8</c:v>
                </c:pt>
                <c:pt idx="12">
                  <c:v>2</c:v>
                </c:pt>
              </c:numCache>
            </c:numRef>
          </c:val>
          <c:extLst>
            <c:ext xmlns:c16="http://schemas.microsoft.com/office/drawing/2014/chart" uri="{C3380CC4-5D6E-409C-BE32-E72D297353CC}">
              <c16:uniqueId val="{00000002-6A0C-4FA6-8D62-A2789A4DCD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40</c:v>
                </c:pt>
                <c:pt idx="6">
                  <c:v>39</c:v>
                </c:pt>
                <c:pt idx="9">
                  <c:v>36</c:v>
                </c:pt>
                <c:pt idx="12">
                  <c:v>12</c:v>
                </c:pt>
              </c:numCache>
            </c:numRef>
          </c:val>
          <c:extLst>
            <c:ext xmlns:c16="http://schemas.microsoft.com/office/drawing/2014/chart" uri="{C3380CC4-5D6E-409C-BE32-E72D297353CC}">
              <c16:uniqueId val="{00000003-6A0C-4FA6-8D62-A2789A4DCD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397</c:v>
                </c:pt>
                <c:pt idx="3">
                  <c:v>388</c:v>
                </c:pt>
                <c:pt idx="6">
                  <c:v>333</c:v>
                </c:pt>
                <c:pt idx="9">
                  <c:v>246</c:v>
                </c:pt>
                <c:pt idx="12">
                  <c:v>290</c:v>
                </c:pt>
              </c:numCache>
            </c:numRef>
          </c:val>
          <c:extLst>
            <c:ext xmlns:c16="http://schemas.microsoft.com/office/drawing/2014/chart" uri="{C3380CC4-5D6E-409C-BE32-E72D297353CC}">
              <c16:uniqueId val="{00000004-6A0C-4FA6-8D62-A2789A4DCD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0C-4FA6-8D62-A2789A4DCD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0C-4FA6-8D62-A2789A4DCD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4030</c:v>
                </c:pt>
                <c:pt idx="3">
                  <c:v>4085</c:v>
                </c:pt>
                <c:pt idx="6">
                  <c:v>4256</c:v>
                </c:pt>
                <c:pt idx="9">
                  <c:v>4167</c:v>
                </c:pt>
                <c:pt idx="12">
                  <c:v>3919</c:v>
                </c:pt>
              </c:numCache>
            </c:numRef>
          </c:val>
          <c:extLst>
            <c:ext xmlns:c16="http://schemas.microsoft.com/office/drawing/2014/chart" uri="{C3380CC4-5D6E-409C-BE32-E72D297353CC}">
              <c16:uniqueId val="{00000007-6A0C-4FA6-8D62-A2789A4DCD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1680</c:v>
                </c:pt>
                <c:pt idx="2">
                  <c:v>#N/A</c:v>
                </c:pt>
                <c:pt idx="3">
                  <c:v>#N/A</c:v>
                </c:pt>
                <c:pt idx="4">
                  <c:v>1585</c:v>
                </c:pt>
                <c:pt idx="5">
                  <c:v>#N/A</c:v>
                </c:pt>
                <c:pt idx="6">
                  <c:v>#N/A</c:v>
                </c:pt>
                <c:pt idx="7">
                  <c:v>1547</c:v>
                </c:pt>
                <c:pt idx="8">
                  <c:v>#N/A</c:v>
                </c:pt>
                <c:pt idx="9">
                  <c:v>#N/A</c:v>
                </c:pt>
                <c:pt idx="10">
                  <c:v>1408</c:v>
                </c:pt>
                <c:pt idx="11">
                  <c:v>#N/A</c:v>
                </c:pt>
                <c:pt idx="12">
                  <c:v>#N/A</c:v>
                </c:pt>
                <c:pt idx="13">
                  <c:v>1341</c:v>
                </c:pt>
                <c:pt idx="14">
                  <c:v>#N/A</c:v>
                </c:pt>
              </c:numCache>
            </c:numRef>
          </c:val>
          <c:smooth val="0"/>
          <c:extLst>
            <c:ext xmlns:c16="http://schemas.microsoft.com/office/drawing/2014/chart" uri="{C3380CC4-5D6E-409C-BE32-E72D297353CC}">
              <c16:uniqueId val="{00000008-6A0C-4FA6-8D62-A2789A4DCD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27215</c:v>
                </c:pt>
                <c:pt idx="5">
                  <c:v>26467</c:v>
                </c:pt>
                <c:pt idx="8">
                  <c:v>25884</c:v>
                </c:pt>
                <c:pt idx="11">
                  <c:v>24971</c:v>
                </c:pt>
                <c:pt idx="14">
                  <c:v>24488</c:v>
                </c:pt>
              </c:numCache>
            </c:numRef>
          </c:val>
          <c:extLst>
            <c:ext xmlns:c16="http://schemas.microsoft.com/office/drawing/2014/chart" uri="{C3380CC4-5D6E-409C-BE32-E72D297353CC}">
              <c16:uniqueId val="{00000000-1F7A-46C4-8D82-F762E92821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1969</c:v>
                </c:pt>
                <c:pt idx="5">
                  <c:v>1850</c:v>
                </c:pt>
                <c:pt idx="8">
                  <c:v>1638</c:v>
                </c:pt>
                <c:pt idx="11">
                  <c:v>1413</c:v>
                </c:pt>
                <c:pt idx="14">
                  <c:v>1204</c:v>
                </c:pt>
              </c:numCache>
            </c:numRef>
          </c:val>
          <c:extLst>
            <c:ext xmlns:c16="http://schemas.microsoft.com/office/drawing/2014/chart" uri="{C3380CC4-5D6E-409C-BE32-E72D297353CC}">
              <c16:uniqueId val="{00000001-1F7A-46C4-8D82-F762E92821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2902</c:v>
                </c:pt>
                <c:pt idx="5">
                  <c:v>3339</c:v>
                </c:pt>
                <c:pt idx="8">
                  <c:v>3262</c:v>
                </c:pt>
                <c:pt idx="11">
                  <c:v>3554</c:v>
                </c:pt>
                <c:pt idx="14">
                  <c:v>4528</c:v>
                </c:pt>
              </c:numCache>
            </c:numRef>
          </c:val>
          <c:extLst>
            <c:ext xmlns:c16="http://schemas.microsoft.com/office/drawing/2014/chart" uri="{C3380CC4-5D6E-409C-BE32-E72D297353CC}">
              <c16:uniqueId val="{00000002-1F7A-46C4-8D82-F762E92821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7A-46C4-8D82-F762E92821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7A-46C4-8D82-F762E92821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7A-46C4-8D82-F762E92821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5300</c:v>
                </c:pt>
                <c:pt idx="3">
                  <c:v>5013</c:v>
                </c:pt>
                <c:pt idx="6">
                  <c:v>4904</c:v>
                </c:pt>
                <c:pt idx="9">
                  <c:v>4862</c:v>
                </c:pt>
                <c:pt idx="12">
                  <c:v>4767</c:v>
                </c:pt>
              </c:numCache>
            </c:numRef>
          </c:val>
          <c:extLst>
            <c:ext xmlns:c16="http://schemas.microsoft.com/office/drawing/2014/chart" uri="{C3380CC4-5D6E-409C-BE32-E72D297353CC}">
              <c16:uniqueId val="{00000006-1F7A-46C4-8D82-F762E92821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138</c:v>
                </c:pt>
                <c:pt idx="3">
                  <c:v>172</c:v>
                </c:pt>
                <c:pt idx="6">
                  <c:v>254</c:v>
                </c:pt>
                <c:pt idx="9">
                  <c:v>226</c:v>
                </c:pt>
                <c:pt idx="12">
                  <c:v>205</c:v>
                </c:pt>
              </c:numCache>
            </c:numRef>
          </c:val>
          <c:extLst>
            <c:ext xmlns:c16="http://schemas.microsoft.com/office/drawing/2014/chart" uri="{C3380CC4-5D6E-409C-BE32-E72D297353CC}">
              <c16:uniqueId val="{00000007-1F7A-46C4-8D82-F762E92821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5641</c:v>
                </c:pt>
                <c:pt idx="3">
                  <c:v>5652</c:v>
                </c:pt>
                <c:pt idx="6">
                  <c:v>5670</c:v>
                </c:pt>
                <c:pt idx="9">
                  <c:v>5332</c:v>
                </c:pt>
                <c:pt idx="12">
                  <c:v>4771</c:v>
                </c:pt>
              </c:numCache>
            </c:numRef>
          </c:val>
          <c:extLst>
            <c:ext xmlns:c16="http://schemas.microsoft.com/office/drawing/2014/chart" uri="{C3380CC4-5D6E-409C-BE32-E72D297353CC}">
              <c16:uniqueId val="{00000008-1F7A-46C4-8D82-F762E92821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c:v>
                </c:pt>
                <c:pt idx="3">
                  <c:v>19</c:v>
                </c:pt>
                <c:pt idx="6">
                  <c:v>11</c:v>
                </c:pt>
                <c:pt idx="9">
                  <c:v>3</c:v>
                </c:pt>
                <c:pt idx="12">
                  <c:v>2</c:v>
                </c:pt>
              </c:numCache>
            </c:numRef>
          </c:val>
          <c:extLst>
            <c:ext xmlns:c16="http://schemas.microsoft.com/office/drawing/2014/chart" uri="{C3380CC4-5D6E-409C-BE32-E72D297353CC}">
              <c16:uniqueId val="{00000009-1F7A-46C4-8D82-F762E92821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36895</c:v>
                </c:pt>
                <c:pt idx="3">
                  <c:v>35610</c:v>
                </c:pt>
                <c:pt idx="6">
                  <c:v>34145</c:v>
                </c:pt>
                <c:pt idx="9">
                  <c:v>32516</c:v>
                </c:pt>
                <c:pt idx="12">
                  <c:v>31535</c:v>
                </c:pt>
              </c:numCache>
            </c:numRef>
          </c:val>
          <c:extLst>
            <c:ext xmlns:c16="http://schemas.microsoft.com/office/drawing/2014/chart" uri="{C3380CC4-5D6E-409C-BE32-E72D297353CC}">
              <c16:uniqueId val="{0000000A-1F7A-46C4-8D82-F762E92821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15923</c:v>
                </c:pt>
                <c:pt idx="2">
                  <c:v>#N/A</c:v>
                </c:pt>
                <c:pt idx="3">
                  <c:v>#N/A</c:v>
                </c:pt>
                <c:pt idx="4">
                  <c:v>14810</c:v>
                </c:pt>
                <c:pt idx="5">
                  <c:v>#N/A</c:v>
                </c:pt>
                <c:pt idx="6">
                  <c:v>#N/A</c:v>
                </c:pt>
                <c:pt idx="7">
                  <c:v>14201</c:v>
                </c:pt>
                <c:pt idx="8">
                  <c:v>#N/A</c:v>
                </c:pt>
                <c:pt idx="9">
                  <c:v>#N/A</c:v>
                </c:pt>
                <c:pt idx="10">
                  <c:v>13001</c:v>
                </c:pt>
                <c:pt idx="11">
                  <c:v>#N/A</c:v>
                </c:pt>
                <c:pt idx="12">
                  <c:v>#N/A</c:v>
                </c:pt>
                <c:pt idx="13">
                  <c:v>11061</c:v>
                </c:pt>
                <c:pt idx="14">
                  <c:v>#N/A</c:v>
                </c:pt>
              </c:numCache>
            </c:numRef>
          </c:val>
          <c:smooth val="0"/>
          <c:extLst>
            <c:ext xmlns:c16="http://schemas.microsoft.com/office/drawing/2014/chart" uri="{C3380CC4-5D6E-409C-BE32-E72D297353CC}">
              <c16:uniqueId val="{0000000B-1F7A-46C4-8D82-F762E92821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1058</c:v>
                </c:pt>
                <c:pt idx="1">
                  <c:v>1446</c:v>
                </c:pt>
                <c:pt idx="2">
                  <c:v>1908</c:v>
                </c:pt>
              </c:numCache>
            </c:numRef>
          </c:val>
          <c:extLst>
            <c:ext xmlns:c16="http://schemas.microsoft.com/office/drawing/2014/chart" uri="{C3380CC4-5D6E-409C-BE32-E72D297353CC}">
              <c16:uniqueId val="{00000000-D955-4DA4-ABDE-FEF881047D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200</c:v>
                </c:pt>
                <c:pt idx="2">
                  <c:v>516</c:v>
                </c:pt>
              </c:numCache>
            </c:numRef>
          </c:val>
          <c:extLst>
            <c:ext xmlns:c16="http://schemas.microsoft.com/office/drawing/2014/chart" uri="{C3380CC4-5D6E-409C-BE32-E72D297353CC}">
              <c16:uniqueId val="{00000001-D955-4DA4-ABDE-FEF881047D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2431</c:v>
                </c:pt>
                <c:pt idx="1">
                  <c:v>2181</c:v>
                </c:pt>
                <c:pt idx="2">
                  <c:v>2056</c:v>
                </c:pt>
              </c:numCache>
            </c:numRef>
          </c:val>
          <c:extLst>
            <c:ext xmlns:c16="http://schemas.microsoft.com/office/drawing/2014/chart" uri="{C3380CC4-5D6E-409C-BE32-E72D297353CC}">
              <c16:uniqueId val="{00000002-D955-4DA4-ABDE-FEF881047D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{BD56E451-460C-4228-893C-BA12ACE4EE75}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269-460B-8D4F-898E63D097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{0124D7FE-4379-4525-AAC1-07F32A65DB80}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69-460B-8D4F-898E63D097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{C0CDF667-80B6-46AA-97A1-96B781ED3B68}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69-460B-8D4F-898E63D097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{F6AFF221-A6BE-4DB2-9D5D-64A4525E99A5}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69-460B-8D4F-898E63D097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{E4DB62F1-842C-4898-85AF-0FB9E4B032C2}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69-460B-8D4F-898E63D0977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{1FFD002F-9471-48E0-95E9-D4FBF46AF5E2}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269-460B-8D4F-898E63D0977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{0E75AF37-FD56-4997-8B84-5057239FE96E}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269-460B-8D4F-898E63D0977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{771BA568-FA19-4598-89E3-92507BABE831}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269-460B-8D4F-898E63D0977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{0DE5600B-5F79-4C1D-9BC7-21CE6FE9ECA1}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269-460B-8D4F-898E63D097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62.5</c:v>
                </c:pt>
                <c:pt idx="16">
                  <c:v>63.3</c:v>
                </c:pt>
                <c:pt idx="24">
                  <c:v>64.900000000000006</c:v>
                </c:pt>
                <c:pt idx="32">
                  <c:v>65.3</c:v>
                </c:pt>
              </c:numCache>
            </c:numRef>
          </c:xVal>
          <c:yVal>
            <c:numRef>
              <c:f>公会計指標分析・財政指標組合せ分析表!$BP$51:$DC$51</c:f>
              <c:numCache>
                <c:formatCode>#,##0.0;"▲ "#,##0.0</c:formatCode>
                <c:ptCount val="40"/>
                <c:pt idx="0">
                  <c:v>132.80000000000001</c:v>
                </c:pt>
                <c:pt idx="8">
                  <c:v>124.1</c:v>
                </c:pt>
                <c:pt idx="16">
                  <c:v>118.7</c:v>
                </c:pt>
                <c:pt idx="24">
                  <c:v>104.8</c:v>
                </c:pt>
                <c:pt idx="32">
                  <c:v>84.3</c:v>
                </c:pt>
              </c:numCache>
            </c:numRef>
          </c:yVal>
          <c:smooth val="0"/>
          <c:extLst>
            <c:ext xmlns:c16="http://schemas.microsoft.com/office/drawing/2014/chart" uri="{C3380CC4-5D6E-409C-BE32-E72D297353CC}">
              <c16:uniqueId val="{00000009-F269-460B-8D4F-898E63D097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{AACD1B01-B72D-400D-A67A-FA6C87BE2848}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269-460B-8D4F-898E63D097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{EB5E0E75-A417-4FB5-B7DB-3F3030CD75D6}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69-460B-8D4F-898E63D097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{8BAB5CD3-D3DD-4412-980A-30B6BAFD98EF}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69-460B-8D4F-898E63D097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{A7625452-7336-4FC3-92AD-7B16EDF12FB9}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69-460B-8D4F-898E63D097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{2661E6C5-21EB-4D2F-8580-E5F0DB334727}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69-460B-8D4F-898E63D0977F}"/>
                </c:ext>
              </c:extLst>
            </c:dLbl>
            <c:dLbl>
              <c:idx val="8"/>
              <c:layout>
                <c:manualLayout>
                  <c:x val="-2.915008985768674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{BC8BA038-D4AE-4FD0-9E73-3C94FE8CCB4F}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269-460B-8D4F-898E63D0977F}"/>
                </c:ext>
              </c:extLst>
            </c:dLbl>
            <c:dLbl>
              <c:idx val="16"/>
              <c:layout>
                <c:manualLayout>
                  <c:x val="-3.501086126211971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{7409BF97-DD85-4F34-A956-CE1202E04AD5}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269-460B-8D4F-898E63D0977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{3EE38A09-8550-4061-B61C-175E91156421}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269-460B-8D4F-898E63D0977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{1BF4F9E8-3090-4666-BD1D-B6251EE57FF0}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269-460B-8D4F-898E63D097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62.8</c:v>
                </c:pt>
              </c:numCache>
            </c:numRef>
          </c:xVal>
          <c:yVal>
            <c:numRef>
              <c:f>公会計指標分析・財政指標組合せ分析表!$BP$55:$DC$55</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F269-460B-8D4F-898E63D0977F}"/>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{19BC2378-A03B-4E1A-983B-A67E25B9DDA5}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C5-462E-A854-2970E1417B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{C75C6BFC-E90C-4DB9-8685-20128E90A8BF}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C5-462E-A854-2970E1417B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{7171B847-92A1-4194-AA7B-F2A60FFE1443}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C5-462E-A854-2970E1417B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{9C52E376-A2FC-4111-895F-4FED1D5EB709}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C5-462E-A854-2970E1417B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{D8A22589-F7CD-4376-8958-DCD8E50A22AC}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C5-462E-A854-2970E1417B4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{AF4F150F-707A-4A04-902F-FE5AB96BB4D5}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C5-462E-A854-2970E1417B4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{29B529FE-527B-4838-B5F3-87D88EF31A55}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C5-462E-A854-2970E1417B4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{C440055A-22F7-4677-A7B3-91BB2D5D28AC}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C5-462E-A854-2970E1417B4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{219934E3-9F92-40EF-9A5F-75D7331D7C4D}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C5-462E-A854-2970E1417B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c:v>
                </c:pt>
                <c:pt idx="16">
                  <c:v>13.4</c:v>
                </c:pt>
                <c:pt idx="24">
                  <c:v>12.5</c:v>
                </c:pt>
                <c:pt idx="32">
                  <c:v>11.5</c:v>
                </c:pt>
              </c:numCache>
            </c:numRef>
          </c:xVal>
          <c:yVal>
            <c:numRef>
              <c:f>公会計指標分析・財政指標組合せ分析表!$BP$73:$DC$73</c:f>
              <c:numCache>
                <c:formatCode>#,##0.0;"▲ "#,##0.0</c:formatCode>
                <c:ptCount val="40"/>
                <c:pt idx="0">
                  <c:v>132.80000000000001</c:v>
                </c:pt>
                <c:pt idx="8">
                  <c:v>124.1</c:v>
                </c:pt>
                <c:pt idx="16">
                  <c:v>118.7</c:v>
                </c:pt>
                <c:pt idx="24">
                  <c:v>104.8</c:v>
                </c:pt>
                <c:pt idx="32">
                  <c:v>84.3</c:v>
                </c:pt>
              </c:numCache>
            </c:numRef>
          </c:yVal>
          <c:smooth val="0"/>
          <c:extLst>
            <c:ext xmlns:c16="http://schemas.microsoft.com/office/drawing/2014/chart" uri="{C3380CC4-5D6E-409C-BE32-E72D297353CC}">
              <c16:uniqueId val="{00000009-B2C5-462E-A854-2970E1417B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341580973913E-2"/>
                  <c:y val="-5.664384786154190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{84226D0F-43A7-4EF1-A7E6-7DA1F3C69B92}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C5-462E-A854-2970E1417B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{D9E2A343-8634-4BA3-91F9-B8293F15D6CC}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C5-462E-A854-2970E1417B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{E2A167EC-5F91-49B8-814D-A952D79BFA9E}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C5-462E-A854-2970E1417B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{FE2E2940-0C81-49D4-B551-E026ED79A342}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C5-462E-A854-2970E1417B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{557E42A1-23B0-4651-AA73-AE993F5FCB08}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C5-462E-A854-2970E1417B40}"/>
                </c:ext>
              </c:extLst>
            </c:dLbl>
            <c:dLbl>
              <c:idx val="8"/>
              <c:layout>
                <c:manualLayout>
                  <c:x val="-2.7652641657247356E-2"/>
                  <c:y val="-8.15454340584708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{B1358E14-E227-4C60-A5CE-0EF4490CB147}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C5-462E-A854-2970E1417B40}"/>
                </c:ext>
              </c:extLst>
            </c:dLbl>
            <c:dLbl>
              <c:idx val="16"/>
              <c:layout>
                <c:manualLayout>
                  <c:x val="-3.1570342725075584E-2"/>
                  <c:y val="-4.906048809958442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{DBCE1F17-2A30-4BA9-A5CD-C3D3D77500A3}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C5-462E-A854-2970E1417B4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{AEB96A45-DCD5-49D5-BB10-39243E611BE8}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C5-462E-A854-2970E1417B4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{E812859A-4FD0-4E65-A330-0B189930B69D}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C5-462E-A854-2970E1417B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8.1999999999999993</c:v>
                </c:pt>
              </c:numCache>
            </c:numRef>
          </c:xVal>
          <c:yVal>
            <c:numRef>
              <c:f>公会計指標分析・財政指標組合せ分析表!$BP$77:$DC$77</c:f>
              <c:numCache>
                <c:formatCode>#,##0.0;"▲ "#,##0.0</c:formatCode>
                <c:ptCount val="40"/>
                <c:pt idx="0">
                  <c:v>53.4</c:v>
                </c:pt>
                <c:pt idx="8">
                  <c:v>48</c:v>
                </c:pt>
                <c:pt idx="16">
                  <c:v>49.1</c:v>
                </c:pt>
                <c:pt idx="24">
                  <c:v>41.5</c:v>
                </c:pt>
                <c:pt idx="32">
                  <c:v>23</c:v>
                </c:pt>
              </c:numCache>
            </c:numRef>
          </c:yVal>
          <c:smooth val="0"/>
          <c:extLst>
            <c:ext xmlns:c16="http://schemas.microsoft.com/office/drawing/2014/chart" uri="{C3380CC4-5D6E-409C-BE32-E72D297353CC}">
              <c16:uniqueId val="{00000013-B2C5-462E-A854-2970E1417B40}"/>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以降、元利償還金は減少していく予定だが、公共下水道事業の進捗に伴い、公営企業債の元利償還金に対する繰入金の増加も懸念されることから、引き続き普通建設事業の取捨選択による地方債発行額の抑制等によって分子の縮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し尿処理施設の基幹的設備改良事業や中西小学校建設事業等の大型事業により、市債の新規発行額は前年より増となったものの、償還額が発行額を上回り地方債現在高が減少したことにより、将来負担比率の分子は減少した。</a:t>
          </a:r>
        </a:p>
        <a:p>
          <a:r>
            <a:rPr kumimoji="1" lang="ja-JP" altLang="en-US" sz="1300">
              <a:latin typeface="ＭＳ ゴシック" pitchFamily="49" charset="-128"/>
              <a:ea typeface="ＭＳ ゴシック" pitchFamily="49" charset="-128"/>
            </a:rPr>
            <a:t>　地方債残高は今後も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地域振興基金や旧割元庄屋美濃路屋敷整備基金等で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百万円を取崩したが、財政調整基金やふるさと応援基金等で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国勢調査人口の変更等による普通交付税の減少などが見込まれるが、引き続き取捨選択による事業実施や行財政改革の推進を図ることで、財政調整基金への積立てを行い、大規模災害等へ備えていく。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地域振興基金やふるさと応援基金などの特定目的基金については、基金の目的に沿った事業実施のために計画的に取崩しを行う。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）歴史的・文化的資源の保全及び活用に関する事業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）自然環境の保全及び地域景観の維持・再生に関する事業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）子育て支援、青少年の健全育成及び教育の振興に関する事業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）地域の振興及び産業の振興に関する事業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）高齢者の生活支援及び地域医療の支援に関する事業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）安全・安心なまちづくりに関する事業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）その他市長が必要と認める事業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○地域振興基金：地域振興に資する各事業実施のために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○ふるさと応援基金：寄附者の意向に沿った各事業実施のために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百万円を取崩した一方、ふるさとづくり寄附金を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○地域振興基金：計画的に地域振興に資する事業実施のために取崩しを行う。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○ふるさと応援基金：ふるさとづくり寄附金により積立てた基金であり、寄附者の意向に沿った事業実施のために取崩しを行う。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取崩しは行わず、決算余剰金や財産売払収入の一部等、計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年度以降も積立てを行うこととしており、令和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百万円と大幅に増加する見込みとなっているが、引き続き適切な残高が確保できるよう、取捨選択による事業実施や行財政改革の推進により、健全な行財政運営に努めていく。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百万円を取崩したが、決算剰余金について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年度にも積立てを行い、令和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百万円となる見込みとなっており、適切な残高が確保できるよう、引き続き取捨選択による事業実施や行財政改革の推進により、健全な行財政運営に努めていく。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厳しい財政状況の中で、老朽化した施設の更新を先送りしており、有形固定資産減価償却率は類似団体平均を上回っている。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そのような中で、平成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年間で総延床面積を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％縮減する目標を掲げ、令和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年度には益田市総合管理計画個別施設計画を策定した。</a:t>
          </a: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引き続き、個別施設計画を基に計画的な施設の更新を行うとともに、多機能化・集約化・複合化</a:t>
          </a:r>
          <a:r>
            <a:rPr kumimoji="1" lang="ja-JP" altLang="en-US" sz="1100">
              <a:latin typeface="ＭＳ Ｐゴシック" panose="020B0600070205080204" pitchFamily="50" charset="-128"/>
              <a:ea typeface="ＭＳ Ｐゴシック" panose="020B0600070205080204" pitchFamily="50" charset="-128"/>
            </a:rPr>
            <a:t>など適正な施設保有量の実現に向けた取り組みを行っていく。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206240" y="5373582"/>
          <a:ext cx="1270" cy="122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258945" y="659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119245" y="65955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258945" y="515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119245" y="537358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258945" y="5817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157345" y="59662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2" name="フローチャート: 判断 71"/>
        <xdr:cNvSpPr/>
      </xdr:nvSpPr>
      <xdr:spPr>
        <a:xfrm>
          <a:off x="3537585" y="59266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102658</xdr:rowOff>
    </xdr:from>
    <xdr:to>
      <xdr:col>15</xdr:col>
      <xdr:colOff>187325</xdr:colOff>
      <xdr:row>31</xdr:row>
      <xdr:rowOff>32808</xdr:rowOff>
    </xdr:to>
    <xdr:sp macro="" textlink="">
      <xdr:nvSpPr>
        <xdr:cNvPr id="73" name="フローチャート: 判断 72"/>
        <xdr:cNvSpPr/>
      </xdr:nvSpPr>
      <xdr:spPr>
        <a:xfrm>
          <a:off x="2867025" y="5901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95462</xdr:rowOff>
    </xdr:from>
    <xdr:to>
      <xdr:col>11</xdr:col>
      <xdr:colOff>187325</xdr:colOff>
      <xdr:row>31</xdr:row>
      <xdr:rowOff>25612</xdr:rowOff>
    </xdr:to>
    <xdr:sp macro="" textlink="">
      <xdr:nvSpPr>
        <xdr:cNvPr id="74" name="フローチャート: 判断 73"/>
        <xdr:cNvSpPr/>
      </xdr:nvSpPr>
      <xdr:spPr>
        <a:xfrm>
          <a:off x="2196465" y="58942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52282</xdr:rowOff>
    </xdr:from>
    <xdr:to>
      <xdr:col>7</xdr:col>
      <xdr:colOff>187325</xdr:colOff>
      <xdr:row>30</xdr:row>
      <xdr:rowOff>153882</xdr:rowOff>
    </xdr:to>
    <xdr:sp macro="" textlink="">
      <xdr:nvSpPr>
        <xdr:cNvPr id="75" name="フローチャート: 判断 74"/>
        <xdr:cNvSpPr/>
      </xdr:nvSpPr>
      <xdr:spPr>
        <a:xfrm>
          <a:off x="1525905" y="58511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1" name="楕円 80"/>
        <xdr:cNvSpPr/>
      </xdr:nvSpPr>
      <xdr:spPr>
        <a:xfrm>
          <a:off x="4157345" y="6052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2" name="有形固定資産減価償却率該当値テキスト"/>
        <xdr:cNvSpPr txBox="1"/>
      </xdr:nvSpPr>
      <xdr:spPr>
        <a:xfrm>
          <a:off x="4258945" y="603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3" name="楕円 82"/>
        <xdr:cNvSpPr/>
      </xdr:nvSpPr>
      <xdr:spPr>
        <a:xfrm>
          <a:off x="3537585" y="60380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136737</xdr:rowOff>
    </xdr:to>
    <xdr:cxnSp macro="">
      <xdr:nvCxnSpPr>
        <xdr:cNvPr id="84" name="直線コネクタ 83"/>
        <xdr:cNvCxnSpPr/>
      </xdr:nvCxnSpPr>
      <xdr:spPr>
        <a:xfrm>
          <a:off x="3588385" y="6088803"/>
          <a:ext cx="61976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85" name="楕円 84"/>
        <xdr:cNvSpPr/>
      </xdr:nvSpPr>
      <xdr:spPr>
        <a:xfrm>
          <a:off x="2867025" y="59804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122343</xdr:rowOff>
    </xdr:to>
    <xdr:cxnSp macro="">
      <xdr:nvCxnSpPr>
        <xdr:cNvPr id="86" name="直線コネクタ 85"/>
        <xdr:cNvCxnSpPr/>
      </xdr:nvCxnSpPr>
      <xdr:spPr>
        <a:xfrm>
          <a:off x="2917825" y="6031230"/>
          <a:ext cx="67056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87" name="楕円 86"/>
        <xdr:cNvSpPr/>
      </xdr:nvSpPr>
      <xdr:spPr>
        <a:xfrm>
          <a:off x="2196465" y="59554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35983</xdr:rowOff>
    </xdr:from>
    <xdr:to>
      <xdr:col>15</xdr:col>
      <xdr:colOff>136525</xdr:colOff>
      <xdr:row>31</xdr:row>
      <xdr:rowOff>64770</xdr:rowOff>
    </xdr:to>
    <xdr:cxnSp macro="">
      <xdr:nvCxnSpPr>
        <xdr:cNvPr id="88" name="直線コネクタ 87"/>
        <xdr:cNvCxnSpPr/>
      </xdr:nvCxnSpPr>
      <xdr:spPr>
        <a:xfrm>
          <a:off x="2247265" y="6002443"/>
          <a:ext cx="67056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89" name="楕円 88"/>
        <xdr:cNvSpPr/>
      </xdr:nvSpPr>
      <xdr:spPr>
        <a:xfrm>
          <a:off x="1525905" y="5897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35983</xdr:rowOff>
    </xdr:to>
    <xdr:cxnSp macro="">
      <xdr:nvCxnSpPr>
        <xdr:cNvPr id="90" name="直線コネクタ 89"/>
        <xdr:cNvCxnSpPr/>
      </xdr:nvCxnSpPr>
      <xdr:spPr>
        <a:xfrm>
          <a:off x="1576705" y="5948680"/>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91" name="n_1aveValue有形固定資産減価償却率"/>
        <xdr:cNvSpPr txBox="1"/>
      </xdr:nvSpPr>
      <xdr:spPr>
        <a:xfrm>
          <a:off x="3395989" y="5705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2" name="n_2aveValue有形固定資産減価償却率"/>
        <xdr:cNvSpPr txBox="1"/>
      </xdr:nvSpPr>
      <xdr:spPr>
        <a:xfrm>
          <a:off x="2738129" y="568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3" name="n_3aveValue有形固定資産減価償却率"/>
        <xdr:cNvSpPr txBox="1"/>
      </xdr:nvSpPr>
      <xdr:spPr>
        <a:xfrm>
          <a:off x="2067569" y="567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170409</xdr:rowOff>
    </xdr:from>
    <xdr:ext cx="405111" cy="259045"/>
    <xdr:sp macro="" textlink="">
      <xdr:nvSpPr>
        <xdr:cNvPr id="94" name="n_4aveValue有形固定資産減価償却率"/>
        <xdr:cNvSpPr txBox="1"/>
      </xdr:nvSpPr>
      <xdr:spPr>
        <a:xfrm>
          <a:off x="1397009" y="563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5" name="n_1mainValue有形固定資産減価償却率"/>
        <xdr:cNvSpPr txBox="1"/>
      </xdr:nvSpPr>
      <xdr:spPr>
        <a:xfrm>
          <a:off x="3395989" y="6130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106697</xdr:rowOff>
    </xdr:from>
    <xdr:ext cx="405111" cy="259045"/>
    <xdr:sp macro="" textlink="">
      <xdr:nvSpPr>
        <xdr:cNvPr id="96" name="n_2mainValue有形固定資産減価償却率"/>
        <xdr:cNvSpPr txBox="1"/>
      </xdr:nvSpPr>
      <xdr:spPr>
        <a:xfrm>
          <a:off x="2738129"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97" name="n_3mainValue有形固定資産減価償却率"/>
        <xdr:cNvSpPr txBox="1"/>
      </xdr:nvSpPr>
      <xdr:spPr>
        <a:xfrm>
          <a:off x="2067569" y="604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98" name="n_4mainValue有形固定資産減価償却率"/>
        <xdr:cNvSpPr txBox="1"/>
      </xdr:nvSpPr>
      <xdr:spPr>
        <a:xfrm>
          <a:off x="1397009"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地方債残高の減少や基金への積立による地方債への充当可能財源の増加等により大きく改善したが、依然として</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類似団体平均を上回っている。大型事業の集中実施が終了したことで</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地方債残高の減少が見込まれる一方、普通交付税の</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人口急減補正</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終了等により、引き続き厳しい状況が見込まれる。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今後もさらに事業の取捨選択による地方債の発行抑制を図るとともに、計画的な繰上償還の実施により、地方債残高の抑制に努めていく。</a:t>
          </a:r>
          <a:endPar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3027660" y="5322280"/>
          <a:ext cx="1269" cy="140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3080365" y="67315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2963525" y="672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3080365" y="51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2963525" y="532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xdr:cNvSpPr txBox="1"/>
      </xdr:nvSpPr>
      <xdr:spPr>
        <a:xfrm>
          <a:off x="13080365" y="5740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3001625" y="5885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2359005" y="6119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1688445" y="619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1017885" y="615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0347325" y="613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10577</xdr:rowOff>
    </xdr:from>
    <xdr:to>
      <xdr:col>76</xdr:col>
      <xdr:colOff>73025</xdr:colOff>
      <xdr:row>31</xdr:row>
      <xdr:rowOff>112177</xdr:rowOff>
    </xdr:to>
    <xdr:sp macro="" textlink="">
      <xdr:nvSpPr>
        <xdr:cNvPr id="145" name="楕円 144"/>
        <xdr:cNvSpPr/>
      </xdr:nvSpPr>
      <xdr:spPr>
        <a:xfrm>
          <a:off x="13001625" y="59770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160454</xdr:rowOff>
    </xdr:from>
    <xdr:ext cx="469744" cy="259045"/>
    <xdr:sp macro="" textlink="">
      <xdr:nvSpPr>
        <xdr:cNvPr id="146" name="債務償還比率該当値テキスト"/>
        <xdr:cNvSpPr txBox="1"/>
      </xdr:nvSpPr>
      <xdr:spPr>
        <a:xfrm>
          <a:off x="13080365" y="595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114091</xdr:rowOff>
    </xdr:from>
    <xdr:to>
      <xdr:col>72</xdr:col>
      <xdr:colOff>123825</xdr:colOff>
      <xdr:row>33</xdr:row>
      <xdr:rowOff>44241</xdr:rowOff>
    </xdr:to>
    <xdr:sp macro="" textlink="">
      <xdr:nvSpPr>
        <xdr:cNvPr id="147" name="楕円 146"/>
        <xdr:cNvSpPr/>
      </xdr:nvSpPr>
      <xdr:spPr>
        <a:xfrm>
          <a:off x="12359005" y="6248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61377</xdr:rowOff>
    </xdr:from>
    <xdr:to>
      <xdr:col>76</xdr:col>
      <xdr:colOff>22225</xdr:colOff>
      <xdr:row>32</xdr:row>
      <xdr:rowOff>164891</xdr:rowOff>
    </xdr:to>
    <xdr:cxnSp macro="">
      <xdr:nvCxnSpPr>
        <xdr:cNvPr id="148" name="直線コネクタ 147"/>
        <xdr:cNvCxnSpPr/>
      </xdr:nvCxnSpPr>
      <xdr:spPr>
        <a:xfrm flipV="1">
          <a:off x="12409805" y="6027837"/>
          <a:ext cx="619760" cy="27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67401</xdr:rowOff>
    </xdr:from>
    <xdr:to>
      <xdr:col>68</xdr:col>
      <xdr:colOff>123825</xdr:colOff>
      <xdr:row>33</xdr:row>
      <xdr:rowOff>169001</xdr:rowOff>
    </xdr:to>
    <xdr:sp macro="" textlink="">
      <xdr:nvSpPr>
        <xdr:cNvPr id="149" name="楕円 148"/>
        <xdr:cNvSpPr/>
      </xdr:nvSpPr>
      <xdr:spPr>
        <a:xfrm>
          <a:off x="11688445" y="63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164891</xdr:rowOff>
    </xdr:from>
    <xdr:to>
      <xdr:col>72</xdr:col>
      <xdr:colOff>73025</xdr:colOff>
      <xdr:row>33</xdr:row>
      <xdr:rowOff>118201</xdr:rowOff>
    </xdr:to>
    <xdr:cxnSp macro="">
      <xdr:nvCxnSpPr>
        <xdr:cNvPr id="150" name="直線コネクタ 149"/>
        <xdr:cNvCxnSpPr/>
      </xdr:nvCxnSpPr>
      <xdr:spPr>
        <a:xfrm flipV="1">
          <a:off x="11739245" y="6298991"/>
          <a:ext cx="670560" cy="1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126927</xdr:rowOff>
    </xdr:from>
    <xdr:to>
      <xdr:col>64</xdr:col>
      <xdr:colOff>123825</xdr:colOff>
      <xdr:row>34</xdr:row>
      <xdr:rowOff>57077</xdr:rowOff>
    </xdr:to>
    <xdr:sp macro="" textlink="">
      <xdr:nvSpPr>
        <xdr:cNvPr id="151" name="楕円 150"/>
        <xdr:cNvSpPr/>
      </xdr:nvSpPr>
      <xdr:spPr>
        <a:xfrm>
          <a:off x="11017885" y="6428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118201</xdr:rowOff>
    </xdr:from>
    <xdr:to>
      <xdr:col>68</xdr:col>
      <xdr:colOff>73025</xdr:colOff>
      <xdr:row>34</xdr:row>
      <xdr:rowOff>6277</xdr:rowOff>
    </xdr:to>
    <xdr:cxnSp macro="">
      <xdr:nvCxnSpPr>
        <xdr:cNvPr id="152" name="直線コネクタ 151"/>
        <xdr:cNvCxnSpPr/>
      </xdr:nvCxnSpPr>
      <xdr:spPr>
        <a:xfrm flipV="1">
          <a:off x="11068685" y="6419941"/>
          <a:ext cx="67056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45693</xdr:rowOff>
    </xdr:from>
    <xdr:to>
      <xdr:col>60</xdr:col>
      <xdr:colOff>123825</xdr:colOff>
      <xdr:row>34</xdr:row>
      <xdr:rowOff>147293</xdr:rowOff>
    </xdr:to>
    <xdr:sp macro="" textlink="">
      <xdr:nvSpPr>
        <xdr:cNvPr id="153" name="楕円 152"/>
        <xdr:cNvSpPr/>
      </xdr:nvSpPr>
      <xdr:spPr>
        <a:xfrm>
          <a:off x="10347325" y="65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6277</xdr:rowOff>
    </xdr:from>
    <xdr:to>
      <xdr:col>64</xdr:col>
      <xdr:colOff>73025</xdr:colOff>
      <xdr:row>34</xdr:row>
      <xdr:rowOff>96493</xdr:rowOff>
    </xdr:to>
    <xdr:cxnSp macro="">
      <xdr:nvCxnSpPr>
        <xdr:cNvPr id="154" name="直線コネクタ 153"/>
        <xdr:cNvCxnSpPr/>
      </xdr:nvCxnSpPr>
      <xdr:spPr>
        <a:xfrm flipV="1">
          <a:off x="10398125" y="6475657"/>
          <a:ext cx="670560" cy="9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2185092" y="58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1527232" y="597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0856672" y="593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0186112" y="59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35368</xdr:rowOff>
    </xdr:from>
    <xdr:ext cx="469744" cy="259045"/>
    <xdr:sp macro="" textlink="">
      <xdr:nvSpPr>
        <xdr:cNvPr id="159" name="n_1mainValue債務償還比率"/>
        <xdr:cNvSpPr txBox="1"/>
      </xdr:nvSpPr>
      <xdr:spPr>
        <a:xfrm>
          <a:off x="12185092" y="63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160128</xdr:rowOff>
    </xdr:from>
    <xdr:ext cx="469744" cy="259045"/>
    <xdr:sp macro="" textlink="">
      <xdr:nvSpPr>
        <xdr:cNvPr id="160" name="n_2mainValue債務償還比率"/>
        <xdr:cNvSpPr txBox="1"/>
      </xdr:nvSpPr>
      <xdr:spPr>
        <a:xfrm>
          <a:off x="11527232" y="646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48204</xdr:rowOff>
    </xdr:from>
    <xdr:ext cx="469744" cy="259045"/>
    <xdr:sp macro="" textlink="">
      <xdr:nvSpPr>
        <xdr:cNvPr id="161" name="n_3mainValue債務償還比率"/>
        <xdr:cNvSpPr txBox="1"/>
      </xdr:nvSpPr>
      <xdr:spPr>
        <a:xfrm>
          <a:off x="10856672" y="651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138420</xdr:rowOff>
    </xdr:from>
    <xdr:ext cx="469744" cy="259045"/>
    <xdr:sp macro="" textlink="">
      <xdr:nvSpPr>
        <xdr:cNvPr id="162" name="n_4mainValue債務償還比率"/>
        <xdr:cNvSpPr txBox="1"/>
      </xdr:nvSpPr>
      <xdr:spPr>
        <a:xfrm>
          <a:off x="10186112" y="66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086225" y="580453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124960"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020820" y="704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12496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020820" y="5804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12496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036060" y="6355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036060" y="6317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xdr:cNvSpPr txBox="1"/>
      </xdr:nvSpPr>
      <xdr:spPr>
        <a:xfrm>
          <a:off x="4124960"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xdr:cNvSpPr/>
      </xdr:nvSpPr>
      <xdr:spPr>
        <a:xfrm>
          <a:off x="3312160" y="6283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37</xdr:row>
      <xdr:rowOff>165735</xdr:rowOff>
    </xdr:to>
    <xdr:cxnSp macro="">
      <xdr:nvCxnSpPr>
        <xdr:cNvPr id="76" name="直線コネクタ 75"/>
        <xdr:cNvCxnSpPr/>
      </xdr:nvCxnSpPr>
      <xdr:spPr>
        <a:xfrm>
          <a:off x="3355340" y="633412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7" name="楕円 76"/>
        <xdr:cNvSpPr/>
      </xdr:nvSpPr>
      <xdr:spPr>
        <a:xfrm>
          <a:off x="25146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100965</xdr:rowOff>
    </xdr:from>
    <xdr:to>
      <xdr:col>19</xdr:col>
      <xdr:colOff>177800</xdr:colOff>
      <xdr:row>37</xdr:row>
      <xdr:rowOff>131445</xdr:rowOff>
    </xdr:to>
    <xdr:cxnSp macro="">
      <xdr:nvCxnSpPr>
        <xdr:cNvPr id="78" name="直線コネクタ 77"/>
        <xdr:cNvCxnSpPr/>
      </xdr:nvCxnSpPr>
      <xdr:spPr>
        <a:xfrm>
          <a:off x="2565400" y="630364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9" name="楕円 78"/>
        <xdr:cNvSpPr/>
      </xdr:nvSpPr>
      <xdr:spPr>
        <a:xfrm>
          <a:off x="17399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66675</xdr:rowOff>
    </xdr:from>
    <xdr:to>
      <xdr:col>15</xdr:col>
      <xdr:colOff>50800</xdr:colOff>
      <xdr:row>37</xdr:row>
      <xdr:rowOff>100965</xdr:rowOff>
    </xdr:to>
    <xdr:cxnSp macro="">
      <xdr:nvCxnSpPr>
        <xdr:cNvPr id="80" name="直線コネクタ 79"/>
        <xdr:cNvCxnSpPr/>
      </xdr:nvCxnSpPr>
      <xdr:spPr>
        <a:xfrm>
          <a:off x="1790700" y="626935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xdr:cNvSpPr/>
      </xdr:nvSpPr>
      <xdr:spPr>
        <a:xfrm>
          <a:off x="965200" y="619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66675</xdr:rowOff>
    </xdr:to>
    <xdr:cxnSp macro="">
      <xdr:nvCxnSpPr>
        <xdr:cNvPr id="82" name="直線コネクタ 81"/>
        <xdr:cNvCxnSpPr/>
      </xdr:nvCxnSpPr>
      <xdr:spPr>
        <a:xfrm>
          <a:off x="1008380" y="624078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17056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3857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6110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83630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xdr:cNvSpPr txBox="1"/>
      </xdr:nvSpPr>
      <xdr:spPr>
        <a:xfrm>
          <a:off x="317056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8" name="n_2mainValue【道路】&#10;有形固定資産減価償却率"/>
        <xdr:cNvSpPr txBox="1"/>
      </xdr:nvSpPr>
      <xdr:spPr>
        <a:xfrm>
          <a:off x="238570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134002</xdr:rowOff>
    </xdr:from>
    <xdr:ext cx="405111" cy="259045"/>
    <xdr:sp macro="" textlink="">
      <xdr:nvSpPr>
        <xdr:cNvPr id="89" name="n_3mainValue【道路】&#10;有形固定資産減価償却率"/>
        <xdr:cNvSpPr txBox="1"/>
      </xdr:nvSpPr>
      <xdr:spPr>
        <a:xfrm>
          <a:off x="161100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xdr:cNvSpPr txBox="1"/>
      </xdr:nvSpPr>
      <xdr:spPr>
        <a:xfrm>
          <a:off x="83630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9219565" y="5550122"/>
          <a:ext cx="0" cy="143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9258300" y="698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9154160" y="6986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9258300" y="53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9154160" y="55501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xdr:cNvSpPr txBox="1"/>
      </xdr:nvSpPr>
      <xdr:spPr>
        <a:xfrm>
          <a:off x="9258300" y="672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9192260" y="6743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3988</xdr:rowOff>
    </xdr:from>
    <xdr:to>
      <xdr:col>50</xdr:col>
      <xdr:colOff>165100</xdr:colOff>
      <xdr:row>39</xdr:row>
      <xdr:rowOff>105588</xdr:rowOff>
    </xdr:to>
    <xdr:sp macro="" textlink="">
      <xdr:nvSpPr>
        <xdr:cNvPr id="121" name="フローチャート: 判断 120"/>
        <xdr:cNvSpPr/>
      </xdr:nvSpPr>
      <xdr:spPr>
        <a:xfrm>
          <a:off x="8445500" y="654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12694</xdr:rowOff>
    </xdr:from>
    <xdr:to>
      <xdr:col>46</xdr:col>
      <xdr:colOff>38100</xdr:colOff>
      <xdr:row>39</xdr:row>
      <xdr:rowOff>114294</xdr:rowOff>
    </xdr:to>
    <xdr:sp macro="" textlink="">
      <xdr:nvSpPr>
        <xdr:cNvPr id="122" name="フローチャート: 判断 121"/>
        <xdr:cNvSpPr/>
      </xdr:nvSpPr>
      <xdr:spPr>
        <a:xfrm>
          <a:off x="7670800" y="65506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31000</xdr:rowOff>
    </xdr:from>
    <xdr:to>
      <xdr:col>41</xdr:col>
      <xdr:colOff>101600</xdr:colOff>
      <xdr:row>39</xdr:row>
      <xdr:rowOff>132600</xdr:rowOff>
    </xdr:to>
    <xdr:sp macro="" textlink="">
      <xdr:nvSpPr>
        <xdr:cNvPr id="123" name="フローチャート: 判断 122"/>
        <xdr:cNvSpPr/>
      </xdr:nvSpPr>
      <xdr:spPr>
        <a:xfrm>
          <a:off x="6873240" y="656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57880</xdr:rowOff>
    </xdr:from>
    <xdr:to>
      <xdr:col>36</xdr:col>
      <xdr:colOff>165100</xdr:colOff>
      <xdr:row>39</xdr:row>
      <xdr:rowOff>159480</xdr:rowOff>
    </xdr:to>
    <xdr:sp macro="" textlink="">
      <xdr:nvSpPr>
        <xdr:cNvPr id="124" name="フローチャート: 判断 123"/>
        <xdr:cNvSpPr/>
      </xdr:nvSpPr>
      <xdr:spPr>
        <a:xfrm>
          <a:off x="6098540" y="65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117659</xdr:rowOff>
    </xdr:from>
    <xdr:to>
      <xdr:col>55</xdr:col>
      <xdr:colOff>50800</xdr:colOff>
      <xdr:row>40</xdr:row>
      <xdr:rowOff>47809</xdr:rowOff>
    </xdr:to>
    <xdr:sp macro="" textlink="">
      <xdr:nvSpPr>
        <xdr:cNvPr id="130" name="楕円 129"/>
        <xdr:cNvSpPr/>
      </xdr:nvSpPr>
      <xdr:spPr>
        <a:xfrm>
          <a:off x="9192260" y="66556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140536</xdr:rowOff>
    </xdr:from>
    <xdr:ext cx="534377" cy="259045"/>
    <xdr:sp macro="" textlink="">
      <xdr:nvSpPr>
        <xdr:cNvPr id="131" name="【道路】&#10;一人当たり延長該当値テキスト"/>
        <xdr:cNvSpPr txBox="1"/>
      </xdr:nvSpPr>
      <xdr:spPr>
        <a:xfrm>
          <a:off x="9258300" y="651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123317</xdr:rowOff>
    </xdr:from>
    <xdr:to>
      <xdr:col>50</xdr:col>
      <xdr:colOff>165100</xdr:colOff>
      <xdr:row>40</xdr:row>
      <xdr:rowOff>53467</xdr:rowOff>
    </xdr:to>
    <xdr:sp macro="" textlink="">
      <xdr:nvSpPr>
        <xdr:cNvPr id="132" name="楕円 131"/>
        <xdr:cNvSpPr/>
      </xdr:nvSpPr>
      <xdr:spPr>
        <a:xfrm>
          <a:off x="8445500" y="6661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168459</xdr:rowOff>
    </xdr:from>
    <xdr:to>
      <xdr:col>55</xdr:col>
      <xdr:colOff>0</xdr:colOff>
      <xdr:row>40</xdr:row>
      <xdr:rowOff>2667</xdr:rowOff>
    </xdr:to>
    <xdr:cxnSp macro="">
      <xdr:nvCxnSpPr>
        <xdr:cNvPr id="133" name="直線コネクタ 132"/>
        <xdr:cNvCxnSpPr/>
      </xdr:nvCxnSpPr>
      <xdr:spPr>
        <a:xfrm flipV="1">
          <a:off x="8496300" y="6706419"/>
          <a:ext cx="7239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128022</xdr:rowOff>
    </xdr:from>
    <xdr:to>
      <xdr:col>46</xdr:col>
      <xdr:colOff>38100</xdr:colOff>
      <xdr:row>40</xdr:row>
      <xdr:rowOff>58172</xdr:rowOff>
    </xdr:to>
    <xdr:sp macro="" textlink="">
      <xdr:nvSpPr>
        <xdr:cNvPr id="134" name="楕円 133"/>
        <xdr:cNvSpPr/>
      </xdr:nvSpPr>
      <xdr:spPr>
        <a:xfrm>
          <a:off x="7670800" y="6665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2667</xdr:rowOff>
    </xdr:from>
    <xdr:to>
      <xdr:col>50</xdr:col>
      <xdr:colOff>114300</xdr:colOff>
      <xdr:row>40</xdr:row>
      <xdr:rowOff>7372</xdr:rowOff>
    </xdr:to>
    <xdr:cxnSp macro="">
      <xdr:nvCxnSpPr>
        <xdr:cNvPr id="135" name="直線コネクタ 134"/>
        <xdr:cNvCxnSpPr/>
      </xdr:nvCxnSpPr>
      <xdr:spPr>
        <a:xfrm flipV="1">
          <a:off x="7713980" y="6708267"/>
          <a:ext cx="78232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133299</xdr:rowOff>
    </xdr:from>
    <xdr:to>
      <xdr:col>41</xdr:col>
      <xdr:colOff>101600</xdr:colOff>
      <xdr:row>40</xdr:row>
      <xdr:rowOff>63449</xdr:rowOff>
    </xdr:to>
    <xdr:sp macro="" textlink="">
      <xdr:nvSpPr>
        <xdr:cNvPr id="136" name="楕円 135"/>
        <xdr:cNvSpPr/>
      </xdr:nvSpPr>
      <xdr:spPr>
        <a:xfrm>
          <a:off x="6873240" y="6671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7372</xdr:rowOff>
    </xdr:from>
    <xdr:to>
      <xdr:col>45</xdr:col>
      <xdr:colOff>177800</xdr:colOff>
      <xdr:row>40</xdr:row>
      <xdr:rowOff>12649</xdr:rowOff>
    </xdr:to>
    <xdr:cxnSp macro="">
      <xdr:nvCxnSpPr>
        <xdr:cNvPr id="137" name="直線コネクタ 136"/>
        <xdr:cNvCxnSpPr/>
      </xdr:nvCxnSpPr>
      <xdr:spPr>
        <a:xfrm flipV="1">
          <a:off x="6924040" y="6712972"/>
          <a:ext cx="78994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138329</xdr:rowOff>
    </xdr:from>
    <xdr:to>
      <xdr:col>36</xdr:col>
      <xdr:colOff>165100</xdr:colOff>
      <xdr:row>40</xdr:row>
      <xdr:rowOff>68479</xdr:rowOff>
    </xdr:to>
    <xdr:sp macro="" textlink="">
      <xdr:nvSpPr>
        <xdr:cNvPr id="138" name="楕円 137"/>
        <xdr:cNvSpPr/>
      </xdr:nvSpPr>
      <xdr:spPr>
        <a:xfrm>
          <a:off x="6098540" y="6676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12649</xdr:rowOff>
    </xdr:from>
    <xdr:to>
      <xdr:col>41</xdr:col>
      <xdr:colOff>50800</xdr:colOff>
      <xdr:row>40</xdr:row>
      <xdr:rowOff>17679</xdr:rowOff>
    </xdr:to>
    <xdr:cxnSp macro="">
      <xdr:nvCxnSpPr>
        <xdr:cNvPr id="139" name="直線コネクタ 138"/>
        <xdr:cNvCxnSpPr/>
      </xdr:nvCxnSpPr>
      <xdr:spPr>
        <a:xfrm flipV="1">
          <a:off x="6149340" y="6718249"/>
          <a:ext cx="7747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122115</xdr:rowOff>
    </xdr:from>
    <xdr:ext cx="534377" cy="259045"/>
    <xdr:sp macro="" textlink="">
      <xdr:nvSpPr>
        <xdr:cNvPr id="140" name="n_1aveValue【道路】&#10;一人当たり延長"/>
        <xdr:cNvSpPr txBox="1"/>
      </xdr:nvSpPr>
      <xdr:spPr>
        <a:xfrm>
          <a:off x="8239271" y="63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130821</xdr:rowOff>
    </xdr:from>
    <xdr:ext cx="534377" cy="259045"/>
    <xdr:sp macro="" textlink="">
      <xdr:nvSpPr>
        <xdr:cNvPr id="141" name="n_2aveValue【道路】&#10;一人当たり延長"/>
        <xdr:cNvSpPr txBox="1"/>
      </xdr:nvSpPr>
      <xdr:spPr>
        <a:xfrm>
          <a:off x="7477271" y="63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149127</xdr:rowOff>
    </xdr:from>
    <xdr:ext cx="534377" cy="259045"/>
    <xdr:sp macro="" textlink="">
      <xdr:nvSpPr>
        <xdr:cNvPr id="142" name="n_3aveValue【道路】&#10;一人当たり延長"/>
        <xdr:cNvSpPr txBox="1"/>
      </xdr:nvSpPr>
      <xdr:spPr>
        <a:xfrm>
          <a:off x="6702571" y="635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4557</xdr:rowOff>
    </xdr:from>
    <xdr:ext cx="534377" cy="259045"/>
    <xdr:sp macro="" textlink="">
      <xdr:nvSpPr>
        <xdr:cNvPr id="143" name="n_4aveValue【道路】&#10;一人当たり延長"/>
        <xdr:cNvSpPr txBox="1"/>
      </xdr:nvSpPr>
      <xdr:spPr>
        <a:xfrm>
          <a:off x="5905011" y="6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44594</xdr:rowOff>
    </xdr:from>
    <xdr:ext cx="534377" cy="259045"/>
    <xdr:sp macro="" textlink="">
      <xdr:nvSpPr>
        <xdr:cNvPr id="144" name="n_1mainValue【道路】&#10;一人当たり延長"/>
        <xdr:cNvSpPr txBox="1"/>
      </xdr:nvSpPr>
      <xdr:spPr>
        <a:xfrm>
          <a:off x="8239271" y="675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49299</xdr:rowOff>
    </xdr:from>
    <xdr:ext cx="534377" cy="259045"/>
    <xdr:sp macro="" textlink="">
      <xdr:nvSpPr>
        <xdr:cNvPr id="145" name="n_2mainValue【道路】&#10;一人当たり延長"/>
        <xdr:cNvSpPr txBox="1"/>
      </xdr:nvSpPr>
      <xdr:spPr>
        <a:xfrm>
          <a:off x="7477271" y="67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54576</xdr:rowOff>
    </xdr:from>
    <xdr:ext cx="534377" cy="259045"/>
    <xdr:sp macro="" textlink="">
      <xdr:nvSpPr>
        <xdr:cNvPr id="146" name="n_3mainValue【道路】&#10;一人当たり延長"/>
        <xdr:cNvSpPr txBox="1"/>
      </xdr:nvSpPr>
      <xdr:spPr>
        <a:xfrm>
          <a:off x="6702571" y="67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59606</xdr:rowOff>
    </xdr:from>
    <xdr:ext cx="534377" cy="259045"/>
    <xdr:sp macro="" textlink="">
      <xdr:nvSpPr>
        <xdr:cNvPr id="147" name="n_4mainValue【道路】&#10;一人当たり延長"/>
        <xdr:cNvSpPr txBox="1"/>
      </xdr:nvSpPr>
      <xdr:spPr>
        <a:xfrm>
          <a:off x="5905011" y="676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086225" y="9314906"/>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12496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02082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124960" y="100277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80" name="フローチャート: 判断 179"/>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1" name="フローチャート: 判断 180"/>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2" name="フローチャート: 判断 181"/>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3" name="フローチャート: 判断 182"/>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9" name="楕円 188"/>
        <xdr:cNvSpPr/>
      </xdr:nvSpPr>
      <xdr:spPr>
        <a:xfrm>
          <a:off x="403606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90" name="【橋りょう・トンネル】&#10;有形固定資産減価償却率該当値テキスト"/>
        <xdr:cNvSpPr txBox="1"/>
      </xdr:nvSpPr>
      <xdr:spPr>
        <a:xfrm>
          <a:off x="4124960"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91" name="楕円 190"/>
        <xdr:cNvSpPr/>
      </xdr:nvSpPr>
      <xdr:spPr>
        <a:xfrm>
          <a:off x="3312160" y="10242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91440</xdr:rowOff>
    </xdr:to>
    <xdr:cxnSp macro="">
      <xdr:nvCxnSpPr>
        <xdr:cNvPr id="192" name="直線コネクタ 191"/>
        <xdr:cNvCxnSpPr/>
      </xdr:nvCxnSpPr>
      <xdr:spPr>
        <a:xfrm>
          <a:off x="3355340" y="1029298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3" name="楕円 192"/>
        <xdr:cNvSpPr/>
      </xdr:nvSpPr>
      <xdr:spPr>
        <a:xfrm>
          <a:off x="2514600" y="10221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66947</xdr:rowOff>
    </xdr:to>
    <xdr:cxnSp macro="">
      <xdr:nvCxnSpPr>
        <xdr:cNvPr id="194" name="直線コネクタ 193"/>
        <xdr:cNvCxnSpPr/>
      </xdr:nvCxnSpPr>
      <xdr:spPr>
        <a:xfrm>
          <a:off x="2565400" y="1026849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5" name="楕円 194"/>
        <xdr:cNvSpPr/>
      </xdr:nvSpPr>
      <xdr:spPr>
        <a:xfrm>
          <a:off x="1739900" y="1019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42454</xdr:rowOff>
    </xdr:to>
    <xdr:cxnSp macro="">
      <xdr:nvCxnSpPr>
        <xdr:cNvPr id="196" name="直線コネクタ 195"/>
        <xdr:cNvCxnSpPr/>
      </xdr:nvCxnSpPr>
      <xdr:spPr>
        <a:xfrm>
          <a:off x="1790700" y="10244002"/>
          <a:ext cx="7747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7" name="楕円 196"/>
        <xdr:cNvSpPr/>
      </xdr:nvSpPr>
      <xdr:spPr>
        <a:xfrm>
          <a:off x="965200" y="10170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17962</xdr:rowOff>
    </xdr:to>
    <xdr:cxnSp macro="">
      <xdr:nvCxnSpPr>
        <xdr:cNvPr id="198" name="直線コネクタ 197"/>
        <xdr:cNvCxnSpPr/>
      </xdr:nvCxnSpPr>
      <xdr:spPr>
        <a:xfrm>
          <a:off x="1008380" y="10221685"/>
          <a:ext cx="78232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9" name="n_1aveValue【橋りょう・トンネル】&#10;有形固定資産減価償却率"/>
        <xdr:cNvSpPr txBox="1"/>
      </xdr:nvSpPr>
      <xdr:spPr>
        <a:xfrm>
          <a:off x="3170564" y="9956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200" name="n_2aveValue【橋りょう・トンネル】&#10;有形固定資産減価償却率"/>
        <xdr:cNvSpPr txBox="1"/>
      </xdr:nvSpPr>
      <xdr:spPr>
        <a:xfrm>
          <a:off x="2385704" y="994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201" name="n_3aveValue【橋りょう・トンネル】&#10;有形固定資産減価償却率"/>
        <xdr:cNvSpPr txBox="1"/>
      </xdr:nvSpPr>
      <xdr:spPr>
        <a:xfrm>
          <a:off x="16110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2" name="n_4aveValue【橋りょう・トンネル】&#10;有形固定資産減価償却率"/>
        <xdr:cNvSpPr txBox="1"/>
      </xdr:nvSpPr>
      <xdr:spPr>
        <a:xfrm>
          <a:off x="836304" y="9910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203" name="n_1mainValue【橋りょう・トンネル】&#10;有形固定資産減価償却率"/>
        <xdr:cNvSpPr txBox="1"/>
      </xdr:nvSpPr>
      <xdr:spPr>
        <a:xfrm>
          <a:off x="3170564"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4" name="n_2mainValue【橋りょう・トンネル】&#10;有形固定資産減価償却率"/>
        <xdr:cNvSpPr txBox="1"/>
      </xdr:nvSpPr>
      <xdr:spPr>
        <a:xfrm>
          <a:off x="238570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5" name="n_3mainValue【橋りょう・トンネル】&#10;有形固定資産減価償却率"/>
        <xdr:cNvSpPr txBox="1"/>
      </xdr:nvSpPr>
      <xdr:spPr>
        <a:xfrm>
          <a:off x="16110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6" name="n_4mainValue【橋りょう・トンネル】&#10;有形固定資産減価償却率"/>
        <xdr:cNvSpPr txBox="1"/>
      </xdr:nvSpPr>
      <xdr:spPr>
        <a:xfrm>
          <a:off x="83630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9219565" y="9396520"/>
          <a:ext cx="0" cy="146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9258300" y="1086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9154160" y="10856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9258300" y="91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9154160" y="9396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9258300" y="103992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9192260" y="10420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329</xdr:rowOff>
    </xdr:from>
    <xdr:to>
      <xdr:col>50</xdr:col>
      <xdr:colOff>165100</xdr:colOff>
      <xdr:row>61</xdr:row>
      <xdr:rowOff>101929</xdr:rowOff>
    </xdr:to>
    <xdr:sp macro="" textlink="">
      <xdr:nvSpPr>
        <xdr:cNvPr id="239" name="フローチャート: 判断 238"/>
        <xdr:cNvSpPr/>
      </xdr:nvSpPr>
      <xdr:spPr>
        <a:xfrm>
          <a:off x="8445500" y="1022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171213</xdr:rowOff>
    </xdr:from>
    <xdr:to>
      <xdr:col>46</xdr:col>
      <xdr:colOff>38100</xdr:colOff>
      <xdr:row>61</xdr:row>
      <xdr:rowOff>101363</xdr:rowOff>
    </xdr:to>
    <xdr:sp macro="" textlink="">
      <xdr:nvSpPr>
        <xdr:cNvPr id="240" name="フローチャート: 判断 239"/>
        <xdr:cNvSpPr/>
      </xdr:nvSpPr>
      <xdr:spPr>
        <a:xfrm>
          <a:off x="7670800" y="102296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6193</xdr:rowOff>
    </xdr:from>
    <xdr:to>
      <xdr:col>41</xdr:col>
      <xdr:colOff>101600</xdr:colOff>
      <xdr:row>61</xdr:row>
      <xdr:rowOff>107793</xdr:rowOff>
    </xdr:to>
    <xdr:sp macro="" textlink="">
      <xdr:nvSpPr>
        <xdr:cNvPr id="241" name="フローチャート: 判断 240"/>
        <xdr:cNvSpPr/>
      </xdr:nvSpPr>
      <xdr:spPr>
        <a:xfrm>
          <a:off x="6873240" y="10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15582</xdr:rowOff>
    </xdr:from>
    <xdr:to>
      <xdr:col>36</xdr:col>
      <xdr:colOff>165100</xdr:colOff>
      <xdr:row>61</xdr:row>
      <xdr:rowOff>117182</xdr:rowOff>
    </xdr:to>
    <xdr:sp macro="" textlink="">
      <xdr:nvSpPr>
        <xdr:cNvPr id="242" name="フローチャート: 判断 241"/>
        <xdr:cNvSpPr/>
      </xdr:nvSpPr>
      <xdr:spPr>
        <a:xfrm>
          <a:off x="6098540" y="1024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66301</xdr:rowOff>
    </xdr:from>
    <xdr:to>
      <xdr:col>55</xdr:col>
      <xdr:colOff>50800</xdr:colOff>
      <xdr:row>60</xdr:row>
      <xdr:rowOff>167901</xdr:rowOff>
    </xdr:to>
    <xdr:sp macro="" textlink="">
      <xdr:nvSpPr>
        <xdr:cNvPr id="248" name="楕円 247"/>
        <xdr:cNvSpPr/>
      </xdr:nvSpPr>
      <xdr:spPr>
        <a:xfrm>
          <a:off x="9192260" y="10124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89178</xdr:rowOff>
    </xdr:from>
    <xdr:ext cx="599010" cy="259045"/>
    <xdr:sp macro="" textlink="">
      <xdr:nvSpPr>
        <xdr:cNvPr id="249" name="【橋りょう・トンネル】&#10;一人当たり有形固定資産（償却資産）額該当値テキスト"/>
        <xdr:cNvSpPr txBox="1"/>
      </xdr:nvSpPr>
      <xdr:spPr>
        <a:xfrm>
          <a:off x="9258300" y="997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76852</xdr:rowOff>
    </xdr:from>
    <xdr:to>
      <xdr:col>50</xdr:col>
      <xdr:colOff>165100</xdr:colOff>
      <xdr:row>61</xdr:row>
      <xdr:rowOff>7002</xdr:rowOff>
    </xdr:to>
    <xdr:sp macro="" textlink="">
      <xdr:nvSpPr>
        <xdr:cNvPr id="250" name="楕円 249"/>
        <xdr:cNvSpPr/>
      </xdr:nvSpPr>
      <xdr:spPr>
        <a:xfrm>
          <a:off x="8445500" y="10135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117101</xdr:rowOff>
    </xdr:from>
    <xdr:to>
      <xdr:col>55</xdr:col>
      <xdr:colOff>0</xdr:colOff>
      <xdr:row>60</xdr:row>
      <xdr:rowOff>127652</xdr:rowOff>
    </xdr:to>
    <xdr:cxnSp macro="">
      <xdr:nvCxnSpPr>
        <xdr:cNvPr id="251" name="直線コネクタ 250"/>
        <xdr:cNvCxnSpPr/>
      </xdr:nvCxnSpPr>
      <xdr:spPr>
        <a:xfrm flipV="1">
          <a:off x="8496300" y="10175501"/>
          <a:ext cx="723900" cy="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85408</xdr:rowOff>
    </xdr:from>
    <xdr:to>
      <xdr:col>46</xdr:col>
      <xdr:colOff>38100</xdr:colOff>
      <xdr:row>61</xdr:row>
      <xdr:rowOff>15558</xdr:rowOff>
    </xdr:to>
    <xdr:sp macro="" textlink="">
      <xdr:nvSpPr>
        <xdr:cNvPr id="252" name="楕円 251"/>
        <xdr:cNvSpPr/>
      </xdr:nvSpPr>
      <xdr:spPr>
        <a:xfrm>
          <a:off x="7670800" y="10143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127652</xdr:rowOff>
    </xdr:from>
    <xdr:to>
      <xdr:col>50</xdr:col>
      <xdr:colOff>114300</xdr:colOff>
      <xdr:row>60</xdr:row>
      <xdr:rowOff>136208</xdr:rowOff>
    </xdr:to>
    <xdr:cxnSp macro="">
      <xdr:nvCxnSpPr>
        <xdr:cNvPr id="253" name="直線コネクタ 252"/>
        <xdr:cNvCxnSpPr/>
      </xdr:nvCxnSpPr>
      <xdr:spPr>
        <a:xfrm flipV="1">
          <a:off x="7713980" y="10186052"/>
          <a:ext cx="78232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95016</xdr:rowOff>
    </xdr:from>
    <xdr:to>
      <xdr:col>41</xdr:col>
      <xdr:colOff>101600</xdr:colOff>
      <xdr:row>61</xdr:row>
      <xdr:rowOff>25166</xdr:rowOff>
    </xdr:to>
    <xdr:sp macro="" textlink="">
      <xdr:nvSpPr>
        <xdr:cNvPr id="254" name="楕円 253"/>
        <xdr:cNvSpPr/>
      </xdr:nvSpPr>
      <xdr:spPr>
        <a:xfrm>
          <a:off x="6873240" y="10153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136208</xdr:rowOff>
    </xdr:from>
    <xdr:to>
      <xdr:col>45</xdr:col>
      <xdr:colOff>177800</xdr:colOff>
      <xdr:row>60</xdr:row>
      <xdr:rowOff>145816</xdr:rowOff>
    </xdr:to>
    <xdr:cxnSp macro="">
      <xdr:nvCxnSpPr>
        <xdr:cNvPr id="255" name="直線コネクタ 254"/>
        <xdr:cNvCxnSpPr/>
      </xdr:nvCxnSpPr>
      <xdr:spPr>
        <a:xfrm flipV="1">
          <a:off x="6924040" y="10194608"/>
          <a:ext cx="78994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104187</xdr:rowOff>
    </xdr:from>
    <xdr:to>
      <xdr:col>36</xdr:col>
      <xdr:colOff>165100</xdr:colOff>
      <xdr:row>61</xdr:row>
      <xdr:rowOff>34337</xdr:rowOff>
    </xdr:to>
    <xdr:sp macro="" textlink="">
      <xdr:nvSpPr>
        <xdr:cNvPr id="256" name="楕円 255"/>
        <xdr:cNvSpPr/>
      </xdr:nvSpPr>
      <xdr:spPr>
        <a:xfrm>
          <a:off x="6098540" y="10162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145816</xdr:rowOff>
    </xdr:from>
    <xdr:to>
      <xdr:col>41</xdr:col>
      <xdr:colOff>50800</xdr:colOff>
      <xdr:row>60</xdr:row>
      <xdr:rowOff>154987</xdr:rowOff>
    </xdr:to>
    <xdr:cxnSp macro="">
      <xdr:nvCxnSpPr>
        <xdr:cNvPr id="257" name="直線コネクタ 256"/>
        <xdr:cNvCxnSpPr/>
      </xdr:nvCxnSpPr>
      <xdr:spPr>
        <a:xfrm flipV="1">
          <a:off x="6149340" y="10204216"/>
          <a:ext cx="7747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93056</xdr:rowOff>
    </xdr:from>
    <xdr:ext cx="599010" cy="259045"/>
    <xdr:sp macro="" textlink="">
      <xdr:nvSpPr>
        <xdr:cNvPr id="258" name="n_1aveValue【橋りょう・トンネル】&#10;一人当たり有形固定資産（償却資産）額"/>
        <xdr:cNvSpPr txBox="1"/>
      </xdr:nvSpPr>
      <xdr:spPr>
        <a:xfrm>
          <a:off x="8214575" y="1031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92490</xdr:rowOff>
    </xdr:from>
    <xdr:ext cx="599010" cy="259045"/>
    <xdr:sp macro="" textlink="">
      <xdr:nvSpPr>
        <xdr:cNvPr id="259" name="n_2aveValue【橋りょう・トンネル】&#10;一人当たり有形固定資産（償却資産）額"/>
        <xdr:cNvSpPr txBox="1"/>
      </xdr:nvSpPr>
      <xdr:spPr>
        <a:xfrm>
          <a:off x="7444955" y="1031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98920</xdr:rowOff>
    </xdr:from>
    <xdr:ext cx="599010" cy="259045"/>
    <xdr:sp macro="" textlink="">
      <xdr:nvSpPr>
        <xdr:cNvPr id="260" name="n_3aveValue【橋りょう・トンネル】&#10;一人当たり有形固定資産（償却資産）額"/>
        <xdr:cNvSpPr txBox="1"/>
      </xdr:nvSpPr>
      <xdr:spPr>
        <a:xfrm>
          <a:off x="6670255" y="103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108309</xdr:rowOff>
    </xdr:from>
    <xdr:ext cx="599010" cy="259045"/>
    <xdr:sp macro="" textlink="">
      <xdr:nvSpPr>
        <xdr:cNvPr id="261" name="n_4aveValue【橋りょう・トンネル】&#10;一人当たり有形固定資産（償却資産）額"/>
        <xdr:cNvSpPr txBox="1"/>
      </xdr:nvSpPr>
      <xdr:spPr>
        <a:xfrm>
          <a:off x="5872695" y="1033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23529</xdr:rowOff>
    </xdr:from>
    <xdr:ext cx="599010" cy="259045"/>
    <xdr:sp macro="" textlink="">
      <xdr:nvSpPr>
        <xdr:cNvPr id="262" name="n_1mainValue【橋りょう・トンネル】&#10;一人当たり有形固定資産（償却資産）額"/>
        <xdr:cNvSpPr txBox="1"/>
      </xdr:nvSpPr>
      <xdr:spPr>
        <a:xfrm>
          <a:off x="8214575" y="991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32085</xdr:rowOff>
    </xdr:from>
    <xdr:ext cx="599010" cy="259045"/>
    <xdr:sp macro="" textlink="">
      <xdr:nvSpPr>
        <xdr:cNvPr id="263" name="n_2mainValue【橋りょう・トンネル】&#10;一人当たり有形固定資産（償却資産）額"/>
        <xdr:cNvSpPr txBox="1"/>
      </xdr:nvSpPr>
      <xdr:spPr>
        <a:xfrm>
          <a:off x="7444955" y="992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41693</xdr:rowOff>
    </xdr:from>
    <xdr:ext cx="599010" cy="259045"/>
    <xdr:sp macro="" textlink="">
      <xdr:nvSpPr>
        <xdr:cNvPr id="264" name="n_3mainValue【橋りょう・トンネル】&#10;一人当たり有形固定資産（償却資産）額"/>
        <xdr:cNvSpPr txBox="1"/>
      </xdr:nvSpPr>
      <xdr:spPr>
        <a:xfrm>
          <a:off x="6670255" y="993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50864</xdr:rowOff>
    </xdr:from>
    <xdr:ext cx="599010" cy="259045"/>
    <xdr:sp macro="" textlink="">
      <xdr:nvSpPr>
        <xdr:cNvPr id="265" name="n_4mainValue【橋りょう・トンネル】&#10;一人当たり有形固定資産（償却資産）額"/>
        <xdr:cNvSpPr txBox="1"/>
      </xdr:nvSpPr>
      <xdr:spPr>
        <a:xfrm>
          <a:off x="5872695" y="994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124960" y="1391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03606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7" name="フローチャート: 判断 296"/>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8" name="フローチャート: 判断 297"/>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9" name="フローチャート: 判断 298"/>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300" name="フローチャート: 判断 299"/>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6" name="楕円 305"/>
        <xdr:cNvSpPr/>
      </xdr:nvSpPr>
      <xdr:spPr>
        <a:xfrm>
          <a:off x="403606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7" name="【公営住宅】&#10;有形固定資産減価償却率該当値テキスト"/>
        <xdr:cNvSpPr txBox="1"/>
      </xdr:nvSpPr>
      <xdr:spPr>
        <a:xfrm>
          <a:off x="412496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308" name="楕円 307"/>
        <xdr:cNvSpPr/>
      </xdr:nvSpPr>
      <xdr:spPr>
        <a:xfrm>
          <a:off x="331216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15239</xdr:rowOff>
    </xdr:to>
    <xdr:cxnSp macro="">
      <xdr:nvCxnSpPr>
        <xdr:cNvPr id="309" name="直線コネクタ 308"/>
        <xdr:cNvCxnSpPr/>
      </xdr:nvCxnSpPr>
      <xdr:spPr>
        <a:xfrm>
          <a:off x="3355340" y="13742670"/>
          <a:ext cx="7315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10" name="楕円 309"/>
        <xdr:cNvSpPr/>
      </xdr:nvSpPr>
      <xdr:spPr>
        <a:xfrm>
          <a:off x="2514600" y="13653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163830</xdr:rowOff>
    </xdr:to>
    <xdr:cxnSp macro="">
      <xdr:nvCxnSpPr>
        <xdr:cNvPr id="311" name="直線コネクタ 310"/>
        <xdr:cNvCxnSpPr/>
      </xdr:nvCxnSpPr>
      <xdr:spPr>
        <a:xfrm>
          <a:off x="2565400" y="1370457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55880</xdr:rowOff>
    </xdr:from>
    <xdr:to>
      <xdr:col>10</xdr:col>
      <xdr:colOff>165100</xdr:colOff>
      <xdr:row>81</xdr:row>
      <xdr:rowOff>157480</xdr:rowOff>
    </xdr:to>
    <xdr:sp macro="" textlink="">
      <xdr:nvSpPr>
        <xdr:cNvPr id="312" name="楕円 311"/>
        <xdr:cNvSpPr/>
      </xdr:nvSpPr>
      <xdr:spPr>
        <a:xfrm>
          <a:off x="17399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106680</xdr:rowOff>
    </xdr:from>
    <xdr:to>
      <xdr:col>15</xdr:col>
      <xdr:colOff>50800</xdr:colOff>
      <xdr:row>81</xdr:row>
      <xdr:rowOff>125730</xdr:rowOff>
    </xdr:to>
    <xdr:cxnSp macro="">
      <xdr:nvCxnSpPr>
        <xdr:cNvPr id="313" name="直線コネクタ 312"/>
        <xdr:cNvCxnSpPr/>
      </xdr:nvCxnSpPr>
      <xdr:spPr>
        <a:xfrm>
          <a:off x="1790700" y="136855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31114</xdr:rowOff>
    </xdr:from>
    <xdr:to>
      <xdr:col>6</xdr:col>
      <xdr:colOff>38100</xdr:colOff>
      <xdr:row>81</xdr:row>
      <xdr:rowOff>132714</xdr:rowOff>
    </xdr:to>
    <xdr:sp macro="" textlink="">
      <xdr:nvSpPr>
        <xdr:cNvPr id="314" name="楕円 313"/>
        <xdr:cNvSpPr/>
      </xdr:nvSpPr>
      <xdr:spPr>
        <a:xfrm>
          <a:off x="965200" y="136099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81914</xdr:rowOff>
    </xdr:from>
    <xdr:to>
      <xdr:col>10</xdr:col>
      <xdr:colOff>114300</xdr:colOff>
      <xdr:row>81</xdr:row>
      <xdr:rowOff>106680</xdr:rowOff>
    </xdr:to>
    <xdr:cxnSp macro="">
      <xdr:nvCxnSpPr>
        <xdr:cNvPr id="315" name="直線コネクタ 314"/>
        <xdr:cNvCxnSpPr/>
      </xdr:nvCxnSpPr>
      <xdr:spPr>
        <a:xfrm>
          <a:off x="1008380" y="13660754"/>
          <a:ext cx="78232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6" name="n_1aveValue【公営住宅】&#10;有形固定資産減価償却率"/>
        <xdr:cNvSpPr txBox="1"/>
      </xdr:nvSpPr>
      <xdr:spPr>
        <a:xfrm>
          <a:off x="317056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7" name="n_2aveValue【公営住宅】&#10;有形固定資産減価償却率"/>
        <xdr:cNvSpPr txBox="1"/>
      </xdr:nvSpPr>
      <xdr:spPr>
        <a:xfrm>
          <a:off x="2385704"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8" name="n_3aveValue【公営住宅】&#10;有形固定資産減価償却率"/>
        <xdr:cNvSpPr txBox="1"/>
      </xdr:nvSpPr>
      <xdr:spPr>
        <a:xfrm>
          <a:off x="16110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9" name="n_4aveValue【公営住宅】&#10;有形固定資産減価償却率"/>
        <xdr:cNvSpPr txBox="1"/>
      </xdr:nvSpPr>
      <xdr:spPr>
        <a:xfrm>
          <a:off x="83630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20" name="n_1mainValue【公営住宅】&#10;有形固定資産減価償却率"/>
        <xdr:cNvSpPr txBox="1"/>
      </xdr:nvSpPr>
      <xdr:spPr>
        <a:xfrm>
          <a:off x="317056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21" name="n_2mainValue【公営住宅】&#10;有形固定資産減価償却率"/>
        <xdr:cNvSpPr txBox="1"/>
      </xdr:nvSpPr>
      <xdr:spPr>
        <a:xfrm>
          <a:off x="238570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2557</xdr:rowOff>
    </xdr:from>
    <xdr:ext cx="405111" cy="259045"/>
    <xdr:sp macro="" textlink="">
      <xdr:nvSpPr>
        <xdr:cNvPr id="322" name="n_3mainValue【公営住宅】&#10;有形固定資産減価償却率"/>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323" name="n_4mainValue【公営住宅】&#10;有形固定資産減価償却率"/>
        <xdr:cNvSpPr txBox="1"/>
      </xdr:nvSpPr>
      <xdr:spPr>
        <a:xfrm>
          <a:off x="836304" y="133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5364041" y="1412459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5364041" y="1380564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5364041" y="134866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9219565" y="13032562"/>
          <a:ext cx="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9258300" y="1458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9154160" y="14583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9258300" y="128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9154160" y="13032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9258300" y="14325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9192260" y="144706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77369</xdr:rowOff>
    </xdr:from>
    <xdr:to>
      <xdr:col>50</xdr:col>
      <xdr:colOff>165100</xdr:colOff>
      <xdr:row>87</xdr:row>
      <xdr:rowOff>7519</xdr:rowOff>
    </xdr:to>
    <xdr:sp macro="" textlink="">
      <xdr:nvSpPr>
        <xdr:cNvPr id="356" name="フローチャート: 判断 355"/>
        <xdr:cNvSpPr/>
      </xdr:nvSpPr>
      <xdr:spPr>
        <a:xfrm>
          <a:off x="8445500" y="1449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76291</xdr:rowOff>
    </xdr:from>
    <xdr:to>
      <xdr:col>46</xdr:col>
      <xdr:colOff>38100</xdr:colOff>
      <xdr:row>87</xdr:row>
      <xdr:rowOff>6441</xdr:rowOff>
    </xdr:to>
    <xdr:sp macro="" textlink="">
      <xdr:nvSpPr>
        <xdr:cNvPr id="357" name="フローチャート: 判断 356"/>
        <xdr:cNvSpPr/>
      </xdr:nvSpPr>
      <xdr:spPr>
        <a:xfrm>
          <a:off x="7670800" y="14493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77270</xdr:rowOff>
    </xdr:from>
    <xdr:to>
      <xdr:col>41</xdr:col>
      <xdr:colOff>101600</xdr:colOff>
      <xdr:row>87</xdr:row>
      <xdr:rowOff>7420</xdr:rowOff>
    </xdr:to>
    <xdr:sp macro="" textlink="">
      <xdr:nvSpPr>
        <xdr:cNvPr id="358" name="フローチャート: 判断 357"/>
        <xdr:cNvSpPr/>
      </xdr:nvSpPr>
      <xdr:spPr>
        <a:xfrm>
          <a:off x="6873240" y="1449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78349</xdr:rowOff>
    </xdr:from>
    <xdr:to>
      <xdr:col>36</xdr:col>
      <xdr:colOff>165100</xdr:colOff>
      <xdr:row>87</xdr:row>
      <xdr:rowOff>8499</xdr:rowOff>
    </xdr:to>
    <xdr:sp macro="" textlink="">
      <xdr:nvSpPr>
        <xdr:cNvPr id="359" name="フローチャート: 判断 358"/>
        <xdr:cNvSpPr/>
      </xdr:nvSpPr>
      <xdr:spPr>
        <a:xfrm>
          <a:off x="6098540" y="14495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81614</xdr:rowOff>
    </xdr:from>
    <xdr:to>
      <xdr:col>55</xdr:col>
      <xdr:colOff>50800</xdr:colOff>
      <xdr:row>87</xdr:row>
      <xdr:rowOff>11764</xdr:rowOff>
    </xdr:to>
    <xdr:sp macro="" textlink="">
      <xdr:nvSpPr>
        <xdr:cNvPr id="365" name="楕円 364"/>
        <xdr:cNvSpPr/>
      </xdr:nvSpPr>
      <xdr:spPr>
        <a:xfrm>
          <a:off x="9192260" y="14498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xdr:cNvSpPr txBox="1"/>
      </xdr:nvSpPr>
      <xdr:spPr>
        <a:xfrm>
          <a:off x="9258300" y="1444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82266</xdr:rowOff>
    </xdr:from>
    <xdr:to>
      <xdr:col>50</xdr:col>
      <xdr:colOff>165100</xdr:colOff>
      <xdr:row>87</xdr:row>
      <xdr:rowOff>12416</xdr:rowOff>
    </xdr:to>
    <xdr:sp macro="" textlink="">
      <xdr:nvSpPr>
        <xdr:cNvPr id="367" name="楕円 366"/>
        <xdr:cNvSpPr/>
      </xdr:nvSpPr>
      <xdr:spPr>
        <a:xfrm>
          <a:off x="8445500" y="14499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132414</xdr:rowOff>
    </xdr:from>
    <xdr:to>
      <xdr:col>55</xdr:col>
      <xdr:colOff>0</xdr:colOff>
      <xdr:row>86</xdr:row>
      <xdr:rowOff>133066</xdr:rowOff>
    </xdr:to>
    <xdr:cxnSp macro="">
      <xdr:nvCxnSpPr>
        <xdr:cNvPr id="368" name="直線コネクタ 367"/>
        <xdr:cNvCxnSpPr/>
      </xdr:nvCxnSpPr>
      <xdr:spPr>
        <a:xfrm flipV="1">
          <a:off x="8496300" y="14549454"/>
          <a:ext cx="7239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82366</xdr:rowOff>
    </xdr:from>
    <xdr:to>
      <xdr:col>46</xdr:col>
      <xdr:colOff>38100</xdr:colOff>
      <xdr:row>87</xdr:row>
      <xdr:rowOff>12516</xdr:rowOff>
    </xdr:to>
    <xdr:sp macro="" textlink="">
      <xdr:nvSpPr>
        <xdr:cNvPr id="369" name="楕円 368"/>
        <xdr:cNvSpPr/>
      </xdr:nvSpPr>
      <xdr:spPr>
        <a:xfrm>
          <a:off x="7670800" y="144994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133066</xdr:rowOff>
    </xdr:from>
    <xdr:to>
      <xdr:col>50</xdr:col>
      <xdr:colOff>114300</xdr:colOff>
      <xdr:row>86</xdr:row>
      <xdr:rowOff>133166</xdr:rowOff>
    </xdr:to>
    <xdr:cxnSp macro="">
      <xdr:nvCxnSpPr>
        <xdr:cNvPr id="370" name="直線コネクタ 369"/>
        <xdr:cNvCxnSpPr/>
      </xdr:nvCxnSpPr>
      <xdr:spPr>
        <a:xfrm flipV="1">
          <a:off x="7713980" y="14550106"/>
          <a:ext cx="78232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83083</xdr:rowOff>
    </xdr:from>
    <xdr:to>
      <xdr:col>41</xdr:col>
      <xdr:colOff>101600</xdr:colOff>
      <xdr:row>87</xdr:row>
      <xdr:rowOff>13233</xdr:rowOff>
    </xdr:to>
    <xdr:sp macro="" textlink="">
      <xdr:nvSpPr>
        <xdr:cNvPr id="371" name="楕円 370"/>
        <xdr:cNvSpPr/>
      </xdr:nvSpPr>
      <xdr:spPr>
        <a:xfrm>
          <a:off x="6873240" y="145001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133166</xdr:rowOff>
    </xdr:from>
    <xdr:to>
      <xdr:col>45</xdr:col>
      <xdr:colOff>177800</xdr:colOff>
      <xdr:row>86</xdr:row>
      <xdr:rowOff>133883</xdr:rowOff>
    </xdr:to>
    <xdr:cxnSp macro="">
      <xdr:nvCxnSpPr>
        <xdr:cNvPr id="372" name="直線コネクタ 371"/>
        <xdr:cNvCxnSpPr/>
      </xdr:nvCxnSpPr>
      <xdr:spPr>
        <a:xfrm flipV="1">
          <a:off x="6924040" y="14550206"/>
          <a:ext cx="78994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84423</xdr:rowOff>
    </xdr:from>
    <xdr:to>
      <xdr:col>36</xdr:col>
      <xdr:colOff>165100</xdr:colOff>
      <xdr:row>87</xdr:row>
      <xdr:rowOff>14573</xdr:rowOff>
    </xdr:to>
    <xdr:sp macro="" textlink="">
      <xdr:nvSpPr>
        <xdr:cNvPr id="373" name="楕円 372"/>
        <xdr:cNvSpPr/>
      </xdr:nvSpPr>
      <xdr:spPr>
        <a:xfrm>
          <a:off x="6098540" y="14501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133883</xdr:rowOff>
    </xdr:from>
    <xdr:to>
      <xdr:col>41</xdr:col>
      <xdr:colOff>50800</xdr:colOff>
      <xdr:row>86</xdr:row>
      <xdr:rowOff>135223</xdr:rowOff>
    </xdr:to>
    <xdr:cxnSp macro="">
      <xdr:nvCxnSpPr>
        <xdr:cNvPr id="374" name="直線コネクタ 373"/>
        <xdr:cNvCxnSpPr/>
      </xdr:nvCxnSpPr>
      <xdr:spPr>
        <a:xfrm flipV="1">
          <a:off x="6149340" y="14550923"/>
          <a:ext cx="7747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24046</xdr:rowOff>
    </xdr:from>
    <xdr:ext cx="469744" cy="259045"/>
    <xdr:sp macro="" textlink="">
      <xdr:nvSpPr>
        <xdr:cNvPr id="375" name="n_1aveValue【公営住宅】&#10;一人当たり面積"/>
        <xdr:cNvSpPr txBox="1"/>
      </xdr:nvSpPr>
      <xdr:spPr>
        <a:xfrm>
          <a:off x="8271587" y="1427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22968</xdr:rowOff>
    </xdr:from>
    <xdr:ext cx="469744" cy="259045"/>
    <xdr:sp macro="" textlink="">
      <xdr:nvSpPr>
        <xdr:cNvPr id="376" name="n_2aveValue【公営住宅】&#10;一人当たり面積"/>
        <xdr:cNvSpPr txBox="1"/>
      </xdr:nvSpPr>
      <xdr:spPr>
        <a:xfrm>
          <a:off x="7509587" y="1427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23947</xdr:rowOff>
    </xdr:from>
    <xdr:ext cx="469744" cy="259045"/>
    <xdr:sp macro="" textlink="">
      <xdr:nvSpPr>
        <xdr:cNvPr id="377" name="n_3aveValue【公営住宅】&#10;一人当たり面積"/>
        <xdr:cNvSpPr txBox="1"/>
      </xdr:nvSpPr>
      <xdr:spPr>
        <a:xfrm>
          <a:off x="6712027" y="1427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25026</xdr:rowOff>
    </xdr:from>
    <xdr:ext cx="469744" cy="259045"/>
    <xdr:sp macro="" textlink="">
      <xdr:nvSpPr>
        <xdr:cNvPr id="378" name="n_4aveValue【公営住宅】&#10;一人当たり面積"/>
        <xdr:cNvSpPr txBox="1"/>
      </xdr:nvSpPr>
      <xdr:spPr>
        <a:xfrm>
          <a:off x="5937327" y="1427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3543</xdr:rowOff>
    </xdr:from>
    <xdr:ext cx="469744" cy="259045"/>
    <xdr:sp macro="" textlink="">
      <xdr:nvSpPr>
        <xdr:cNvPr id="379" name="n_1mainValue【公営住宅】&#10;一人当たり面積"/>
        <xdr:cNvSpPr txBox="1"/>
      </xdr:nvSpPr>
      <xdr:spPr>
        <a:xfrm>
          <a:off x="8271587" y="145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3643</xdr:rowOff>
    </xdr:from>
    <xdr:ext cx="469744" cy="259045"/>
    <xdr:sp macro="" textlink="">
      <xdr:nvSpPr>
        <xdr:cNvPr id="380" name="n_2mainValue【公営住宅】&#10;一人当たり面積"/>
        <xdr:cNvSpPr txBox="1"/>
      </xdr:nvSpPr>
      <xdr:spPr>
        <a:xfrm>
          <a:off x="7509587" y="1458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4360</xdr:rowOff>
    </xdr:from>
    <xdr:ext cx="469744" cy="259045"/>
    <xdr:sp macro="" textlink="">
      <xdr:nvSpPr>
        <xdr:cNvPr id="381" name="n_3mainValue【公営住宅】&#10;一人当たり面積"/>
        <xdr:cNvSpPr txBox="1"/>
      </xdr:nvSpPr>
      <xdr:spPr>
        <a:xfrm>
          <a:off x="6712027" y="1458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5700</xdr:rowOff>
    </xdr:from>
    <xdr:ext cx="469744" cy="259045"/>
    <xdr:sp macro="" textlink="">
      <xdr:nvSpPr>
        <xdr:cNvPr id="382" name="n_4mainValue【公営住宅】&#10;一人当たり面積"/>
        <xdr:cNvSpPr txBox="1"/>
      </xdr:nvSpPr>
      <xdr:spPr>
        <a:xfrm>
          <a:off x="5937327" y="1459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xdr:cNvCxnSpPr/>
      </xdr:nvCxnSpPr>
      <xdr:spPr>
        <a:xfrm flipV="1">
          <a:off x="4086225" y="16746039"/>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xdr:cNvSpPr txBox="1"/>
      </xdr:nvSpPr>
      <xdr:spPr>
        <a:xfrm>
          <a:off x="4124960" y="16525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xdr:cNvCxnSpPr/>
      </xdr:nvCxnSpPr>
      <xdr:spPr>
        <a:xfrm>
          <a:off x="4020820" y="16746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100528</xdr:rowOff>
    </xdr:from>
    <xdr:ext cx="405111" cy="259045"/>
    <xdr:sp macro="" textlink="">
      <xdr:nvSpPr>
        <xdr:cNvPr id="413" name="【港湾・漁港】&#10;有形固定資産減価償却率平均値テキスト"/>
        <xdr:cNvSpPr txBox="1"/>
      </xdr:nvSpPr>
      <xdr:spPr>
        <a:xfrm>
          <a:off x="4124960" y="1753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xdr:cNvSpPr/>
      </xdr:nvSpPr>
      <xdr:spPr>
        <a:xfrm>
          <a:off x="403606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159294</xdr:rowOff>
    </xdr:from>
    <xdr:to>
      <xdr:col>20</xdr:col>
      <xdr:colOff>38100</xdr:colOff>
      <xdr:row>105</xdr:row>
      <xdr:rowOff>89444</xdr:rowOff>
    </xdr:to>
    <xdr:sp macro="" textlink="">
      <xdr:nvSpPr>
        <xdr:cNvPr id="415" name="フローチャート: 判断 414"/>
        <xdr:cNvSpPr/>
      </xdr:nvSpPr>
      <xdr:spPr>
        <a:xfrm>
          <a:off x="331216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121738</xdr:rowOff>
    </xdr:from>
    <xdr:to>
      <xdr:col>15</xdr:col>
      <xdr:colOff>101600</xdr:colOff>
      <xdr:row>105</xdr:row>
      <xdr:rowOff>51888</xdr:rowOff>
    </xdr:to>
    <xdr:sp macro="" textlink="">
      <xdr:nvSpPr>
        <xdr:cNvPr id="416" name="フローチャート: 判断 415"/>
        <xdr:cNvSpPr/>
      </xdr:nvSpPr>
      <xdr:spPr>
        <a:xfrm>
          <a:off x="2514600" y="17556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17" name="フローチャート: 判断 416"/>
        <xdr:cNvSpPr/>
      </xdr:nvSpPr>
      <xdr:spPr>
        <a:xfrm>
          <a:off x="1739900" y="17530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8" name="フローチャート: 判断 417"/>
        <xdr:cNvSpPr/>
      </xdr:nvSpPr>
      <xdr:spPr>
        <a:xfrm>
          <a:off x="965200" y="175334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43362</xdr:rowOff>
    </xdr:from>
    <xdr:to>
      <xdr:col>24</xdr:col>
      <xdr:colOff>114300</xdr:colOff>
      <xdr:row>107</xdr:row>
      <xdr:rowOff>144962</xdr:rowOff>
    </xdr:to>
    <xdr:sp macro="" textlink="">
      <xdr:nvSpPr>
        <xdr:cNvPr id="424" name="楕円 423"/>
        <xdr:cNvSpPr/>
      </xdr:nvSpPr>
      <xdr:spPr>
        <a:xfrm>
          <a:off x="4036060" y="179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21789</xdr:rowOff>
    </xdr:from>
    <xdr:ext cx="405111" cy="259045"/>
    <xdr:sp macro="" textlink="">
      <xdr:nvSpPr>
        <xdr:cNvPr id="425" name="【港湾・漁港】&#10;有形固定資産減価償却率該当値テキスト"/>
        <xdr:cNvSpPr txBox="1"/>
      </xdr:nvSpPr>
      <xdr:spPr>
        <a:xfrm>
          <a:off x="4124960" y="1795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5806</xdr:rowOff>
    </xdr:from>
    <xdr:to>
      <xdr:col>20</xdr:col>
      <xdr:colOff>38100</xdr:colOff>
      <xdr:row>107</xdr:row>
      <xdr:rowOff>107406</xdr:rowOff>
    </xdr:to>
    <xdr:sp macro="" textlink="">
      <xdr:nvSpPr>
        <xdr:cNvPr id="426" name="楕円 425"/>
        <xdr:cNvSpPr/>
      </xdr:nvSpPr>
      <xdr:spPr>
        <a:xfrm>
          <a:off x="3312160" y="179432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56606</xdr:rowOff>
    </xdr:from>
    <xdr:to>
      <xdr:col>24</xdr:col>
      <xdr:colOff>63500</xdr:colOff>
      <xdr:row>107</xdr:row>
      <xdr:rowOff>94162</xdr:rowOff>
    </xdr:to>
    <xdr:cxnSp macro="">
      <xdr:nvCxnSpPr>
        <xdr:cNvPr id="427" name="直線コネクタ 426"/>
        <xdr:cNvCxnSpPr/>
      </xdr:nvCxnSpPr>
      <xdr:spPr>
        <a:xfrm>
          <a:off x="3355340" y="17994086"/>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138068</xdr:rowOff>
    </xdr:from>
    <xdr:to>
      <xdr:col>15</xdr:col>
      <xdr:colOff>101600</xdr:colOff>
      <xdr:row>107</xdr:row>
      <xdr:rowOff>68218</xdr:rowOff>
    </xdr:to>
    <xdr:sp macro="" textlink="">
      <xdr:nvSpPr>
        <xdr:cNvPr id="428" name="楕円 427"/>
        <xdr:cNvSpPr/>
      </xdr:nvSpPr>
      <xdr:spPr>
        <a:xfrm>
          <a:off x="2514600" y="179079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17418</xdr:rowOff>
    </xdr:from>
    <xdr:to>
      <xdr:col>19</xdr:col>
      <xdr:colOff>177800</xdr:colOff>
      <xdr:row>107</xdr:row>
      <xdr:rowOff>56606</xdr:rowOff>
    </xdr:to>
    <xdr:cxnSp macro="">
      <xdr:nvCxnSpPr>
        <xdr:cNvPr id="429" name="直線コネクタ 428"/>
        <xdr:cNvCxnSpPr/>
      </xdr:nvCxnSpPr>
      <xdr:spPr>
        <a:xfrm>
          <a:off x="2565400" y="17954898"/>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98879</xdr:rowOff>
    </xdr:from>
    <xdr:to>
      <xdr:col>10</xdr:col>
      <xdr:colOff>165100</xdr:colOff>
      <xdr:row>107</xdr:row>
      <xdr:rowOff>29029</xdr:rowOff>
    </xdr:to>
    <xdr:sp macro="" textlink="">
      <xdr:nvSpPr>
        <xdr:cNvPr id="430" name="楕円 429"/>
        <xdr:cNvSpPr/>
      </xdr:nvSpPr>
      <xdr:spPr>
        <a:xfrm>
          <a:off x="1739900" y="178687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149679</xdr:rowOff>
    </xdr:from>
    <xdr:to>
      <xdr:col>15</xdr:col>
      <xdr:colOff>50800</xdr:colOff>
      <xdr:row>107</xdr:row>
      <xdr:rowOff>17418</xdr:rowOff>
    </xdr:to>
    <xdr:cxnSp macro="">
      <xdr:nvCxnSpPr>
        <xdr:cNvPr id="431" name="直線コネクタ 430"/>
        <xdr:cNvCxnSpPr/>
      </xdr:nvCxnSpPr>
      <xdr:spPr>
        <a:xfrm>
          <a:off x="1790700" y="17919519"/>
          <a:ext cx="77470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56424</xdr:rowOff>
    </xdr:from>
    <xdr:to>
      <xdr:col>6</xdr:col>
      <xdr:colOff>38100</xdr:colOff>
      <xdr:row>106</xdr:row>
      <xdr:rowOff>158024</xdr:rowOff>
    </xdr:to>
    <xdr:sp macro="" textlink="">
      <xdr:nvSpPr>
        <xdr:cNvPr id="432" name="楕円 431"/>
        <xdr:cNvSpPr/>
      </xdr:nvSpPr>
      <xdr:spPr>
        <a:xfrm>
          <a:off x="965200" y="17826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107224</xdr:rowOff>
    </xdr:from>
    <xdr:to>
      <xdr:col>10</xdr:col>
      <xdr:colOff>114300</xdr:colOff>
      <xdr:row>106</xdr:row>
      <xdr:rowOff>149679</xdr:rowOff>
    </xdr:to>
    <xdr:cxnSp macro="">
      <xdr:nvCxnSpPr>
        <xdr:cNvPr id="433" name="直線コネクタ 432"/>
        <xdr:cNvCxnSpPr/>
      </xdr:nvCxnSpPr>
      <xdr:spPr>
        <a:xfrm>
          <a:off x="1008380" y="17877064"/>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105971</xdr:rowOff>
    </xdr:from>
    <xdr:ext cx="405111" cy="259045"/>
    <xdr:sp macro="" textlink="">
      <xdr:nvSpPr>
        <xdr:cNvPr id="434" name="n_1aveValue【港湾・漁港】&#10;有形固定資産減価償却率"/>
        <xdr:cNvSpPr txBox="1"/>
      </xdr:nvSpPr>
      <xdr:spPr>
        <a:xfrm>
          <a:off x="3170564" y="1737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68415</xdr:rowOff>
    </xdr:from>
    <xdr:ext cx="405111" cy="259045"/>
    <xdr:sp macro="" textlink="">
      <xdr:nvSpPr>
        <xdr:cNvPr id="435" name="n_2aveValue【港湾・漁港】&#10;有形固定資産減価償却率"/>
        <xdr:cNvSpPr txBox="1"/>
      </xdr:nvSpPr>
      <xdr:spPr>
        <a:xfrm>
          <a:off x="2385704" y="1733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436" name="n_3aveValue【港湾・漁港】&#10;有形固定資産減価償却率"/>
        <xdr:cNvSpPr txBox="1"/>
      </xdr:nvSpPr>
      <xdr:spPr>
        <a:xfrm>
          <a:off x="1611004" y="1730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7" name="n_4aveValue【港湾・漁港】&#10;有形固定資産減価償却率"/>
        <xdr:cNvSpPr txBox="1"/>
      </xdr:nvSpPr>
      <xdr:spPr>
        <a:xfrm>
          <a:off x="83630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98533</xdr:rowOff>
    </xdr:from>
    <xdr:ext cx="405111" cy="259045"/>
    <xdr:sp macro="" textlink="">
      <xdr:nvSpPr>
        <xdr:cNvPr id="438" name="n_1mainValue【港湾・漁港】&#10;有形固定資産減価償却率"/>
        <xdr:cNvSpPr txBox="1"/>
      </xdr:nvSpPr>
      <xdr:spPr>
        <a:xfrm>
          <a:off x="3170564" y="1803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59345</xdr:rowOff>
    </xdr:from>
    <xdr:ext cx="405111" cy="259045"/>
    <xdr:sp macro="" textlink="">
      <xdr:nvSpPr>
        <xdr:cNvPr id="439" name="n_2mainValue【港湾・漁港】&#10;有形固定資産減価償却率"/>
        <xdr:cNvSpPr txBox="1"/>
      </xdr:nvSpPr>
      <xdr:spPr>
        <a:xfrm>
          <a:off x="2385704" y="1799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20156</xdr:rowOff>
    </xdr:from>
    <xdr:ext cx="405111" cy="259045"/>
    <xdr:sp macro="" textlink="">
      <xdr:nvSpPr>
        <xdr:cNvPr id="440" name="n_3mainValue【港湾・漁港】&#10;有形固定資産減価償却率"/>
        <xdr:cNvSpPr txBox="1"/>
      </xdr:nvSpPr>
      <xdr:spPr>
        <a:xfrm>
          <a:off x="1611004" y="17957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149151</xdr:rowOff>
    </xdr:from>
    <xdr:ext cx="405111" cy="259045"/>
    <xdr:sp macro="" textlink="">
      <xdr:nvSpPr>
        <xdr:cNvPr id="441" name="n_4mainValue【港湾・漁港】&#10;有形固定資産減価償却率"/>
        <xdr:cNvSpPr txBox="1"/>
      </xdr:nvSpPr>
      <xdr:spPr>
        <a:xfrm>
          <a:off x="836304" y="1791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xdr:cNvCxnSpPr/>
      </xdr:nvCxnSpPr>
      <xdr:spPr>
        <a:xfrm flipV="1">
          <a:off x="9219565" y="17023162"/>
          <a:ext cx="0" cy="11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xdr:cNvSpPr txBox="1"/>
      </xdr:nvSpPr>
      <xdr:spPr>
        <a:xfrm>
          <a:off x="9258300" y="1818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xdr:cNvCxnSpPr/>
      </xdr:nvCxnSpPr>
      <xdr:spPr>
        <a:xfrm>
          <a:off x="9154160" y="18181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xdr:cNvSpPr txBox="1"/>
      </xdr:nvSpPr>
      <xdr:spPr>
        <a:xfrm>
          <a:off x="9258300" y="1680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xdr:cNvCxnSpPr/>
      </xdr:nvCxnSpPr>
      <xdr:spPr>
        <a:xfrm>
          <a:off x="9154160" y="17023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xdr:cNvSpPr txBox="1"/>
      </xdr:nvSpPr>
      <xdr:spPr>
        <a:xfrm>
          <a:off x="9258300" y="17722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xdr:cNvSpPr/>
      </xdr:nvSpPr>
      <xdr:spPr>
        <a:xfrm>
          <a:off x="9192260" y="17867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109646</xdr:rowOff>
    </xdr:from>
    <xdr:to>
      <xdr:col>50</xdr:col>
      <xdr:colOff>165100</xdr:colOff>
      <xdr:row>104</xdr:row>
      <xdr:rowOff>39796</xdr:rowOff>
    </xdr:to>
    <xdr:sp macro="" textlink="">
      <xdr:nvSpPr>
        <xdr:cNvPr id="470" name="フローチャート: 判断 469"/>
        <xdr:cNvSpPr/>
      </xdr:nvSpPr>
      <xdr:spPr>
        <a:xfrm>
          <a:off x="8445500" y="17376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137306</xdr:rowOff>
    </xdr:from>
    <xdr:to>
      <xdr:col>46</xdr:col>
      <xdr:colOff>38100</xdr:colOff>
      <xdr:row>104</xdr:row>
      <xdr:rowOff>67456</xdr:rowOff>
    </xdr:to>
    <xdr:sp macro="" textlink="">
      <xdr:nvSpPr>
        <xdr:cNvPr id="471" name="フローチャート: 判断 470"/>
        <xdr:cNvSpPr/>
      </xdr:nvSpPr>
      <xdr:spPr>
        <a:xfrm>
          <a:off x="7670800" y="17404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65917</xdr:rowOff>
    </xdr:from>
    <xdr:to>
      <xdr:col>41</xdr:col>
      <xdr:colOff>101600</xdr:colOff>
      <xdr:row>103</xdr:row>
      <xdr:rowOff>167517</xdr:rowOff>
    </xdr:to>
    <xdr:sp macro="" textlink="">
      <xdr:nvSpPr>
        <xdr:cNvPr id="472" name="フローチャート: 判断 471"/>
        <xdr:cNvSpPr/>
      </xdr:nvSpPr>
      <xdr:spPr>
        <a:xfrm>
          <a:off x="6873240" y="1733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154516</xdr:rowOff>
    </xdr:from>
    <xdr:to>
      <xdr:col>36</xdr:col>
      <xdr:colOff>165100</xdr:colOff>
      <xdr:row>104</xdr:row>
      <xdr:rowOff>84666</xdr:rowOff>
    </xdr:to>
    <xdr:sp macro="" textlink="">
      <xdr:nvSpPr>
        <xdr:cNvPr id="473" name="フローチャート: 判断 472"/>
        <xdr:cNvSpPr/>
      </xdr:nvSpPr>
      <xdr:spPr>
        <a:xfrm>
          <a:off x="6098540" y="174214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156800</xdr:rowOff>
    </xdr:from>
    <xdr:to>
      <xdr:col>55</xdr:col>
      <xdr:colOff>50800</xdr:colOff>
      <xdr:row>107</xdr:row>
      <xdr:rowOff>86950</xdr:rowOff>
    </xdr:to>
    <xdr:sp macro="" textlink="">
      <xdr:nvSpPr>
        <xdr:cNvPr id="479" name="楕円 478"/>
        <xdr:cNvSpPr/>
      </xdr:nvSpPr>
      <xdr:spPr>
        <a:xfrm>
          <a:off x="9192260" y="1792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135227</xdr:rowOff>
    </xdr:from>
    <xdr:ext cx="534377" cy="259045"/>
    <xdr:sp macro="" textlink="">
      <xdr:nvSpPr>
        <xdr:cNvPr id="480" name="【港湾・漁港】&#10;一人当たり有形固定資産（償却資産）額該当値テキスト"/>
        <xdr:cNvSpPr txBox="1"/>
      </xdr:nvSpPr>
      <xdr:spPr>
        <a:xfrm>
          <a:off x="9258300" y="1790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160066</xdr:rowOff>
    </xdr:from>
    <xdr:to>
      <xdr:col>50</xdr:col>
      <xdr:colOff>165100</xdr:colOff>
      <xdr:row>107</xdr:row>
      <xdr:rowOff>90216</xdr:rowOff>
    </xdr:to>
    <xdr:sp macro="" textlink="">
      <xdr:nvSpPr>
        <xdr:cNvPr id="481" name="楕円 480"/>
        <xdr:cNvSpPr/>
      </xdr:nvSpPr>
      <xdr:spPr>
        <a:xfrm>
          <a:off x="8445500" y="17929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36150</xdr:rowOff>
    </xdr:from>
    <xdr:to>
      <xdr:col>55</xdr:col>
      <xdr:colOff>0</xdr:colOff>
      <xdr:row>107</xdr:row>
      <xdr:rowOff>39416</xdr:rowOff>
    </xdr:to>
    <xdr:cxnSp macro="">
      <xdr:nvCxnSpPr>
        <xdr:cNvPr id="482" name="直線コネクタ 481"/>
        <xdr:cNvCxnSpPr/>
      </xdr:nvCxnSpPr>
      <xdr:spPr>
        <a:xfrm flipV="1">
          <a:off x="8496300" y="17973630"/>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162683</xdr:rowOff>
    </xdr:from>
    <xdr:to>
      <xdr:col>46</xdr:col>
      <xdr:colOff>38100</xdr:colOff>
      <xdr:row>107</xdr:row>
      <xdr:rowOff>92833</xdr:rowOff>
    </xdr:to>
    <xdr:sp macro="" textlink="">
      <xdr:nvSpPr>
        <xdr:cNvPr id="483" name="楕円 482"/>
        <xdr:cNvSpPr/>
      </xdr:nvSpPr>
      <xdr:spPr>
        <a:xfrm>
          <a:off x="7670800" y="179325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39416</xdr:rowOff>
    </xdr:from>
    <xdr:to>
      <xdr:col>50</xdr:col>
      <xdr:colOff>114300</xdr:colOff>
      <xdr:row>107</xdr:row>
      <xdr:rowOff>42033</xdr:rowOff>
    </xdr:to>
    <xdr:cxnSp macro="">
      <xdr:nvCxnSpPr>
        <xdr:cNvPr id="484" name="直線コネクタ 483"/>
        <xdr:cNvCxnSpPr/>
      </xdr:nvCxnSpPr>
      <xdr:spPr>
        <a:xfrm flipV="1">
          <a:off x="7713980" y="17976896"/>
          <a:ext cx="78232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165588</xdr:rowOff>
    </xdr:from>
    <xdr:to>
      <xdr:col>41</xdr:col>
      <xdr:colOff>101600</xdr:colOff>
      <xdr:row>107</xdr:row>
      <xdr:rowOff>95738</xdr:rowOff>
    </xdr:to>
    <xdr:sp macro="" textlink="">
      <xdr:nvSpPr>
        <xdr:cNvPr id="485" name="楕円 484"/>
        <xdr:cNvSpPr/>
      </xdr:nvSpPr>
      <xdr:spPr>
        <a:xfrm>
          <a:off x="6873240" y="17935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42033</xdr:rowOff>
    </xdr:from>
    <xdr:to>
      <xdr:col>45</xdr:col>
      <xdr:colOff>177800</xdr:colOff>
      <xdr:row>107</xdr:row>
      <xdr:rowOff>44938</xdr:rowOff>
    </xdr:to>
    <xdr:cxnSp macro="">
      <xdr:nvCxnSpPr>
        <xdr:cNvPr id="486" name="直線コネクタ 485"/>
        <xdr:cNvCxnSpPr/>
      </xdr:nvCxnSpPr>
      <xdr:spPr>
        <a:xfrm flipV="1">
          <a:off x="6924040" y="17979513"/>
          <a:ext cx="78994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168362</xdr:rowOff>
    </xdr:from>
    <xdr:to>
      <xdr:col>36</xdr:col>
      <xdr:colOff>165100</xdr:colOff>
      <xdr:row>107</xdr:row>
      <xdr:rowOff>98512</xdr:rowOff>
    </xdr:to>
    <xdr:sp macro="" textlink="">
      <xdr:nvSpPr>
        <xdr:cNvPr id="487" name="楕円 486"/>
        <xdr:cNvSpPr/>
      </xdr:nvSpPr>
      <xdr:spPr>
        <a:xfrm>
          <a:off x="6098540" y="179382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44938</xdr:rowOff>
    </xdr:from>
    <xdr:to>
      <xdr:col>41</xdr:col>
      <xdr:colOff>50800</xdr:colOff>
      <xdr:row>107</xdr:row>
      <xdr:rowOff>47712</xdr:rowOff>
    </xdr:to>
    <xdr:cxnSp macro="">
      <xdr:nvCxnSpPr>
        <xdr:cNvPr id="488" name="直線コネクタ 487"/>
        <xdr:cNvCxnSpPr/>
      </xdr:nvCxnSpPr>
      <xdr:spPr>
        <a:xfrm flipV="1">
          <a:off x="6149340" y="17982418"/>
          <a:ext cx="7747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56323</xdr:rowOff>
    </xdr:from>
    <xdr:ext cx="599010" cy="259045"/>
    <xdr:sp macro="" textlink="">
      <xdr:nvSpPr>
        <xdr:cNvPr id="489" name="n_1aveValue【港湾・漁港】&#10;一人当たり有形固定資産（償却資産）額"/>
        <xdr:cNvSpPr txBox="1"/>
      </xdr:nvSpPr>
      <xdr:spPr>
        <a:xfrm>
          <a:off x="8214575" y="171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83983</xdr:rowOff>
    </xdr:from>
    <xdr:ext cx="599010" cy="259045"/>
    <xdr:sp macro="" textlink="">
      <xdr:nvSpPr>
        <xdr:cNvPr id="490" name="n_2aveValue【港湾・漁港】&#10;一人当たり有形固定資産（償却資産）額"/>
        <xdr:cNvSpPr txBox="1"/>
      </xdr:nvSpPr>
      <xdr:spPr>
        <a:xfrm>
          <a:off x="7444955" y="1718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12594</xdr:rowOff>
    </xdr:from>
    <xdr:ext cx="599010" cy="259045"/>
    <xdr:sp macro="" textlink="">
      <xdr:nvSpPr>
        <xdr:cNvPr id="491" name="n_3aveValue【港湾・漁港】&#10;一人当たり有形固定資産（償却資産）額"/>
        <xdr:cNvSpPr txBox="1"/>
      </xdr:nvSpPr>
      <xdr:spPr>
        <a:xfrm>
          <a:off x="6670255" y="1711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101193</xdr:rowOff>
    </xdr:from>
    <xdr:ext cx="599010" cy="259045"/>
    <xdr:sp macro="" textlink="">
      <xdr:nvSpPr>
        <xdr:cNvPr id="492" name="n_4aveValue【港湾・漁港】&#10;一人当たり有形固定資産（償却資産）額"/>
        <xdr:cNvSpPr txBox="1"/>
      </xdr:nvSpPr>
      <xdr:spPr>
        <a:xfrm>
          <a:off x="5872695" y="1720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81343</xdr:rowOff>
    </xdr:from>
    <xdr:ext cx="534377" cy="259045"/>
    <xdr:sp macro="" textlink="">
      <xdr:nvSpPr>
        <xdr:cNvPr id="493" name="n_1mainValue【港湾・漁港】&#10;一人当たり有形固定資産（償却資産）額"/>
        <xdr:cNvSpPr txBox="1"/>
      </xdr:nvSpPr>
      <xdr:spPr>
        <a:xfrm>
          <a:off x="8239271" y="1801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83960</xdr:rowOff>
    </xdr:from>
    <xdr:ext cx="534377" cy="259045"/>
    <xdr:sp macro="" textlink="">
      <xdr:nvSpPr>
        <xdr:cNvPr id="494" name="n_2mainValue【港湾・漁港】&#10;一人当たり有形固定資産（償却資産）額"/>
        <xdr:cNvSpPr txBox="1"/>
      </xdr:nvSpPr>
      <xdr:spPr>
        <a:xfrm>
          <a:off x="7477271" y="180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86865</xdr:rowOff>
    </xdr:from>
    <xdr:ext cx="534377" cy="259045"/>
    <xdr:sp macro="" textlink="">
      <xdr:nvSpPr>
        <xdr:cNvPr id="495" name="n_3mainValue【港湾・漁港】&#10;一人当たり有形固定資産（償却資産）額"/>
        <xdr:cNvSpPr txBox="1"/>
      </xdr:nvSpPr>
      <xdr:spPr>
        <a:xfrm>
          <a:off x="6702571" y="1802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89639</xdr:rowOff>
    </xdr:from>
    <xdr:ext cx="534377" cy="259045"/>
    <xdr:sp macro="" textlink="">
      <xdr:nvSpPr>
        <xdr:cNvPr id="496" name="n_4mainValue【港湾・漁港】&#10;一人当たり有形固定資産（償却資産）額"/>
        <xdr:cNvSpPr txBox="1"/>
      </xdr:nvSpPr>
      <xdr:spPr>
        <a:xfrm>
          <a:off x="5905011" y="180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xdr:cNvCxnSpPr/>
      </xdr:nvCxnSpPr>
      <xdr:spPr>
        <a:xfrm flipV="1">
          <a:off x="14375764" y="564261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xdr:cNvSpPr txBox="1"/>
      </xdr:nvSpPr>
      <xdr:spPr>
        <a:xfrm>
          <a:off x="14414500" y="5421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xdr:cNvSpPr txBox="1"/>
      </xdr:nvSpPr>
      <xdr:spPr>
        <a:xfrm>
          <a:off x="14414500" y="624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xdr:cNvSpPr/>
      </xdr:nvSpPr>
      <xdr:spPr>
        <a:xfrm>
          <a:off x="14325600" y="638918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51526</xdr:rowOff>
    </xdr:from>
    <xdr:to>
      <xdr:col>81</xdr:col>
      <xdr:colOff>101600</xdr:colOff>
      <xdr:row>38</xdr:row>
      <xdr:rowOff>153126</xdr:rowOff>
    </xdr:to>
    <xdr:sp macro="" textlink="">
      <xdr:nvSpPr>
        <xdr:cNvPr id="529" name="フローチャート: 判断 528"/>
        <xdr:cNvSpPr/>
      </xdr:nvSpPr>
      <xdr:spPr>
        <a:xfrm>
          <a:off x="13578840" y="64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46627</xdr:rowOff>
    </xdr:from>
    <xdr:to>
      <xdr:col>76</xdr:col>
      <xdr:colOff>165100</xdr:colOff>
      <xdr:row>38</xdr:row>
      <xdr:rowOff>148227</xdr:rowOff>
    </xdr:to>
    <xdr:sp macro="" textlink="">
      <xdr:nvSpPr>
        <xdr:cNvPr id="530" name="フローチャート: 判断 529"/>
        <xdr:cNvSpPr/>
      </xdr:nvSpPr>
      <xdr:spPr>
        <a:xfrm>
          <a:off x="12804140" y="64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31" name="フローチャート: 判断 530"/>
        <xdr:cNvSpPr/>
      </xdr:nvSpPr>
      <xdr:spPr>
        <a:xfrm>
          <a:off x="12029440" y="6387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32" name="フローチャート: 判断 531"/>
        <xdr:cNvSpPr/>
      </xdr:nvSpPr>
      <xdr:spPr>
        <a:xfrm>
          <a:off x="1123188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538" name="楕円 537"/>
        <xdr:cNvSpPr/>
      </xdr:nvSpPr>
      <xdr:spPr>
        <a:xfrm>
          <a:off x="14325600" y="69198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25054</xdr:rowOff>
    </xdr:from>
    <xdr:ext cx="405111" cy="259045"/>
    <xdr:sp macro="" textlink="">
      <xdr:nvSpPr>
        <xdr:cNvPr id="539" name="【認定こども園・幼稚園・保育所】&#10;有形固定資産減価償却率該当値テキスト"/>
        <xdr:cNvSpPr txBox="1"/>
      </xdr:nvSpPr>
      <xdr:spPr>
        <a:xfrm>
          <a:off x="14414500" y="689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540" name="楕円 539"/>
        <xdr:cNvSpPr/>
      </xdr:nvSpPr>
      <xdr:spPr>
        <a:xfrm>
          <a:off x="13578840" y="69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97427</xdr:rowOff>
    </xdr:to>
    <xdr:cxnSp macro="">
      <xdr:nvCxnSpPr>
        <xdr:cNvPr id="541" name="直線コネクタ 540"/>
        <xdr:cNvCxnSpPr/>
      </xdr:nvCxnSpPr>
      <xdr:spPr>
        <a:xfrm>
          <a:off x="13629640" y="6959237"/>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98878</xdr:rowOff>
    </xdr:from>
    <xdr:to>
      <xdr:col>76</xdr:col>
      <xdr:colOff>165100</xdr:colOff>
      <xdr:row>42</xdr:row>
      <xdr:rowOff>29028</xdr:rowOff>
    </xdr:to>
    <xdr:sp macro="" textlink="">
      <xdr:nvSpPr>
        <xdr:cNvPr id="542" name="楕円 541"/>
        <xdr:cNvSpPr/>
      </xdr:nvSpPr>
      <xdr:spPr>
        <a:xfrm>
          <a:off x="12804140" y="697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149678</xdr:rowOff>
    </xdr:to>
    <xdr:cxnSp macro="">
      <xdr:nvCxnSpPr>
        <xdr:cNvPr id="543" name="直線コネクタ 542"/>
        <xdr:cNvCxnSpPr/>
      </xdr:nvCxnSpPr>
      <xdr:spPr>
        <a:xfrm flipV="1">
          <a:off x="12854940" y="6959237"/>
          <a:ext cx="7747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92347</xdr:rowOff>
    </xdr:from>
    <xdr:to>
      <xdr:col>72</xdr:col>
      <xdr:colOff>38100</xdr:colOff>
      <xdr:row>42</xdr:row>
      <xdr:rowOff>22497</xdr:rowOff>
    </xdr:to>
    <xdr:sp macro="" textlink="">
      <xdr:nvSpPr>
        <xdr:cNvPr id="544" name="楕円 543"/>
        <xdr:cNvSpPr/>
      </xdr:nvSpPr>
      <xdr:spPr>
        <a:xfrm>
          <a:off x="12029440" y="69655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143147</xdr:rowOff>
    </xdr:from>
    <xdr:to>
      <xdr:col>76</xdr:col>
      <xdr:colOff>114300</xdr:colOff>
      <xdr:row>41</xdr:row>
      <xdr:rowOff>149678</xdr:rowOff>
    </xdr:to>
    <xdr:cxnSp macro="">
      <xdr:nvCxnSpPr>
        <xdr:cNvPr id="545" name="直線コネクタ 544"/>
        <xdr:cNvCxnSpPr/>
      </xdr:nvCxnSpPr>
      <xdr:spPr>
        <a:xfrm>
          <a:off x="12072620" y="7016387"/>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144599</xdr:rowOff>
    </xdr:from>
    <xdr:to>
      <xdr:col>67</xdr:col>
      <xdr:colOff>101600</xdr:colOff>
      <xdr:row>42</xdr:row>
      <xdr:rowOff>74749</xdr:rowOff>
    </xdr:to>
    <xdr:sp macro="" textlink="">
      <xdr:nvSpPr>
        <xdr:cNvPr id="546" name="楕円 545"/>
        <xdr:cNvSpPr/>
      </xdr:nvSpPr>
      <xdr:spPr>
        <a:xfrm>
          <a:off x="11231880" y="7017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143147</xdr:rowOff>
    </xdr:from>
    <xdr:to>
      <xdr:col>71</xdr:col>
      <xdr:colOff>177800</xdr:colOff>
      <xdr:row>42</xdr:row>
      <xdr:rowOff>23949</xdr:rowOff>
    </xdr:to>
    <xdr:cxnSp macro="">
      <xdr:nvCxnSpPr>
        <xdr:cNvPr id="547" name="直線コネクタ 546"/>
        <xdr:cNvCxnSpPr/>
      </xdr:nvCxnSpPr>
      <xdr:spPr>
        <a:xfrm flipV="1">
          <a:off x="11282680" y="7016387"/>
          <a:ext cx="789940" cy="4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169653</xdr:rowOff>
    </xdr:from>
    <xdr:ext cx="405111" cy="259045"/>
    <xdr:sp macro="" textlink="">
      <xdr:nvSpPr>
        <xdr:cNvPr id="548" name="n_1aveValue【認定こども園・幼稚園・保育所】&#10;有形固定資産減価償却率"/>
        <xdr:cNvSpPr txBox="1"/>
      </xdr:nvSpPr>
      <xdr:spPr>
        <a:xfrm>
          <a:off x="134372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164754</xdr:rowOff>
    </xdr:from>
    <xdr:ext cx="405111" cy="259045"/>
    <xdr:sp macro="" textlink="">
      <xdr:nvSpPr>
        <xdr:cNvPr id="549" name="n_2aveValue【認定こども園・幼稚園・保育所】&#10;有形固定資産減価償却率"/>
        <xdr:cNvSpPr txBox="1"/>
      </xdr:nvSpPr>
      <xdr:spPr>
        <a:xfrm>
          <a:off x="126752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50" name="n_3aveValue【認定こども園・幼稚園・保育所】&#10;有形固定資産減価償却率"/>
        <xdr:cNvSpPr txBox="1"/>
      </xdr:nvSpPr>
      <xdr:spPr>
        <a:xfrm>
          <a:off x="119005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51" name="n_4aveValue【認定こども園・幼稚園・保育所】&#10;有形固定資産減価償却率"/>
        <xdr:cNvSpPr txBox="1"/>
      </xdr:nvSpPr>
      <xdr:spPr>
        <a:xfrm>
          <a:off x="1110298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552" name="n_1mainValue【認定こども園・幼稚園・保育所】&#10;有形固定資産減価償却率"/>
        <xdr:cNvSpPr txBox="1"/>
      </xdr:nvSpPr>
      <xdr:spPr>
        <a:xfrm>
          <a:off x="13437244" y="700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20155</xdr:rowOff>
    </xdr:from>
    <xdr:ext cx="405111" cy="259045"/>
    <xdr:sp macro="" textlink="">
      <xdr:nvSpPr>
        <xdr:cNvPr id="553" name="n_2mainValue【認定こども園・幼稚園・保育所】&#10;有形固定資産減価償却率"/>
        <xdr:cNvSpPr txBox="1"/>
      </xdr:nvSpPr>
      <xdr:spPr>
        <a:xfrm>
          <a:off x="12675244" y="706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13624</xdr:rowOff>
    </xdr:from>
    <xdr:ext cx="405111" cy="259045"/>
    <xdr:sp macro="" textlink="">
      <xdr:nvSpPr>
        <xdr:cNvPr id="554" name="n_3mainValue【認定こども園・幼稚園・保育所】&#10;有形固定資産減価償却率"/>
        <xdr:cNvSpPr txBox="1"/>
      </xdr:nvSpPr>
      <xdr:spPr>
        <a:xfrm>
          <a:off x="119005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65876</xdr:rowOff>
    </xdr:from>
    <xdr:ext cx="405111" cy="259045"/>
    <xdr:sp macro="" textlink="">
      <xdr:nvSpPr>
        <xdr:cNvPr id="555" name="n_4mainValue【認定こども園・幼稚園・保育所】&#10;有形固定資産減価償却率"/>
        <xdr:cNvSpPr txBox="1"/>
      </xdr:nvSpPr>
      <xdr:spPr>
        <a:xfrm>
          <a:off x="11102984" y="710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xdr:cNvCxnSpPr/>
      </xdr:nvCxnSpPr>
      <xdr:spPr>
        <a:xfrm flipV="1">
          <a:off x="19509104" y="5547904"/>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xdr:cNvSpPr txBox="1"/>
      </xdr:nvSpPr>
      <xdr:spPr>
        <a:xfrm>
          <a:off x="19547840" y="533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xdr:cNvCxnSpPr/>
      </xdr:nvCxnSpPr>
      <xdr:spPr>
        <a:xfrm>
          <a:off x="19443700" y="554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6" name="【認定こども園・幼稚園・保育所】&#10;一人当たり面積平均値テキスト"/>
        <xdr:cNvSpPr txBox="1"/>
      </xdr:nvSpPr>
      <xdr:spPr>
        <a:xfrm>
          <a:off x="19547840" y="6449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xdr:cNvSpPr/>
      </xdr:nvSpPr>
      <xdr:spPr>
        <a:xfrm>
          <a:off x="1945894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88" name="フローチャート: 判断 587"/>
        <xdr:cNvSpPr/>
      </xdr:nvSpPr>
      <xdr:spPr>
        <a:xfrm>
          <a:off x="1873504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136434</xdr:rowOff>
    </xdr:from>
    <xdr:to>
      <xdr:col>107</xdr:col>
      <xdr:colOff>101600</xdr:colOff>
      <xdr:row>39</xdr:row>
      <xdr:rowOff>66584</xdr:rowOff>
    </xdr:to>
    <xdr:sp macro="" textlink="">
      <xdr:nvSpPr>
        <xdr:cNvPr id="589" name="フローチャート: 判断 588"/>
        <xdr:cNvSpPr/>
      </xdr:nvSpPr>
      <xdr:spPr>
        <a:xfrm>
          <a:off x="17937480" y="650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126637</xdr:rowOff>
    </xdr:from>
    <xdr:to>
      <xdr:col>102</xdr:col>
      <xdr:colOff>165100</xdr:colOff>
      <xdr:row>39</xdr:row>
      <xdr:rowOff>56787</xdr:rowOff>
    </xdr:to>
    <xdr:sp macro="" textlink="">
      <xdr:nvSpPr>
        <xdr:cNvPr id="590" name="フローチャート: 判断 589"/>
        <xdr:cNvSpPr/>
      </xdr:nvSpPr>
      <xdr:spPr>
        <a:xfrm>
          <a:off x="17162780" y="64969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123372</xdr:rowOff>
    </xdr:from>
    <xdr:to>
      <xdr:col>98</xdr:col>
      <xdr:colOff>38100</xdr:colOff>
      <xdr:row>39</xdr:row>
      <xdr:rowOff>53522</xdr:rowOff>
    </xdr:to>
    <xdr:sp macro="" textlink="">
      <xdr:nvSpPr>
        <xdr:cNvPr id="591" name="フローチャート: 判断 590"/>
        <xdr:cNvSpPr/>
      </xdr:nvSpPr>
      <xdr:spPr>
        <a:xfrm>
          <a:off x="1638808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15603</xdr:rowOff>
    </xdr:from>
    <xdr:to>
      <xdr:col>116</xdr:col>
      <xdr:colOff>114300</xdr:colOff>
      <xdr:row>42</xdr:row>
      <xdr:rowOff>117203</xdr:rowOff>
    </xdr:to>
    <xdr:sp macro="" textlink="">
      <xdr:nvSpPr>
        <xdr:cNvPr id="597" name="楕円 596"/>
        <xdr:cNvSpPr/>
      </xdr:nvSpPr>
      <xdr:spPr>
        <a:xfrm>
          <a:off x="1945894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101980</xdr:rowOff>
    </xdr:from>
    <xdr:ext cx="469744" cy="259045"/>
    <xdr:sp macro="" textlink="">
      <xdr:nvSpPr>
        <xdr:cNvPr id="598" name="【認定こども園・幼稚園・保育所】&#10;一人当たり面積該当値テキスト"/>
        <xdr:cNvSpPr txBox="1"/>
      </xdr:nvSpPr>
      <xdr:spPr>
        <a:xfrm>
          <a:off x="19547840" y="697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15603</xdr:rowOff>
    </xdr:from>
    <xdr:to>
      <xdr:col>112</xdr:col>
      <xdr:colOff>38100</xdr:colOff>
      <xdr:row>42</xdr:row>
      <xdr:rowOff>117203</xdr:rowOff>
    </xdr:to>
    <xdr:sp macro="" textlink="">
      <xdr:nvSpPr>
        <xdr:cNvPr id="599" name="楕円 598"/>
        <xdr:cNvSpPr/>
      </xdr:nvSpPr>
      <xdr:spPr>
        <a:xfrm>
          <a:off x="18735040" y="7056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66403</xdr:rowOff>
    </xdr:from>
    <xdr:to>
      <xdr:col>116</xdr:col>
      <xdr:colOff>63500</xdr:colOff>
      <xdr:row>42</xdr:row>
      <xdr:rowOff>66403</xdr:rowOff>
    </xdr:to>
    <xdr:cxnSp macro="">
      <xdr:nvCxnSpPr>
        <xdr:cNvPr id="600" name="直線コネクタ 599"/>
        <xdr:cNvCxnSpPr/>
      </xdr:nvCxnSpPr>
      <xdr:spPr>
        <a:xfrm>
          <a:off x="18778220" y="71072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15603</xdr:rowOff>
    </xdr:from>
    <xdr:to>
      <xdr:col>107</xdr:col>
      <xdr:colOff>101600</xdr:colOff>
      <xdr:row>42</xdr:row>
      <xdr:rowOff>117203</xdr:rowOff>
    </xdr:to>
    <xdr:sp macro="" textlink="">
      <xdr:nvSpPr>
        <xdr:cNvPr id="601" name="楕円 600"/>
        <xdr:cNvSpPr/>
      </xdr:nvSpPr>
      <xdr:spPr>
        <a:xfrm>
          <a:off x="1793748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66403</xdr:rowOff>
    </xdr:from>
    <xdr:to>
      <xdr:col>111</xdr:col>
      <xdr:colOff>177800</xdr:colOff>
      <xdr:row>42</xdr:row>
      <xdr:rowOff>66403</xdr:rowOff>
    </xdr:to>
    <xdr:cxnSp macro="">
      <xdr:nvCxnSpPr>
        <xdr:cNvPr id="602" name="直線コネクタ 601"/>
        <xdr:cNvCxnSpPr/>
      </xdr:nvCxnSpPr>
      <xdr:spPr>
        <a:xfrm>
          <a:off x="17988280" y="71072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15603</xdr:rowOff>
    </xdr:from>
    <xdr:to>
      <xdr:col>102</xdr:col>
      <xdr:colOff>165100</xdr:colOff>
      <xdr:row>42</xdr:row>
      <xdr:rowOff>117203</xdr:rowOff>
    </xdr:to>
    <xdr:sp macro="" textlink="">
      <xdr:nvSpPr>
        <xdr:cNvPr id="603" name="楕円 602"/>
        <xdr:cNvSpPr/>
      </xdr:nvSpPr>
      <xdr:spPr>
        <a:xfrm>
          <a:off x="1716278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66403</xdr:rowOff>
    </xdr:from>
    <xdr:to>
      <xdr:col>107</xdr:col>
      <xdr:colOff>50800</xdr:colOff>
      <xdr:row>42</xdr:row>
      <xdr:rowOff>66403</xdr:rowOff>
    </xdr:to>
    <xdr:cxnSp macro="">
      <xdr:nvCxnSpPr>
        <xdr:cNvPr id="604" name="直線コネクタ 603"/>
        <xdr:cNvCxnSpPr/>
      </xdr:nvCxnSpPr>
      <xdr:spPr>
        <a:xfrm>
          <a:off x="17213580" y="71072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18869</xdr:rowOff>
    </xdr:from>
    <xdr:to>
      <xdr:col>98</xdr:col>
      <xdr:colOff>38100</xdr:colOff>
      <xdr:row>42</xdr:row>
      <xdr:rowOff>120469</xdr:rowOff>
    </xdr:to>
    <xdr:sp macro="" textlink="">
      <xdr:nvSpPr>
        <xdr:cNvPr id="605" name="楕円 604"/>
        <xdr:cNvSpPr/>
      </xdr:nvSpPr>
      <xdr:spPr>
        <a:xfrm>
          <a:off x="16388080" y="7059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66403</xdr:rowOff>
    </xdr:from>
    <xdr:to>
      <xdr:col>102</xdr:col>
      <xdr:colOff>114300</xdr:colOff>
      <xdr:row>42</xdr:row>
      <xdr:rowOff>69669</xdr:rowOff>
    </xdr:to>
    <xdr:cxnSp macro="">
      <xdr:nvCxnSpPr>
        <xdr:cNvPr id="606" name="直線コネクタ 605"/>
        <xdr:cNvCxnSpPr/>
      </xdr:nvCxnSpPr>
      <xdr:spPr>
        <a:xfrm flipV="1">
          <a:off x="16431260" y="7107283"/>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607" name="n_1aveValue【認定こども園・幼稚園・保育所】&#10;一人当たり面積"/>
        <xdr:cNvSpPr txBox="1"/>
      </xdr:nvSpPr>
      <xdr:spPr>
        <a:xfrm>
          <a:off x="18561127" y="626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83111</xdr:rowOff>
    </xdr:from>
    <xdr:ext cx="469744" cy="259045"/>
    <xdr:sp macro="" textlink="">
      <xdr:nvSpPr>
        <xdr:cNvPr id="608" name="n_2aveValue【認定こども園・幼稚園・保育所】&#10;一人当たり面積"/>
        <xdr:cNvSpPr txBox="1"/>
      </xdr:nvSpPr>
      <xdr:spPr>
        <a:xfrm>
          <a:off x="17776267" y="628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73314</xdr:rowOff>
    </xdr:from>
    <xdr:ext cx="469744" cy="259045"/>
    <xdr:sp macro="" textlink="">
      <xdr:nvSpPr>
        <xdr:cNvPr id="609" name="n_3aveValue【認定こども園・幼稚園・保育所】&#10;一人当たり面積"/>
        <xdr:cNvSpPr txBox="1"/>
      </xdr:nvSpPr>
      <xdr:spPr>
        <a:xfrm>
          <a:off x="17001567" y="627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70049</xdr:rowOff>
    </xdr:from>
    <xdr:ext cx="469744" cy="259045"/>
    <xdr:sp macro="" textlink="">
      <xdr:nvSpPr>
        <xdr:cNvPr id="610" name="n_4aveValue【認定こども園・幼稚園・保育所】&#10;一人当たり面積"/>
        <xdr:cNvSpPr txBox="1"/>
      </xdr:nvSpPr>
      <xdr:spPr>
        <a:xfrm>
          <a:off x="16226867" y="62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108330</xdr:rowOff>
    </xdr:from>
    <xdr:ext cx="469744" cy="259045"/>
    <xdr:sp macro="" textlink="">
      <xdr:nvSpPr>
        <xdr:cNvPr id="611" name="n_1mainValue【認定こども園・幼稚園・保育所】&#10;一人当たり面積"/>
        <xdr:cNvSpPr txBox="1"/>
      </xdr:nvSpPr>
      <xdr:spPr>
        <a:xfrm>
          <a:off x="185611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108330</xdr:rowOff>
    </xdr:from>
    <xdr:ext cx="469744" cy="259045"/>
    <xdr:sp macro="" textlink="">
      <xdr:nvSpPr>
        <xdr:cNvPr id="612" name="n_2mainValue【認定こども園・幼稚園・保育所】&#10;一人当たり面積"/>
        <xdr:cNvSpPr txBox="1"/>
      </xdr:nvSpPr>
      <xdr:spPr>
        <a:xfrm>
          <a:off x="1777626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108330</xdr:rowOff>
    </xdr:from>
    <xdr:ext cx="469744" cy="259045"/>
    <xdr:sp macro="" textlink="">
      <xdr:nvSpPr>
        <xdr:cNvPr id="613" name="n_3mainValue【認定こども園・幼稚園・保育所】&#10;一人当たり面積"/>
        <xdr:cNvSpPr txBox="1"/>
      </xdr:nvSpPr>
      <xdr:spPr>
        <a:xfrm>
          <a:off x="1700156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111596</xdr:rowOff>
    </xdr:from>
    <xdr:ext cx="469744" cy="259045"/>
    <xdr:sp macro="" textlink="">
      <xdr:nvSpPr>
        <xdr:cNvPr id="614" name="n_4mainValue【認定こども園・幼稚園・保育所】&#10;一人当たり面積"/>
        <xdr:cNvSpPr txBox="1"/>
      </xdr:nvSpPr>
      <xdr:spPr>
        <a:xfrm>
          <a:off x="1622686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xdr:cNvCxnSpPr/>
      </xdr:nvCxnSpPr>
      <xdr:spPr>
        <a:xfrm flipV="1">
          <a:off x="14375764" y="95097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xdr:cNvSpPr txBox="1"/>
      </xdr:nvSpPr>
      <xdr:spPr>
        <a:xfrm>
          <a:off x="144145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44" name="【学校施設】&#10;有形固定資産減価償却率平均値テキスト"/>
        <xdr:cNvSpPr txBox="1"/>
      </xdr:nvSpPr>
      <xdr:spPr>
        <a:xfrm>
          <a:off x="14414500" y="9902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46" name="フローチャート: 判断 645"/>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7" name="フローチャート: 判断 646"/>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48" name="フローチャート: 判断 647"/>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124460</xdr:rowOff>
    </xdr:from>
    <xdr:to>
      <xdr:col>67</xdr:col>
      <xdr:colOff>101600</xdr:colOff>
      <xdr:row>60</xdr:row>
      <xdr:rowOff>54610</xdr:rowOff>
    </xdr:to>
    <xdr:sp macro="" textlink="">
      <xdr:nvSpPr>
        <xdr:cNvPr id="649" name="フローチャート: 判断 648"/>
        <xdr:cNvSpPr/>
      </xdr:nvSpPr>
      <xdr:spPr>
        <a:xfrm>
          <a:off x="1123188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655" name="楕円 654"/>
        <xdr:cNvSpPr/>
      </xdr:nvSpPr>
      <xdr:spPr>
        <a:xfrm>
          <a:off x="14325600" y="100971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656" name="【学校施設】&#10;有形固定資産減価償却率該当値テキスト"/>
        <xdr:cNvSpPr txBox="1"/>
      </xdr:nvSpPr>
      <xdr:spPr>
        <a:xfrm>
          <a:off x="14414500"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657" name="楕円 656"/>
        <xdr:cNvSpPr/>
      </xdr:nvSpPr>
      <xdr:spPr>
        <a:xfrm>
          <a:off x="1357884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89535</xdr:rowOff>
    </xdr:from>
    <xdr:to>
      <xdr:col>85</xdr:col>
      <xdr:colOff>127000</xdr:colOff>
      <xdr:row>60</xdr:row>
      <xdr:rowOff>135255</xdr:rowOff>
    </xdr:to>
    <xdr:cxnSp macro="">
      <xdr:nvCxnSpPr>
        <xdr:cNvPr id="658" name="直線コネクタ 657"/>
        <xdr:cNvCxnSpPr/>
      </xdr:nvCxnSpPr>
      <xdr:spPr>
        <a:xfrm flipV="1">
          <a:off x="13629640" y="1014793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659" name="楕円 658"/>
        <xdr:cNvSpPr/>
      </xdr:nvSpPr>
      <xdr:spPr>
        <a:xfrm>
          <a:off x="1280414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135255</xdr:rowOff>
    </xdr:to>
    <xdr:cxnSp macro="">
      <xdr:nvCxnSpPr>
        <xdr:cNvPr id="660" name="直線コネクタ 659"/>
        <xdr:cNvCxnSpPr/>
      </xdr:nvCxnSpPr>
      <xdr:spPr>
        <a:xfrm>
          <a:off x="12854940" y="10170795"/>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137795</xdr:rowOff>
    </xdr:from>
    <xdr:to>
      <xdr:col>72</xdr:col>
      <xdr:colOff>38100</xdr:colOff>
      <xdr:row>61</xdr:row>
      <xdr:rowOff>67945</xdr:rowOff>
    </xdr:to>
    <xdr:sp macro="" textlink="">
      <xdr:nvSpPr>
        <xdr:cNvPr id="661" name="楕円 660"/>
        <xdr:cNvSpPr/>
      </xdr:nvSpPr>
      <xdr:spPr>
        <a:xfrm>
          <a:off x="12029440" y="10196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61</xdr:row>
      <xdr:rowOff>17145</xdr:rowOff>
    </xdr:to>
    <xdr:cxnSp macro="">
      <xdr:nvCxnSpPr>
        <xdr:cNvPr id="662" name="直線コネクタ 661"/>
        <xdr:cNvCxnSpPr/>
      </xdr:nvCxnSpPr>
      <xdr:spPr>
        <a:xfrm flipV="1">
          <a:off x="12072620" y="10170795"/>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151130</xdr:rowOff>
    </xdr:from>
    <xdr:to>
      <xdr:col>67</xdr:col>
      <xdr:colOff>101600</xdr:colOff>
      <xdr:row>61</xdr:row>
      <xdr:rowOff>81280</xdr:rowOff>
    </xdr:to>
    <xdr:sp macro="" textlink="">
      <xdr:nvSpPr>
        <xdr:cNvPr id="663" name="楕円 662"/>
        <xdr:cNvSpPr/>
      </xdr:nvSpPr>
      <xdr:spPr>
        <a:xfrm>
          <a:off x="11231880" y="10209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17145</xdr:rowOff>
    </xdr:from>
    <xdr:to>
      <xdr:col>71</xdr:col>
      <xdr:colOff>177800</xdr:colOff>
      <xdr:row>61</xdr:row>
      <xdr:rowOff>30480</xdr:rowOff>
    </xdr:to>
    <xdr:cxnSp macro="">
      <xdr:nvCxnSpPr>
        <xdr:cNvPr id="664" name="直線コネクタ 663"/>
        <xdr:cNvCxnSpPr/>
      </xdr:nvCxnSpPr>
      <xdr:spPr>
        <a:xfrm flipV="1">
          <a:off x="11282680" y="1024318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65" name="n_1aveValue【学校施設】&#10;有形固定資産減価償却率"/>
        <xdr:cNvSpPr txBox="1"/>
      </xdr:nvSpPr>
      <xdr:spPr>
        <a:xfrm>
          <a:off x="13437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666" name="n_2aveValue【学校施設】&#10;有形固定資産減価償却率"/>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667" name="n_3aveValue【学校施設】&#10;有形固定資産減価償却率"/>
        <xdr:cNvSpPr txBox="1"/>
      </xdr:nvSpPr>
      <xdr:spPr>
        <a:xfrm>
          <a:off x="119005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71137</xdr:rowOff>
    </xdr:from>
    <xdr:ext cx="405111" cy="259045"/>
    <xdr:sp macro="" textlink="">
      <xdr:nvSpPr>
        <xdr:cNvPr id="668" name="n_4aveValue【学校施設】&#10;有形固定資産減価償却率"/>
        <xdr:cNvSpPr txBox="1"/>
      </xdr:nvSpPr>
      <xdr:spPr>
        <a:xfrm>
          <a:off x="1110298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669" name="n_1mainValue【学校施設】&#10;有形固定資産減価償却率"/>
        <xdr:cNvSpPr txBox="1"/>
      </xdr:nvSpPr>
      <xdr:spPr>
        <a:xfrm>
          <a:off x="134372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670" name="n_2mainValue【学校施設】&#10;有形固定資産減価償却率"/>
        <xdr:cNvSpPr txBox="1"/>
      </xdr:nvSpPr>
      <xdr:spPr>
        <a:xfrm>
          <a:off x="126752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59072</xdr:rowOff>
    </xdr:from>
    <xdr:ext cx="405111" cy="259045"/>
    <xdr:sp macro="" textlink="">
      <xdr:nvSpPr>
        <xdr:cNvPr id="671" name="n_3mainValue【学校施設】&#10;有形固定資産減価償却率"/>
        <xdr:cNvSpPr txBox="1"/>
      </xdr:nvSpPr>
      <xdr:spPr>
        <a:xfrm>
          <a:off x="119005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72407</xdr:rowOff>
    </xdr:from>
    <xdr:ext cx="405111" cy="259045"/>
    <xdr:sp macro="" textlink="">
      <xdr:nvSpPr>
        <xdr:cNvPr id="672" name="n_4mainValue【学校施設】&#10;有形固定資産減価償却率"/>
        <xdr:cNvSpPr txBox="1"/>
      </xdr:nvSpPr>
      <xdr:spPr>
        <a:xfrm>
          <a:off x="1110298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xdr:cNvCxnSpPr/>
      </xdr:nvCxnSpPr>
      <xdr:spPr>
        <a:xfrm flipV="1">
          <a:off x="19509104" y="9297598"/>
          <a:ext cx="0" cy="155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xdr:cNvSpPr txBox="1"/>
      </xdr:nvSpPr>
      <xdr:spPr>
        <a:xfrm>
          <a:off x="19547840"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xdr:cNvCxnSpPr/>
      </xdr:nvCxnSpPr>
      <xdr:spPr>
        <a:xfrm>
          <a:off x="19443700" y="108478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xdr:cNvSpPr txBox="1"/>
      </xdr:nvSpPr>
      <xdr:spPr>
        <a:xfrm>
          <a:off x="19547840" y="907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xdr:cNvCxnSpPr/>
      </xdr:nvCxnSpPr>
      <xdr:spPr>
        <a:xfrm>
          <a:off x="19443700" y="9297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704" name="【学校施設】&#10;一人当たり面積平均値テキスト"/>
        <xdr:cNvSpPr txBox="1"/>
      </xdr:nvSpPr>
      <xdr:spPr>
        <a:xfrm>
          <a:off x="19547840" y="10499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xdr:cNvSpPr/>
      </xdr:nvSpPr>
      <xdr:spPr>
        <a:xfrm>
          <a:off x="19458940" y="10520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165064</xdr:rowOff>
    </xdr:from>
    <xdr:to>
      <xdr:col>112</xdr:col>
      <xdr:colOff>38100</xdr:colOff>
      <xdr:row>62</xdr:row>
      <xdr:rowOff>95214</xdr:rowOff>
    </xdr:to>
    <xdr:sp macro="" textlink="">
      <xdr:nvSpPr>
        <xdr:cNvPr id="706" name="フローチャート: 判断 705"/>
        <xdr:cNvSpPr/>
      </xdr:nvSpPr>
      <xdr:spPr>
        <a:xfrm>
          <a:off x="18735040" y="10391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5697</xdr:rowOff>
    </xdr:from>
    <xdr:to>
      <xdr:col>107</xdr:col>
      <xdr:colOff>101600</xdr:colOff>
      <xdr:row>62</xdr:row>
      <xdr:rowOff>107297</xdr:rowOff>
    </xdr:to>
    <xdr:sp macro="" textlink="">
      <xdr:nvSpPr>
        <xdr:cNvPr id="707" name="フローチャート: 判断 706"/>
        <xdr:cNvSpPr/>
      </xdr:nvSpPr>
      <xdr:spPr>
        <a:xfrm>
          <a:off x="17937480" y="1039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xdr:rowOff>
    </xdr:from>
    <xdr:to>
      <xdr:col>102</xdr:col>
      <xdr:colOff>165100</xdr:colOff>
      <xdr:row>62</xdr:row>
      <xdr:rowOff>112522</xdr:rowOff>
    </xdr:to>
    <xdr:sp macro="" textlink="">
      <xdr:nvSpPr>
        <xdr:cNvPr id="708" name="フローチャート: 判断 707"/>
        <xdr:cNvSpPr/>
      </xdr:nvSpPr>
      <xdr:spPr>
        <a:xfrm>
          <a:off x="1716278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144163</xdr:rowOff>
    </xdr:from>
    <xdr:to>
      <xdr:col>98</xdr:col>
      <xdr:colOff>38100</xdr:colOff>
      <xdr:row>62</xdr:row>
      <xdr:rowOff>74313</xdr:rowOff>
    </xdr:to>
    <xdr:sp macro="" textlink="">
      <xdr:nvSpPr>
        <xdr:cNvPr id="709" name="フローチャート: 判断 708"/>
        <xdr:cNvSpPr/>
      </xdr:nvSpPr>
      <xdr:spPr>
        <a:xfrm>
          <a:off x="16388080" y="103702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46518</xdr:rowOff>
    </xdr:from>
    <xdr:to>
      <xdr:col>116</xdr:col>
      <xdr:colOff>114300</xdr:colOff>
      <xdr:row>60</xdr:row>
      <xdr:rowOff>148118</xdr:rowOff>
    </xdr:to>
    <xdr:sp macro="" textlink="">
      <xdr:nvSpPr>
        <xdr:cNvPr id="715" name="楕円 714"/>
        <xdr:cNvSpPr/>
      </xdr:nvSpPr>
      <xdr:spPr>
        <a:xfrm>
          <a:off x="19458940" y="101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69395</xdr:rowOff>
    </xdr:from>
    <xdr:ext cx="469744" cy="259045"/>
    <xdr:sp macro="" textlink="">
      <xdr:nvSpPr>
        <xdr:cNvPr id="716" name="【学校施設】&#10;一人当たり面積該当値テキスト"/>
        <xdr:cNvSpPr txBox="1"/>
      </xdr:nvSpPr>
      <xdr:spPr>
        <a:xfrm>
          <a:off x="19547840" y="996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52723</xdr:rowOff>
    </xdr:from>
    <xdr:to>
      <xdr:col>112</xdr:col>
      <xdr:colOff>38100</xdr:colOff>
      <xdr:row>60</xdr:row>
      <xdr:rowOff>154323</xdr:rowOff>
    </xdr:to>
    <xdr:sp macro="" textlink="">
      <xdr:nvSpPr>
        <xdr:cNvPr id="717" name="楕円 716"/>
        <xdr:cNvSpPr/>
      </xdr:nvSpPr>
      <xdr:spPr>
        <a:xfrm>
          <a:off x="18735040" y="10111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97318</xdr:rowOff>
    </xdr:from>
    <xdr:to>
      <xdr:col>116</xdr:col>
      <xdr:colOff>63500</xdr:colOff>
      <xdr:row>60</xdr:row>
      <xdr:rowOff>103523</xdr:rowOff>
    </xdr:to>
    <xdr:cxnSp macro="">
      <xdr:nvCxnSpPr>
        <xdr:cNvPr id="718" name="直線コネクタ 717"/>
        <xdr:cNvCxnSpPr/>
      </xdr:nvCxnSpPr>
      <xdr:spPr>
        <a:xfrm flipV="1">
          <a:off x="18778220" y="10155718"/>
          <a:ext cx="73152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65786</xdr:rowOff>
    </xdr:from>
    <xdr:to>
      <xdr:col>107</xdr:col>
      <xdr:colOff>101600</xdr:colOff>
      <xdr:row>60</xdr:row>
      <xdr:rowOff>167386</xdr:rowOff>
    </xdr:to>
    <xdr:sp macro="" textlink="">
      <xdr:nvSpPr>
        <xdr:cNvPr id="719" name="楕円 718"/>
        <xdr:cNvSpPr/>
      </xdr:nvSpPr>
      <xdr:spPr>
        <a:xfrm>
          <a:off x="1793748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103523</xdr:rowOff>
    </xdr:from>
    <xdr:to>
      <xdr:col>111</xdr:col>
      <xdr:colOff>177800</xdr:colOff>
      <xdr:row>60</xdr:row>
      <xdr:rowOff>116586</xdr:rowOff>
    </xdr:to>
    <xdr:cxnSp macro="">
      <xdr:nvCxnSpPr>
        <xdr:cNvPr id="720" name="直線コネクタ 719"/>
        <xdr:cNvCxnSpPr/>
      </xdr:nvCxnSpPr>
      <xdr:spPr>
        <a:xfrm flipV="1">
          <a:off x="17988280" y="10161923"/>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78522</xdr:rowOff>
    </xdr:from>
    <xdr:to>
      <xdr:col>102</xdr:col>
      <xdr:colOff>165100</xdr:colOff>
      <xdr:row>61</xdr:row>
      <xdr:rowOff>8672</xdr:rowOff>
    </xdr:to>
    <xdr:sp macro="" textlink="">
      <xdr:nvSpPr>
        <xdr:cNvPr id="721" name="楕円 720"/>
        <xdr:cNvSpPr/>
      </xdr:nvSpPr>
      <xdr:spPr>
        <a:xfrm>
          <a:off x="17162780" y="10136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116586</xdr:rowOff>
    </xdr:from>
    <xdr:to>
      <xdr:col>107</xdr:col>
      <xdr:colOff>50800</xdr:colOff>
      <xdr:row>60</xdr:row>
      <xdr:rowOff>129322</xdr:rowOff>
    </xdr:to>
    <xdr:cxnSp macro="">
      <xdr:nvCxnSpPr>
        <xdr:cNvPr id="722" name="直線コネクタ 721"/>
        <xdr:cNvCxnSpPr/>
      </xdr:nvCxnSpPr>
      <xdr:spPr>
        <a:xfrm flipV="1">
          <a:off x="17213580" y="10174986"/>
          <a:ext cx="7747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97463</xdr:rowOff>
    </xdr:from>
    <xdr:to>
      <xdr:col>98</xdr:col>
      <xdr:colOff>38100</xdr:colOff>
      <xdr:row>61</xdr:row>
      <xdr:rowOff>27613</xdr:rowOff>
    </xdr:to>
    <xdr:sp macro="" textlink="">
      <xdr:nvSpPr>
        <xdr:cNvPr id="723" name="楕円 722"/>
        <xdr:cNvSpPr/>
      </xdr:nvSpPr>
      <xdr:spPr>
        <a:xfrm>
          <a:off x="16388080" y="10155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129322</xdr:rowOff>
    </xdr:from>
    <xdr:to>
      <xdr:col>102</xdr:col>
      <xdr:colOff>114300</xdr:colOff>
      <xdr:row>60</xdr:row>
      <xdr:rowOff>148263</xdr:rowOff>
    </xdr:to>
    <xdr:cxnSp macro="">
      <xdr:nvCxnSpPr>
        <xdr:cNvPr id="724" name="直線コネクタ 723"/>
        <xdr:cNvCxnSpPr/>
      </xdr:nvCxnSpPr>
      <xdr:spPr>
        <a:xfrm flipV="1">
          <a:off x="16431260" y="10187722"/>
          <a:ext cx="78232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86341</xdr:rowOff>
    </xdr:from>
    <xdr:ext cx="469744" cy="259045"/>
    <xdr:sp macro="" textlink="">
      <xdr:nvSpPr>
        <xdr:cNvPr id="725" name="n_1aveValue【学校施設】&#10;一人当たり面積"/>
        <xdr:cNvSpPr txBox="1"/>
      </xdr:nvSpPr>
      <xdr:spPr>
        <a:xfrm>
          <a:off x="18561127" y="1048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98424</xdr:rowOff>
    </xdr:from>
    <xdr:ext cx="469744" cy="259045"/>
    <xdr:sp macro="" textlink="">
      <xdr:nvSpPr>
        <xdr:cNvPr id="726" name="n_2aveValue【学校施設】&#10;一人当たり面積"/>
        <xdr:cNvSpPr txBox="1"/>
      </xdr:nvSpPr>
      <xdr:spPr>
        <a:xfrm>
          <a:off x="17776267" y="1049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103649</xdr:rowOff>
    </xdr:from>
    <xdr:ext cx="469744" cy="259045"/>
    <xdr:sp macro="" textlink="">
      <xdr:nvSpPr>
        <xdr:cNvPr id="727" name="n_3aveValue【学校施設】&#10;一人当たり面積"/>
        <xdr:cNvSpPr txBox="1"/>
      </xdr:nvSpPr>
      <xdr:spPr>
        <a:xfrm>
          <a:off x="1700156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65440</xdr:rowOff>
    </xdr:from>
    <xdr:ext cx="469744" cy="259045"/>
    <xdr:sp macro="" textlink="">
      <xdr:nvSpPr>
        <xdr:cNvPr id="728" name="n_4aveValue【学校施設】&#10;一人当たり面積"/>
        <xdr:cNvSpPr txBox="1"/>
      </xdr:nvSpPr>
      <xdr:spPr>
        <a:xfrm>
          <a:off x="16226867" y="1045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170850</xdr:rowOff>
    </xdr:from>
    <xdr:ext cx="469744" cy="259045"/>
    <xdr:sp macro="" textlink="">
      <xdr:nvSpPr>
        <xdr:cNvPr id="729" name="n_1mainValue【学校施設】&#10;一人当たり面積"/>
        <xdr:cNvSpPr txBox="1"/>
      </xdr:nvSpPr>
      <xdr:spPr>
        <a:xfrm>
          <a:off x="18561127" y="989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12463</xdr:rowOff>
    </xdr:from>
    <xdr:ext cx="469744" cy="259045"/>
    <xdr:sp macro="" textlink="">
      <xdr:nvSpPr>
        <xdr:cNvPr id="730" name="n_2mainValue【学校施設】&#10;一人当たり面積"/>
        <xdr:cNvSpPr txBox="1"/>
      </xdr:nvSpPr>
      <xdr:spPr>
        <a:xfrm>
          <a:off x="17776267" y="99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25199</xdr:rowOff>
    </xdr:from>
    <xdr:ext cx="469744" cy="259045"/>
    <xdr:sp macro="" textlink="">
      <xdr:nvSpPr>
        <xdr:cNvPr id="731" name="n_3mainValue【学校施設】&#10;一人当たり面積"/>
        <xdr:cNvSpPr txBox="1"/>
      </xdr:nvSpPr>
      <xdr:spPr>
        <a:xfrm>
          <a:off x="17001567" y="991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44140</xdr:rowOff>
    </xdr:from>
    <xdr:ext cx="469744" cy="259045"/>
    <xdr:sp macro="" textlink="">
      <xdr:nvSpPr>
        <xdr:cNvPr id="732" name="n_4mainValue【学校施設】&#10;一人当たり面積"/>
        <xdr:cNvSpPr txBox="1"/>
      </xdr:nvSpPr>
      <xdr:spPr>
        <a:xfrm>
          <a:off x="16226867" y="993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xdr:cNvCxnSpPr/>
      </xdr:nvCxnSpPr>
      <xdr:spPr>
        <a:xfrm flipV="1">
          <a:off x="14375764" y="13068844"/>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xdr:cNvSpPr txBox="1"/>
      </xdr:nvSpPr>
      <xdr:spPr>
        <a:xfrm>
          <a:off x="14414500" y="128478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xdr:cNvCxnSpPr/>
      </xdr:nvCxnSpPr>
      <xdr:spPr>
        <a:xfrm>
          <a:off x="14287500" y="13068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63" name="【児童館】&#10;有形固定資産減価償却率平均値テキスト"/>
        <xdr:cNvSpPr txBox="1"/>
      </xdr:nvSpPr>
      <xdr:spPr>
        <a:xfrm>
          <a:off x="14414500" y="137212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xdr:cNvSpPr/>
      </xdr:nvSpPr>
      <xdr:spPr>
        <a:xfrm>
          <a:off x="14325600" y="138660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65" name="フローチャート: 判断 764"/>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66" name="フローチャート: 判断 765"/>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7" name="フローチャート: 判断 766"/>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68" name="フローチャート: 判断 767"/>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74" name="楕円 773"/>
        <xdr:cNvSpPr/>
      </xdr:nvSpPr>
      <xdr:spPr>
        <a:xfrm>
          <a:off x="14325600" y="145349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75" name="【児童館】&#10;有形固定資産減価償却率該当値テキスト"/>
        <xdr:cNvSpPr txBox="1"/>
      </xdr:nvSpPr>
      <xdr:spPr>
        <a:xfrm>
          <a:off x="14414500" y="144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76" name="楕円 775"/>
        <xdr:cNvSpPr/>
      </xdr:nvSpPr>
      <xdr:spPr>
        <a:xfrm>
          <a:off x="1357884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77" name="直線コネクタ 776"/>
        <xdr:cNvCxnSpPr/>
      </xdr:nvCxnSpPr>
      <xdr:spPr>
        <a:xfrm>
          <a:off x="13629640" y="1458576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78" name="楕円 777"/>
        <xdr:cNvSpPr/>
      </xdr:nvSpPr>
      <xdr:spPr>
        <a:xfrm>
          <a:off x="1280414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9" name="直線コネクタ 778"/>
        <xdr:cNvCxnSpPr/>
      </xdr:nvCxnSpPr>
      <xdr:spPr>
        <a:xfrm>
          <a:off x="12854940" y="1458576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80" name="楕円 779"/>
        <xdr:cNvSpPr/>
      </xdr:nvSpPr>
      <xdr:spPr>
        <a:xfrm>
          <a:off x="1202944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81" name="直線コネクタ 780"/>
        <xdr:cNvCxnSpPr/>
      </xdr:nvCxnSpPr>
      <xdr:spPr>
        <a:xfrm>
          <a:off x="12072620" y="145857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82" name="楕円 781"/>
        <xdr:cNvSpPr/>
      </xdr:nvSpPr>
      <xdr:spPr>
        <a:xfrm>
          <a:off x="1123188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83" name="直線コネクタ 782"/>
        <xdr:cNvCxnSpPr/>
      </xdr:nvCxnSpPr>
      <xdr:spPr>
        <a:xfrm>
          <a:off x="1128268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84" name="n_1aveValue【児童館】&#10;有形固定資産減価償却率"/>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85" name="n_2aveValue【児童館】&#10;有形固定資産減価償却率"/>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6" name="n_3aveValue【児童館】&#10;有形固定資産減価償却率"/>
        <xdr:cNvSpPr txBox="1"/>
      </xdr:nvSpPr>
      <xdr:spPr>
        <a:xfrm>
          <a:off x="119005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87" name="n_4aveValue【児童館】&#10;有形固定資産減価償却率"/>
        <xdr:cNvSpPr txBox="1"/>
      </xdr:nvSpPr>
      <xdr:spPr>
        <a:xfrm>
          <a:off x="1110298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88" name="n_1mainValue【児童館】&#10;有形固定資産減価償却率"/>
        <xdr:cNvSpPr txBox="1"/>
      </xdr:nvSpPr>
      <xdr:spPr>
        <a:xfrm>
          <a:off x="1341254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9" name="n_2mainValue【児童館】&#10;有形固定資産減価償却率"/>
        <xdr:cNvSpPr txBox="1"/>
      </xdr:nvSpPr>
      <xdr:spPr>
        <a:xfrm>
          <a:off x="126429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90" name="n_3mainValue【児童館】&#10;有形固定資産減価償却率"/>
        <xdr:cNvSpPr txBox="1"/>
      </xdr:nvSpPr>
      <xdr:spPr>
        <a:xfrm>
          <a:off x="118682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91" name="n_4mainValue【児童館】&#10;有形固定資産減価償却率"/>
        <xdr:cNvSpPr txBox="1"/>
      </xdr:nvSpPr>
      <xdr:spPr>
        <a:xfrm>
          <a:off x="1107066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xdr:cNvCxnSpPr/>
      </xdr:nvCxnSpPr>
      <xdr:spPr>
        <a:xfrm flipV="1">
          <a:off x="19509104" y="13041630"/>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xdr:cNvSpPr txBox="1"/>
      </xdr:nvSpPr>
      <xdr:spPr>
        <a:xfrm>
          <a:off x="1954784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xdr:cNvCxnSpPr/>
      </xdr:nvCxnSpPr>
      <xdr:spPr>
        <a:xfrm>
          <a:off x="1944370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xdr:cNvSpPr txBox="1"/>
      </xdr:nvSpPr>
      <xdr:spPr>
        <a:xfrm>
          <a:off x="195478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820" name="【児童館】&#10;一人当たり面積平均値テキスト"/>
        <xdr:cNvSpPr txBox="1"/>
      </xdr:nvSpPr>
      <xdr:spPr>
        <a:xfrm>
          <a:off x="19547840" y="1406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xdr:cNvSpPr/>
      </xdr:nvSpPr>
      <xdr:spPr>
        <a:xfrm>
          <a:off x="19458940" y="1420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822" name="フローチャート: 判断 821"/>
        <xdr:cNvSpPr/>
      </xdr:nvSpPr>
      <xdr:spPr>
        <a:xfrm>
          <a:off x="1873504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3" name="フローチャート: 判断 822"/>
        <xdr:cNvSpPr/>
      </xdr:nvSpPr>
      <xdr:spPr>
        <a:xfrm>
          <a:off x="1793748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824" name="フローチャート: 判断 823"/>
        <xdr:cNvSpPr/>
      </xdr:nvSpPr>
      <xdr:spPr>
        <a:xfrm>
          <a:off x="1716278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825" name="フローチャート: 判断 824"/>
        <xdr:cNvSpPr/>
      </xdr:nvSpPr>
      <xdr:spPr>
        <a:xfrm>
          <a:off x="16388080" y="14255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831" name="楕円 830"/>
        <xdr:cNvSpPr/>
      </xdr:nvSpPr>
      <xdr:spPr>
        <a:xfrm>
          <a:off x="1945894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38116</xdr:rowOff>
    </xdr:from>
    <xdr:ext cx="469744" cy="259045"/>
    <xdr:sp macro="" textlink="">
      <xdr:nvSpPr>
        <xdr:cNvPr id="832" name="【児童館】&#10;一人当たり面積該当値テキスト"/>
        <xdr:cNvSpPr txBox="1"/>
      </xdr:nvSpPr>
      <xdr:spPr>
        <a:xfrm>
          <a:off x="19547840"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833" name="楕円 832"/>
        <xdr:cNvSpPr/>
      </xdr:nvSpPr>
      <xdr:spPr>
        <a:xfrm>
          <a:off x="18735040" y="14309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110489</xdr:rowOff>
    </xdr:to>
    <xdr:cxnSp macro="">
      <xdr:nvCxnSpPr>
        <xdr:cNvPr id="834" name="直線コネクタ 833"/>
        <xdr:cNvCxnSpPr/>
      </xdr:nvCxnSpPr>
      <xdr:spPr>
        <a:xfrm>
          <a:off x="18778220" y="1435988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35" name="楕円 834"/>
        <xdr:cNvSpPr/>
      </xdr:nvSpPr>
      <xdr:spPr>
        <a:xfrm>
          <a:off x="179374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118111</xdr:rowOff>
    </xdr:to>
    <xdr:cxnSp macro="">
      <xdr:nvCxnSpPr>
        <xdr:cNvPr id="836" name="直線コネクタ 835"/>
        <xdr:cNvCxnSpPr/>
      </xdr:nvCxnSpPr>
      <xdr:spPr>
        <a:xfrm flipV="1">
          <a:off x="17988280" y="14359889"/>
          <a:ext cx="78994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37" name="楕円 836"/>
        <xdr:cNvSpPr/>
      </xdr:nvSpPr>
      <xdr:spPr>
        <a:xfrm>
          <a:off x="171627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38" name="直線コネクタ 837"/>
        <xdr:cNvCxnSpPr/>
      </xdr:nvCxnSpPr>
      <xdr:spPr>
        <a:xfrm>
          <a:off x="17213580" y="143675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9" name="楕円 838"/>
        <xdr:cNvSpPr/>
      </xdr:nvSpPr>
      <xdr:spPr>
        <a:xfrm>
          <a:off x="1638808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40" name="直線コネクタ 839"/>
        <xdr:cNvCxnSpPr/>
      </xdr:nvCxnSpPr>
      <xdr:spPr>
        <a:xfrm>
          <a:off x="16431260" y="143675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841" name="n_1aveValue【児童館】&#10;一人当たり面積"/>
        <xdr:cNvSpPr txBox="1"/>
      </xdr:nvSpPr>
      <xdr:spPr>
        <a:xfrm>
          <a:off x="185611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42" name="n_2aveValue【児童館】&#10;一人当たり面積"/>
        <xdr:cNvSpPr txBox="1"/>
      </xdr:nvSpPr>
      <xdr:spPr>
        <a:xfrm>
          <a:off x="177762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843" name="n_3aveValue【児童館】&#10;一人当たり面積"/>
        <xdr:cNvSpPr txBox="1"/>
      </xdr:nvSpPr>
      <xdr:spPr>
        <a:xfrm>
          <a:off x="170015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44" name="n_4aveValue【児童館】&#10;一人当たり面積"/>
        <xdr:cNvSpPr txBox="1"/>
      </xdr:nvSpPr>
      <xdr:spPr>
        <a:xfrm>
          <a:off x="1622686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845" name="n_1mainValue【児童館】&#10;一人当たり面積"/>
        <xdr:cNvSpPr txBox="1"/>
      </xdr:nvSpPr>
      <xdr:spPr>
        <a:xfrm>
          <a:off x="185611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46" name="n_2mainValue【児童館】&#10;一人当たり面積"/>
        <xdr:cNvSpPr txBox="1"/>
      </xdr:nvSpPr>
      <xdr:spPr>
        <a:xfrm>
          <a:off x="177762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47" name="n_3mainValue【児童館】&#10;一人当たり面積"/>
        <xdr:cNvSpPr txBox="1"/>
      </xdr:nvSpPr>
      <xdr:spPr>
        <a:xfrm>
          <a:off x="170015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8" name="n_4mainValue【児童館】&#10;一人当たり面積"/>
        <xdr:cNvSpPr txBox="1"/>
      </xdr:nvSpPr>
      <xdr:spPr>
        <a:xfrm>
          <a:off x="162268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xdr:cNvCxnSpPr/>
      </xdr:nvCxnSpPr>
      <xdr:spPr>
        <a:xfrm flipV="1">
          <a:off x="14375764" y="16799052"/>
          <a:ext cx="0" cy="1334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xdr:cNvSpPr txBox="1"/>
      </xdr:nvSpPr>
      <xdr:spPr>
        <a:xfrm>
          <a:off x="14414500" y="181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xdr:cNvCxnSpPr/>
      </xdr:nvCxnSpPr>
      <xdr:spPr>
        <a:xfrm>
          <a:off x="14287500" y="18133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xdr:cNvSpPr txBox="1"/>
      </xdr:nvSpPr>
      <xdr:spPr>
        <a:xfrm>
          <a:off x="14414500" y="165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xdr:cNvCxnSpPr/>
      </xdr:nvCxnSpPr>
      <xdr:spPr>
        <a:xfrm>
          <a:off x="14287500" y="167990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6" name="【公民館】&#10;有形固定資産減価償却率平均値テキスト"/>
        <xdr:cNvSpPr txBox="1"/>
      </xdr:nvSpPr>
      <xdr:spPr>
        <a:xfrm>
          <a:off x="14414500" y="1731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xdr:cNvSpPr/>
      </xdr:nvSpPr>
      <xdr:spPr>
        <a:xfrm>
          <a:off x="14325600" y="1746453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82550</xdr:rowOff>
    </xdr:from>
    <xdr:to>
      <xdr:col>81</xdr:col>
      <xdr:colOff>101600</xdr:colOff>
      <xdr:row>104</xdr:row>
      <xdr:rowOff>12700</xdr:rowOff>
    </xdr:to>
    <xdr:sp macro="" textlink="">
      <xdr:nvSpPr>
        <xdr:cNvPr id="878" name="フローチャート: 判断 877"/>
        <xdr:cNvSpPr/>
      </xdr:nvSpPr>
      <xdr:spPr>
        <a:xfrm>
          <a:off x="1357884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879" name="フローチャート: 判断 878"/>
        <xdr:cNvSpPr/>
      </xdr:nvSpPr>
      <xdr:spPr>
        <a:xfrm>
          <a:off x="1280414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880" name="フローチャート: 判断 879"/>
        <xdr:cNvSpPr/>
      </xdr:nvSpPr>
      <xdr:spPr>
        <a:xfrm>
          <a:off x="12029440" y="173334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77978</xdr:rowOff>
    </xdr:from>
    <xdr:to>
      <xdr:col>67</xdr:col>
      <xdr:colOff>101600</xdr:colOff>
      <xdr:row>104</xdr:row>
      <xdr:rowOff>8128</xdr:rowOff>
    </xdr:to>
    <xdr:sp macro="" textlink="">
      <xdr:nvSpPr>
        <xdr:cNvPr id="881" name="フローチャート: 判断 880"/>
        <xdr:cNvSpPr/>
      </xdr:nvSpPr>
      <xdr:spPr>
        <a:xfrm>
          <a:off x="11231880" y="1734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146558</xdr:rowOff>
    </xdr:from>
    <xdr:to>
      <xdr:col>85</xdr:col>
      <xdr:colOff>177800</xdr:colOff>
      <xdr:row>105</xdr:row>
      <xdr:rowOff>76708</xdr:rowOff>
    </xdr:to>
    <xdr:sp macro="" textlink="">
      <xdr:nvSpPr>
        <xdr:cNvPr id="887" name="楕円 886"/>
        <xdr:cNvSpPr/>
      </xdr:nvSpPr>
      <xdr:spPr>
        <a:xfrm>
          <a:off x="14325600" y="1758111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124985</xdr:rowOff>
    </xdr:from>
    <xdr:ext cx="405111" cy="259045"/>
    <xdr:sp macro="" textlink="">
      <xdr:nvSpPr>
        <xdr:cNvPr id="888" name="【公民館】&#10;有形固定資産減価償却率該当値テキスト"/>
        <xdr:cNvSpPr txBox="1"/>
      </xdr:nvSpPr>
      <xdr:spPr>
        <a:xfrm>
          <a:off x="14414500" y="1755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100837</xdr:rowOff>
    </xdr:from>
    <xdr:to>
      <xdr:col>81</xdr:col>
      <xdr:colOff>101600</xdr:colOff>
      <xdr:row>105</xdr:row>
      <xdr:rowOff>30987</xdr:rowOff>
    </xdr:to>
    <xdr:sp macro="" textlink="">
      <xdr:nvSpPr>
        <xdr:cNvPr id="889" name="楕円 888"/>
        <xdr:cNvSpPr/>
      </xdr:nvSpPr>
      <xdr:spPr>
        <a:xfrm>
          <a:off x="13578840" y="17535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151637</xdr:rowOff>
    </xdr:from>
    <xdr:to>
      <xdr:col>85</xdr:col>
      <xdr:colOff>127000</xdr:colOff>
      <xdr:row>105</xdr:row>
      <xdr:rowOff>25908</xdr:rowOff>
    </xdr:to>
    <xdr:cxnSp macro="">
      <xdr:nvCxnSpPr>
        <xdr:cNvPr id="890" name="直線コネクタ 889"/>
        <xdr:cNvCxnSpPr/>
      </xdr:nvCxnSpPr>
      <xdr:spPr>
        <a:xfrm>
          <a:off x="13629640" y="17586197"/>
          <a:ext cx="7467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55118</xdr:rowOff>
    </xdr:from>
    <xdr:to>
      <xdr:col>76</xdr:col>
      <xdr:colOff>165100</xdr:colOff>
      <xdr:row>104</xdr:row>
      <xdr:rowOff>156718</xdr:rowOff>
    </xdr:to>
    <xdr:sp macro="" textlink="">
      <xdr:nvSpPr>
        <xdr:cNvPr id="891" name="楕円 890"/>
        <xdr:cNvSpPr/>
      </xdr:nvSpPr>
      <xdr:spPr>
        <a:xfrm>
          <a:off x="12804140" y="174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105918</xdr:rowOff>
    </xdr:from>
    <xdr:to>
      <xdr:col>81</xdr:col>
      <xdr:colOff>50800</xdr:colOff>
      <xdr:row>104</xdr:row>
      <xdr:rowOff>151637</xdr:rowOff>
    </xdr:to>
    <xdr:cxnSp macro="">
      <xdr:nvCxnSpPr>
        <xdr:cNvPr id="892" name="直線コネクタ 891"/>
        <xdr:cNvCxnSpPr/>
      </xdr:nvCxnSpPr>
      <xdr:spPr>
        <a:xfrm>
          <a:off x="12854940" y="17540478"/>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93" name="楕円 892"/>
        <xdr:cNvSpPr/>
      </xdr:nvSpPr>
      <xdr:spPr>
        <a:xfrm>
          <a:off x="120294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105918</xdr:rowOff>
    </xdr:from>
    <xdr:to>
      <xdr:col>76</xdr:col>
      <xdr:colOff>114300</xdr:colOff>
      <xdr:row>105</xdr:row>
      <xdr:rowOff>133350</xdr:rowOff>
    </xdr:to>
    <xdr:cxnSp macro="">
      <xdr:nvCxnSpPr>
        <xdr:cNvPr id="894" name="直線コネクタ 893"/>
        <xdr:cNvCxnSpPr/>
      </xdr:nvCxnSpPr>
      <xdr:spPr>
        <a:xfrm flipV="1">
          <a:off x="12072620" y="17540478"/>
          <a:ext cx="78232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34544</xdr:rowOff>
    </xdr:from>
    <xdr:to>
      <xdr:col>67</xdr:col>
      <xdr:colOff>101600</xdr:colOff>
      <xdr:row>105</xdr:row>
      <xdr:rowOff>136144</xdr:rowOff>
    </xdr:to>
    <xdr:sp macro="" textlink="">
      <xdr:nvSpPr>
        <xdr:cNvPr id="895" name="楕円 894"/>
        <xdr:cNvSpPr/>
      </xdr:nvSpPr>
      <xdr:spPr>
        <a:xfrm>
          <a:off x="1123188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85344</xdr:rowOff>
    </xdr:from>
    <xdr:to>
      <xdr:col>71</xdr:col>
      <xdr:colOff>177800</xdr:colOff>
      <xdr:row>105</xdr:row>
      <xdr:rowOff>133350</xdr:rowOff>
    </xdr:to>
    <xdr:cxnSp macro="">
      <xdr:nvCxnSpPr>
        <xdr:cNvPr id="896" name="直線コネクタ 895"/>
        <xdr:cNvCxnSpPr/>
      </xdr:nvCxnSpPr>
      <xdr:spPr>
        <a:xfrm>
          <a:off x="11282680" y="17687544"/>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897" name="n_1aveValue【公民館】&#10;有形固定資産減価償却率"/>
        <xdr:cNvSpPr txBox="1"/>
      </xdr:nvSpPr>
      <xdr:spPr>
        <a:xfrm>
          <a:off x="134372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898" name="n_2aveValue【公民館】&#10;有形固定資産減価償却率"/>
        <xdr:cNvSpPr txBox="1"/>
      </xdr:nvSpPr>
      <xdr:spPr>
        <a:xfrm>
          <a:off x="12675244" y="17130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899" name="n_3aveValue【公民館】&#10;有形固定資産減価償却率"/>
        <xdr:cNvSpPr txBox="1"/>
      </xdr:nvSpPr>
      <xdr:spPr>
        <a:xfrm>
          <a:off x="11900544" y="1711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24655</xdr:rowOff>
    </xdr:from>
    <xdr:ext cx="405111" cy="259045"/>
    <xdr:sp macro="" textlink="">
      <xdr:nvSpPr>
        <xdr:cNvPr id="900" name="n_4aveValue【公民館】&#10;有形固定資産減価償却率"/>
        <xdr:cNvSpPr txBox="1"/>
      </xdr:nvSpPr>
      <xdr:spPr>
        <a:xfrm>
          <a:off x="11102984"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22114</xdr:rowOff>
    </xdr:from>
    <xdr:ext cx="405111" cy="259045"/>
    <xdr:sp macro="" textlink="">
      <xdr:nvSpPr>
        <xdr:cNvPr id="901" name="n_1mainValue【公民館】&#10;有形固定資産減価償却率"/>
        <xdr:cNvSpPr txBox="1"/>
      </xdr:nvSpPr>
      <xdr:spPr>
        <a:xfrm>
          <a:off x="13437244" y="1762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147845</xdr:rowOff>
    </xdr:from>
    <xdr:ext cx="405111" cy="259045"/>
    <xdr:sp macro="" textlink="">
      <xdr:nvSpPr>
        <xdr:cNvPr id="902" name="n_2mainValue【公民館】&#10;有形固定資産減価償却率"/>
        <xdr:cNvSpPr txBox="1"/>
      </xdr:nvSpPr>
      <xdr:spPr>
        <a:xfrm>
          <a:off x="12675244" y="1758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903" name="n_3mainValue【公民館】&#10;有形固定資産減価償却率"/>
        <xdr:cNvSpPr txBox="1"/>
      </xdr:nvSpPr>
      <xdr:spPr>
        <a:xfrm>
          <a:off x="1190054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127271</xdr:rowOff>
    </xdr:from>
    <xdr:ext cx="405111" cy="259045"/>
    <xdr:sp macro="" textlink="">
      <xdr:nvSpPr>
        <xdr:cNvPr id="904" name="n_4mainValue【公民館】&#10;有形固定資産減価償却率"/>
        <xdr:cNvSpPr txBox="1"/>
      </xdr:nvSpPr>
      <xdr:spPr>
        <a:xfrm>
          <a:off x="11102984"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xdr:cNvCxnSpPr/>
      </xdr:nvCxnSpPr>
      <xdr:spPr>
        <a:xfrm flipV="1">
          <a:off x="19509104" y="167388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xdr:cNvSpPr txBox="1"/>
      </xdr:nvSpPr>
      <xdr:spPr>
        <a:xfrm>
          <a:off x="19547840" y="18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xdr:cNvCxnSpPr/>
      </xdr:nvCxnSpPr>
      <xdr:spPr>
        <a:xfrm>
          <a:off x="19443700" y="18119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xdr:cNvSpPr txBox="1"/>
      </xdr:nvSpPr>
      <xdr:spPr>
        <a:xfrm>
          <a:off x="19547840" y="1651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xdr:cNvCxnSpPr/>
      </xdr:nvCxnSpPr>
      <xdr:spPr>
        <a:xfrm>
          <a:off x="19443700" y="16738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931" name="【公民館】&#10;一人当たり面積平均値テキスト"/>
        <xdr:cNvSpPr txBox="1"/>
      </xdr:nvSpPr>
      <xdr:spPr>
        <a:xfrm>
          <a:off x="19547840" y="17699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xdr:cNvSpPr/>
      </xdr:nvSpPr>
      <xdr:spPr>
        <a:xfrm>
          <a:off x="1945894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55118</xdr:rowOff>
    </xdr:from>
    <xdr:to>
      <xdr:col>112</xdr:col>
      <xdr:colOff>38100</xdr:colOff>
      <xdr:row>105</xdr:row>
      <xdr:rowOff>156718</xdr:rowOff>
    </xdr:to>
    <xdr:sp macro="" textlink="">
      <xdr:nvSpPr>
        <xdr:cNvPr id="933" name="フローチャート: 判断 932"/>
        <xdr:cNvSpPr/>
      </xdr:nvSpPr>
      <xdr:spPr>
        <a:xfrm>
          <a:off x="1873504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43687</xdr:rowOff>
    </xdr:from>
    <xdr:to>
      <xdr:col>107</xdr:col>
      <xdr:colOff>101600</xdr:colOff>
      <xdr:row>105</xdr:row>
      <xdr:rowOff>145287</xdr:rowOff>
    </xdr:to>
    <xdr:sp macro="" textlink="">
      <xdr:nvSpPr>
        <xdr:cNvPr id="934" name="フローチャート: 判断 933"/>
        <xdr:cNvSpPr/>
      </xdr:nvSpPr>
      <xdr:spPr>
        <a:xfrm>
          <a:off x="1793748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35" name="フローチャート: 判断 934"/>
        <xdr:cNvSpPr/>
      </xdr:nvSpPr>
      <xdr:spPr>
        <a:xfrm>
          <a:off x="1716278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36" name="フローチャート: 判断 935"/>
        <xdr:cNvSpPr/>
      </xdr:nvSpPr>
      <xdr:spPr>
        <a:xfrm>
          <a:off x="16388080" y="176596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123698</xdr:rowOff>
    </xdr:from>
    <xdr:to>
      <xdr:col>116</xdr:col>
      <xdr:colOff>114300</xdr:colOff>
      <xdr:row>103</xdr:row>
      <xdr:rowOff>53848</xdr:rowOff>
    </xdr:to>
    <xdr:sp macro="" textlink="">
      <xdr:nvSpPr>
        <xdr:cNvPr id="942" name="楕円 941"/>
        <xdr:cNvSpPr/>
      </xdr:nvSpPr>
      <xdr:spPr>
        <a:xfrm>
          <a:off x="19458940" y="17222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146575</xdr:rowOff>
    </xdr:from>
    <xdr:ext cx="469744" cy="259045"/>
    <xdr:sp macro="" textlink="">
      <xdr:nvSpPr>
        <xdr:cNvPr id="943" name="【公民館】&#10;一人当たり面積該当値テキスト"/>
        <xdr:cNvSpPr txBox="1"/>
      </xdr:nvSpPr>
      <xdr:spPr>
        <a:xfrm>
          <a:off x="19547840" y="1707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137413</xdr:rowOff>
    </xdr:from>
    <xdr:to>
      <xdr:col>112</xdr:col>
      <xdr:colOff>38100</xdr:colOff>
      <xdr:row>103</xdr:row>
      <xdr:rowOff>67563</xdr:rowOff>
    </xdr:to>
    <xdr:sp macro="" textlink="">
      <xdr:nvSpPr>
        <xdr:cNvPr id="944" name="楕円 943"/>
        <xdr:cNvSpPr/>
      </xdr:nvSpPr>
      <xdr:spPr>
        <a:xfrm>
          <a:off x="18735040" y="17236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3048</xdr:rowOff>
    </xdr:from>
    <xdr:to>
      <xdr:col>116</xdr:col>
      <xdr:colOff>63500</xdr:colOff>
      <xdr:row>103</xdr:row>
      <xdr:rowOff>16763</xdr:rowOff>
    </xdr:to>
    <xdr:cxnSp macro="">
      <xdr:nvCxnSpPr>
        <xdr:cNvPr id="945" name="直線コネクタ 944"/>
        <xdr:cNvCxnSpPr/>
      </xdr:nvCxnSpPr>
      <xdr:spPr>
        <a:xfrm flipV="1">
          <a:off x="18778220" y="17269968"/>
          <a:ext cx="7315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148844</xdr:rowOff>
    </xdr:from>
    <xdr:to>
      <xdr:col>107</xdr:col>
      <xdr:colOff>101600</xdr:colOff>
      <xdr:row>103</xdr:row>
      <xdr:rowOff>78994</xdr:rowOff>
    </xdr:to>
    <xdr:sp macro="" textlink="">
      <xdr:nvSpPr>
        <xdr:cNvPr id="946" name="楕円 945"/>
        <xdr:cNvSpPr/>
      </xdr:nvSpPr>
      <xdr:spPr>
        <a:xfrm>
          <a:off x="17937480" y="1724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16763</xdr:rowOff>
    </xdr:from>
    <xdr:to>
      <xdr:col>111</xdr:col>
      <xdr:colOff>177800</xdr:colOff>
      <xdr:row>103</xdr:row>
      <xdr:rowOff>28194</xdr:rowOff>
    </xdr:to>
    <xdr:cxnSp macro="">
      <xdr:nvCxnSpPr>
        <xdr:cNvPr id="947" name="直線コネクタ 946"/>
        <xdr:cNvCxnSpPr/>
      </xdr:nvCxnSpPr>
      <xdr:spPr>
        <a:xfrm flipV="1">
          <a:off x="17988280" y="17283683"/>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xdr:rowOff>
    </xdr:from>
    <xdr:to>
      <xdr:col>102</xdr:col>
      <xdr:colOff>165100</xdr:colOff>
      <xdr:row>103</xdr:row>
      <xdr:rowOff>110998</xdr:rowOff>
    </xdr:to>
    <xdr:sp macro="" textlink="">
      <xdr:nvSpPr>
        <xdr:cNvPr id="948" name="楕円 947"/>
        <xdr:cNvSpPr/>
      </xdr:nvSpPr>
      <xdr:spPr>
        <a:xfrm>
          <a:off x="17162780" y="1727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28194</xdr:rowOff>
    </xdr:from>
    <xdr:to>
      <xdr:col>107</xdr:col>
      <xdr:colOff>50800</xdr:colOff>
      <xdr:row>103</xdr:row>
      <xdr:rowOff>60198</xdr:rowOff>
    </xdr:to>
    <xdr:cxnSp macro="">
      <xdr:nvCxnSpPr>
        <xdr:cNvPr id="949" name="直線コネクタ 948"/>
        <xdr:cNvCxnSpPr/>
      </xdr:nvCxnSpPr>
      <xdr:spPr>
        <a:xfrm flipV="1">
          <a:off x="17213580" y="17295114"/>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23113</xdr:rowOff>
    </xdr:from>
    <xdr:to>
      <xdr:col>98</xdr:col>
      <xdr:colOff>38100</xdr:colOff>
      <xdr:row>103</xdr:row>
      <xdr:rowOff>124713</xdr:rowOff>
    </xdr:to>
    <xdr:sp macro="" textlink="">
      <xdr:nvSpPr>
        <xdr:cNvPr id="950" name="楕円 949"/>
        <xdr:cNvSpPr/>
      </xdr:nvSpPr>
      <xdr:spPr>
        <a:xfrm>
          <a:off x="16388080" y="17290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60198</xdr:rowOff>
    </xdr:from>
    <xdr:to>
      <xdr:col>102</xdr:col>
      <xdr:colOff>114300</xdr:colOff>
      <xdr:row>103</xdr:row>
      <xdr:rowOff>73913</xdr:rowOff>
    </xdr:to>
    <xdr:cxnSp macro="">
      <xdr:nvCxnSpPr>
        <xdr:cNvPr id="951" name="直線コネクタ 950"/>
        <xdr:cNvCxnSpPr/>
      </xdr:nvCxnSpPr>
      <xdr:spPr>
        <a:xfrm flipV="1">
          <a:off x="16431260" y="17327118"/>
          <a:ext cx="78232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147845</xdr:rowOff>
    </xdr:from>
    <xdr:ext cx="469744" cy="259045"/>
    <xdr:sp macro="" textlink="">
      <xdr:nvSpPr>
        <xdr:cNvPr id="952" name="n_1aveValue【公民館】&#10;一人当たり面積"/>
        <xdr:cNvSpPr txBox="1"/>
      </xdr:nvSpPr>
      <xdr:spPr>
        <a:xfrm>
          <a:off x="1856112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136414</xdr:rowOff>
    </xdr:from>
    <xdr:ext cx="469744" cy="259045"/>
    <xdr:sp macro="" textlink="">
      <xdr:nvSpPr>
        <xdr:cNvPr id="953" name="n_2aveValue【公民館】&#10;一人当たり面積"/>
        <xdr:cNvSpPr txBox="1"/>
      </xdr:nvSpPr>
      <xdr:spPr>
        <a:xfrm>
          <a:off x="17776267" y="1773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954" name="n_3aveValue【公民館】&#10;一人当たり面積"/>
        <xdr:cNvSpPr txBox="1"/>
      </xdr:nvSpPr>
      <xdr:spPr>
        <a:xfrm>
          <a:off x="170015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955" name="n_4aveValue【公民館】&#10;一人当たり面積"/>
        <xdr:cNvSpPr txBox="1"/>
      </xdr:nvSpPr>
      <xdr:spPr>
        <a:xfrm>
          <a:off x="16226867"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84090</xdr:rowOff>
    </xdr:from>
    <xdr:ext cx="469744" cy="259045"/>
    <xdr:sp macro="" textlink="">
      <xdr:nvSpPr>
        <xdr:cNvPr id="956" name="n_1mainValue【公民館】&#10;一人当たり面積"/>
        <xdr:cNvSpPr txBox="1"/>
      </xdr:nvSpPr>
      <xdr:spPr>
        <a:xfrm>
          <a:off x="18561127" y="1701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95521</xdr:rowOff>
    </xdr:from>
    <xdr:ext cx="469744" cy="259045"/>
    <xdr:sp macro="" textlink="">
      <xdr:nvSpPr>
        <xdr:cNvPr id="957" name="n_2mainValue【公民館】&#10;一人当たり面積"/>
        <xdr:cNvSpPr txBox="1"/>
      </xdr:nvSpPr>
      <xdr:spPr>
        <a:xfrm>
          <a:off x="17776267" y="170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127525</xdr:rowOff>
    </xdr:from>
    <xdr:ext cx="469744" cy="259045"/>
    <xdr:sp macro="" textlink="">
      <xdr:nvSpPr>
        <xdr:cNvPr id="958" name="n_3mainValue【公民館】&#10;一人当たり面積"/>
        <xdr:cNvSpPr txBox="1"/>
      </xdr:nvSpPr>
      <xdr:spPr>
        <a:xfrm>
          <a:off x="17001567" y="1705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141240</xdr:rowOff>
    </xdr:from>
    <xdr:ext cx="469744" cy="259045"/>
    <xdr:sp macro="" textlink="">
      <xdr:nvSpPr>
        <xdr:cNvPr id="959" name="n_4mainValue【公民館】&#10;一人当たり面積"/>
        <xdr:cNvSpPr txBox="1"/>
      </xdr:nvSpPr>
      <xdr:spPr>
        <a:xfrm>
          <a:off x="16226867" y="1707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類似団体と比較して有形固定資産減価償却率が下回っているのは、公営住宅及び道路となっており、その他の施設は類似団体平均を上回っている。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特に、児童館及び認定子ども園・幼稚園・保育所は高い水準となっており、施設の大部分が昭和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年代に整備され老朽化が進んでいることが要因と考えられる。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また、港湾・漁港も、整備から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た施設が多くあるため有形固定資産減価償却率が類似団体平均を大きく上回っているが、漁港海岸施設や海岸保全施設については、定期的な点検に基づき、修繕が必要と判断されるものは優先順位をつけて計画的に修繕工事を行っているとこ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ニーズとの調整を図りながら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比率の改善を図る。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086225" y="5534842"/>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124960" y="709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020820" y="70876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12496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03606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xdr:cNvSpPr/>
      </xdr:nvSpPr>
      <xdr:spPr>
        <a:xfrm>
          <a:off x="403606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25417</xdr:rowOff>
    </xdr:from>
    <xdr:ext cx="405111" cy="259045"/>
    <xdr:sp macro="" textlink="">
      <xdr:nvSpPr>
        <xdr:cNvPr id="75" name="【図書館】&#10;有形固定資産減価償却率該当値テキスト"/>
        <xdr:cNvSpPr txBox="1"/>
      </xdr:nvSpPr>
      <xdr:spPr>
        <a:xfrm>
          <a:off x="412496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136434</xdr:rowOff>
    </xdr:from>
    <xdr:to>
      <xdr:col>20</xdr:col>
      <xdr:colOff>38100</xdr:colOff>
      <xdr:row>38</xdr:row>
      <xdr:rowOff>66584</xdr:rowOff>
    </xdr:to>
    <xdr:sp macro="" textlink="">
      <xdr:nvSpPr>
        <xdr:cNvPr id="76" name="楕円 75"/>
        <xdr:cNvSpPr/>
      </xdr:nvSpPr>
      <xdr:spPr>
        <a:xfrm>
          <a:off x="3312160" y="6339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53340</xdr:rowOff>
    </xdr:to>
    <xdr:cxnSp macro="">
      <xdr:nvCxnSpPr>
        <xdr:cNvPr id="77" name="直線コネクタ 76"/>
        <xdr:cNvCxnSpPr/>
      </xdr:nvCxnSpPr>
      <xdr:spPr>
        <a:xfrm>
          <a:off x="3355340" y="6386104"/>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xdr:cNvSpPr/>
      </xdr:nvSpPr>
      <xdr:spPr>
        <a:xfrm>
          <a:off x="251460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xdr:rowOff>
    </xdr:from>
    <xdr:to>
      <xdr:col>19</xdr:col>
      <xdr:colOff>177800</xdr:colOff>
      <xdr:row>38</xdr:row>
      <xdr:rowOff>27215</xdr:rowOff>
    </xdr:to>
    <xdr:cxnSp macro="">
      <xdr:nvCxnSpPr>
        <xdr:cNvPr id="79" name="直線コネクタ 78"/>
        <xdr:cNvCxnSpPr/>
      </xdr:nvCxnSpPr>
      <xdr:spPr>
        <a:xfrm flipV="1">
          <a:off x="2565400" y="6386104"/>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739900" y="6317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xdr:cNvCxnSpPr/>
      </xdr:nvCxnSpPr>
      <xdr:spPr>
        <a:xfrm>
          <a:off x="1790700" y="6368687"/>
          <a:ext cx="77470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xdr:cNvSpPr/>
      </xdr:nvSpPr>
      <xdr:spPr>
        <a:xfrm>
          <a:off x="96520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xdr:cNvCxnSpPr/>
      </xdr:nvCxnSpPr>
      <xdr:spPr>
        <a:xfrm>
          <a:off x="1008380" y="633603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57711</xdr:rowOff>
    </xdr:from>
    <xdr:ext cx="405111" cy="259045"/>
    <xdr:sp macro="" textlink="">
      <xdr:nvSpPr>
        <xdr:cNvPr id="88" name="n_1mainValue【図書館】&#10;有形固定資産減価償却率"/>
        <xdr:cNvSpPr txBox="1"/>
      </xdr:nvSpPr>
      <xdr:spPr>
        <a:xfrm>
          <a:off x="317056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xdr:cNvSpPr txBox="1"/>
      </xdr:nvSpPr>
      <xdr:spPr>
        <a:xfrm>
          <a:off x="23857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611004" y="640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xdr:cNvSpPr txBox="1"/>
      </xdr:nvSpPr>
      <xdr:spPr>
        <a:xfrm>
          <a:off x="8363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9219565" y="55384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2583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15416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9258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9154160" y="55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92583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9192260" y="6421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165100</xdr:rowOff>
    </xdr:from>
    <xdr:to>
      <xdr:col>50</xdr:col>
      <xdr:colOff>165100</xdr:colOff>
      <xdr:row>37</xdr:row>
      <xdr:rowOff>95250</xdr:rowOff>
    </xdr:to>
    <xdr:sp macro="" textlink="">
      <xdr:nvSpPr>
        <xdr:cNvPr id="122" name="フローチャート: 判断 121"/>
        <xdr:cNvSpPr/>
      </xdr:nvSpPr>
      <xdr:spPr>
        <a:xfrm>
          <a:off x="8445500" y="6200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3" name="フローチャート: 判断 122"/>
        <xdr:cNvSpPr/>
      </xdr:nvSpPr>
      <xdr:spPr>
        <a:xfrm>
          <a:off x="767080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31750</xdr:rowOff>
    </xdr:from>
    <xdr:to>
      <xdr:col>41</xdr:col>
      <xdr:colOff>101600</xdr:colOff>
      <xdr:row>37</xdr:row>
      <xdr:rowOff>133350</xdr:rowOff>
    </xdr:to>
    <xdr:sp macro="" textlink="">
      <xdr:nvSpPr>
        <xdr:cNvPr id="124" name="フローチャート: 判断 123"/>
        <xdr:cNvSpPr/>
      </xdr:nvSpPr>
      <xdr:spPr>
        <a:xfrm>
          <a:off x="687324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95250</xdr:rowOff>
    </xdr:from>
    <xdr:to>
      <xdr:col>55</xdr:col>
      <xdr:colOff>50800</xdr:colOff>
      <xdr:row>38</xdr:row>
      <xdr:rowOff>25400</xdr:rowOff>
    </xdr:to>
    <xdr:sp macro="" textlink="">
      <xdr:nvSpPr>
        <xdr:cNvPr id="131" name="楕円 130"/>
        <xdr:cNvSpPr/>
      </xdr:nvSpPr>
      <xdr:spPr>
        <a:xfrm>
          <a:off x="9192260" y="6297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32" name="【図書館】&#10;一人当たり面積該当値テキスト"/>
        <xdr:cNvSpPr txBox="1"/>
      </xdr:nvSpPr>
      <xdr:spPr>
        <a:xfrm>
          <a:off x="9258300"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133" name="楕円 132"/>
        <xdr:cNvSpPr/>
      </xdr:nvSpPr>
      <xdr:spPr>
        <a:xfrm>
          <a:off x="8445500" y="6297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146050</xdr:rowOff>
    </xdr:from>
    <xdr:to>
      <xdr:col>55</xdr:col>
      <xdr:colOff>0</xdr:colOff>
      <xdr:row>37</xdr:row>
      <xdr:rowOff>146050</xdr:rowOff>
    </xdr:to>
    <xdr:cxnSp macro="">
      <xdr:nvCxnSpPr>
        <xdr:cNvPr id="134" name="直線コネクタ 133"/>
        <xdr:cNvCxnSpPr/>
      </xdr:nvCxnSpPr>
      <xdr:spPr>
        <a:xfrm>
          <a:off x="8496300" y="63487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107950</xdr:rowOff>
    </xdr:from>
    <xdr:to>
      <xdr:col>46</xdr:col>
      <xdr:colOff>38100</xdr:colOff>
      <xdr:row>38</xdr:row>
      <xdr:rowOff>38100</xdr:rowOff>
    </xdr:to>
    <xdr:sp macro="" textlink="">
      <xdr:nvSpPr>
        <xdr:cNvPr id="135" name="楕円 134"/>
        <xdr:cNvSpPr/>
      </xdr:nvSpPr>
      <xdr:spPr>
        <a:xfrm>
          <a:off x="7670800" y="63106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158750</xdr:rowOff>
    </xdr:to>
    <xdr:cxnSp macro="">
      <xdr:nvCxnSpPr>
        <xdr:cNvPr id="136" name="直線コネクタ 135"/>
        <xdr:cNvCxnSpPr/>
      </xdr:nvCxnSpPr>
      <xdr:spPr>
        <a:xfrm flipV="1">
          <a:off x="7713980" y="634873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7" name="楕円 136"/>
        <xdr:cNvSpPr/>
      </xdr:nvSpPr>
      <xdr:spPr>
        <a:xfrm>
          <a:off x="6873240" y="632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158750</xdr:rowOff>
    </xdr:from>
    <xdr:to>
      <xdr:col>45</xdr:col>
      <xdr:colOff>177800</xdr:colOff>
      <xdr:row>38</xdr:row>
      <xdr:rowOff>0</xdr:rowOff>
    </xdr:to>
    <xdr:cxnSp macro="">
      <xdr:nvCxnSpPr>
        <xdr:cNvPr id="138" name="直線コネクタ 137"/>
        <xdr:cNvCxnSpPr/>
      </xdr:nvCxnSpPr>
      <xdr:spPr>
        <a:xfrm flipV="1">
          <a:off x="6924040" y="636143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39" name="楕円 138"/>
        <xdr:cNvSpPr/>
      </xdr:nvSpPr>
      <xdr:spPr>
        <a:xfrm>
          <a:off x="6098540" y="6336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12700</xdr:rowOff>
    </xdr:to>
    <xdr:cxnSp macro="">
      <xdr:nvCxnSpPr>
        <xdr:cNvPr id="140" name="直線コネクタ 139"/>
        <xdr:cNvCxnSpPr/>
      </xdr:nvCxnSpPr>
      <xdr:spPr>
        <a:xfrm flipV="1">
          <a:off x="6149340" y="637032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111777</xdr:rowOff>
    </xdr:from>
    <xdr:ext cx="469744" cy="259045"/>
    <xdr:sp macro="" textlink="">
      <xdr:nvSpPr>
        <xdr:cNvPr id="141" name="n_1aveValue【図書館】&#10;一人当たり面積"/>
        <xdr:cNvSpPr txBox="1"/>
      </xdr:nvSpPr>
      <xdr:spPr>
        <a:xfrm>
          <a:off x="827158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2" name="n_2aveValue【図書館】&#10;一人当たり面積"/>
        <xdr:cNvSpPr txBox="1"/>
      </xdr:nvSpPr>
      <xdr:spPr>
        <a:xfrm>
          <a:off x="750958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149877</xdr:rowOff>
    </xdr:from>
    <xdr:ext cx="469744" cy="259045"/>
    <xdr:sp macro="" textlink="">
      <xdr:nvSpPr>
        <xdr:cNvPr id="143" name="n_3aveValue【図書館】&#10;一人当たり面積"/>
        <xdr:cNvSpPr txBox="1"/>
      </xdr:nvSpPr>
      <xdr:spPr>
        <a:xfrm>
          <a:off x="6712027"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59373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16527</xdr:rowOff>
    </xdr:from>
    <xdr:ext cx="469744" cy="259045"/>
    <xdr:sp macro="" textlink="">
      <xdr:nvSpPr>
        <xdr:cNvPr id="145" name="n_1mainValue【図書館】&#10;一人当たり面積"/>
        <xdr:cNvSpPr txBox="1"/>
      </xdr:nvSpPr>
      <xdr:spPr>
        <a:xfrm>
          <a:off x="8271587"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6" name="n_2mainValue【図書館】&#10;一人当たり面積"/>
        <xdr:cNvSpPr txBox="1"/>
      </xdr:nvSpPr>
      <xdr:spPr>
        <a:xfrm>
          <a:off x="750958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41927</xdr:rowOff>
    </xdr:from>
    <xdr:ext cx="469744" cy="259045"/>
    <xdr:sp macro="" textlink="">
      <xdr:nvSpPr>
        <xdr:cNvPr id="147" name="n_3mainValue【図書館】&#10;一人当たり面積"/>
        <xdr:cNvSpPr txBox="1"/>
      </xdr:nvSpPr>
      <xdr:spPr>
        <a:xfrm>
          <a:off x="671202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8" name="n_4mainValue【図書館】&#10;一人当たり面積"/>
        <xdr:cNvSpPr txBox="1"/>
      </xdr:nvSpPr>
      <xdr:spPr>
        <a:xfrm>
          <a:off x="5937327" y="642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086225" y="93421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xdr:cNvSpPr txBox="1"/>
      </xdr:nvSpPr>
      <xdr:spPr>
        <a:xfrm>
          <a:off x="4124960" y="9967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03606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xdr:rowOff>
    </xdr:from>
    <xdr:to>
      <xdr:col>20</xdr:col>
      <xdr:colOff>38100</xdr:colOff>
      <xdr:row>60</xdr:row>
      <xdr:rowOff>109855</xdr:rowOff>
    </xdr:to>
    <xdr:sp macro="" textlink="">
      <xdr:nvSpPr>
        <xdr:cNvPr id="180" name="フローチャート: 判断 179"/>
        <xdr:cNvSpPr/>
      </xdr:nvSpPr>
      <xdr:spPr>
        <a:xfrm>
          <a:off x="3312160" y="10066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158750</xdr:rowOff>
    </xdr:from>
    <xdr:to>
      <xdr:col>15</xdr:col>
      <xdr:colOff>101600</xdr:colOff>
      <xdr:row>60</xdr:row>
      <xdr:rowOff>88900</xdr:rowOff>
    </xdr:to>
    <xdr:sp macro="" textlink="">
      <xdr:nvSpPr>
        <xdr:cNvPr id="181" name="フローチャート: 判断 180"/>
        <xdr:cNvSpPr/>
      </xdr:nvSpPr>
      <xdr:spPr>
        <a:xfrm>
          <a:off x="25146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82" name="フローチャート: 判断 181"/>
        <xdr:cNvSpPr/>
      </xdr:nvSpPr>
      <xdr:spPr>
        <a:xfrm>
          <a:off x="17399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137795</xdr:rowOff>
    </xdr:from>
    <xdr:to>
      <xdr:col>6</xdr:col>
      <xdr:colOff>38100</xdr:colOff>
      <xdr:row>60</xdr:row>
      <xdr:rowOff>67945</xdr:rowOff>
    </xdr:to>
    <xdr:sp macro="" textlink="">
      <xdr:nvSpPr>
        <xdr:cNvPr id="183" name="フローチャート: 判断 182"/>
        <xdr:cNvSpPr/>
      </xdr:nvSpPr>
      <xdr:spPr>
        <a:xfrm>
          <a:off x="96520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xdr:rowOff>
    </xdr:from>
    <xdr:to>
      <xdr:col>24</xdr:col>
      <xdr:colOff>114300</xdr:colOff>
      <xdr:row>64</xdr:row>
      <xdr:rowOff>102235</xdr:rowOff>
    </xdr:to>
    <xdr:sp macro="" textlink="">
      <xdr:nvSpPr>
        <xdr:cNvPr id="189" name="楕円 188"/>
        <xdr:cNvSpPr/>
      </xdr:nvSpPr>
      <xdr:spPr>
        <a:xfrm>
          <a:off x="403606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87012</xdr:rowOff>
    </xdr:from>
    <xdr:ext cx="405111" cy="259045"/>
    <xdr:sp macro="" textlink="">
      <xdr:nvSpPr>
        <xdr:cNvPr id="190" name="【体育館・プール】&#10;有形固定資産減価償却率該当値テキスト"/>
        <xdr:cNvSpPr txBox="1"/>
      </xdr:nvSpPr>
      <xdr:spPr>
        <a:xfrm>
          <a:off x="4124960" y="1064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162560</xdr:rowOff>
    </xdr:from>
    <xdr:to>
      <xdr:col>20</xdr:col>
      <xdr:colOff>38100</xdr:colOff>
      <xdr:row>64</xdr:row>
      <xdr:rowOff>92710</xdr:rowOff>
    </xdr:to>
    <xdr:sp macro="" textlink="">
      <xdr:nvSpPr>
        <xdr:cNvPr id="191" name="楕円 190"/>
        <xdr:cNvSpPr/>
      </xdr:nvSpPr>
      <xdr:spPr>
        <a:xfrm>
          <a:off x="3312160" y="10723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41910</xdr:rowOff>
    </xdr:from>
    <xdr:to>
      <xdr:col>24</xdr:col>
      <xdr:colOff>63500</xdr:colOff>
      <xdr:row>64</xdr:row>
      <xdr:rowOff>51435</xdr:rowOff>
    </xdr:to>
    <xdr:cxnSp macro="">
      <xdr:nvCxnSpPr>
        <xdr:cNvPr id="192" name="直線コネクタ 191"/>
        <xdr:cNvCxnSpPr/>
      </xdr:nvCxnSpPr>
      <xdr:spPr>
        <a:xfrm>
          <a:off x="3355340" y="1077087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145415</xdr:rowOff>
    </xdr:from>
    <xdr:to>
      <xdr:col>15</xdr:col>
      <xdr:colOff>101600</xdr:colOff>
      <xdr:row>64</xdr:row>
      <xdr:rowOff>75565</xdr:rowOff>
    </xdr:to>
    <xdr:sp macro="" textlink="">
      <xdr:nvSpPr>
        <xdr:cNvPr id="193" name="楕円 192"/>
        <xdr:cNvSpPr/>
      </xdr:nvSpPr>
      <xdr:spPr>
        <a:xfrm>
          <a:off x="2514600" y="10706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24765</xdr:rowOff>
    </xdr:from>
    <xdr:to>
      <xdr:col>19</xdr:col>
      <xdr:colOff>177800</xdr:colOff>
      <xdr:row>64</xdr:row>
      <xdr:rowOff>41910</xdr:rowOff>
    </xdr:to>
    <xdr:cxnSp macro="">
      <xdr:nvCxnSpPr>
        <xdr:cNvPr id="194" name="直線コネクタ 193"/>
        <xdr:cNvCxnSpPr/>
      </xdr:nvCxnSpPr>
      <xdr:spPr>
        <a:xfrm>
          <a:off x="2565400" y="1075372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130175</xdr:rowOff>
    </xdr:from>
    <xdr:to>
      <xdr:col>10</xdr:col>
      <xdr:colOff>165100</xdr:colOff>
      <xdr:row>64</xdr:row>
      <xdr:rowOff>60325</xdr:rowOff>
    </xdr:to>
    <xdr:sp macro="" textlink="">
      <xdr:nvSpPr>
        <xdr:cNvPr id="195" name="楕円 194"/>
        <xdr:cNvSpPr/>
      </xdr:nvSpPr>
      <xdr:spPr>
        <a:xfrm>
          <a:off x="1739900" y="10691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9525</xdr:rowOff>
    </xdr:from>
    <xdr:to>
      <xdr:col>15</xdr:col>
      <xdr:colOff>50800</xdr:colOff>
      <xdr:row>64</xdr:row>
      <xdr:rowOff>24765</xdr:rowOff>
    </xdr:to>
    <xdr:cxnSp macro="">
      <xdr:nvCxnSpPr>
        <xdr:cNvPr id="196" name="直線コネクタ 195"/>
        <xdr:cNvCxnSpPr/>
      </xdr:nvCxnSpPr>
      <xdr:spPr>
        <a:xfrm>
          <a:off x="1790700" y="1073848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113030</xdr:rowOff>
    </xdr:from>
    <xdr:to>
      <xdr:col>6</xdr:col>
      <xdr:colOff>38100</xdr:colOff>
      <xdr:row>64</xdr:row>
      <xdr:rowOff>43180</xdr:rowOff>
    </xdr:to>
    <xdr:sp macro="" textlink="">
      <xdr:nvSpPr>
        <xdr:cNvPr id="197" name="楕円 196"/>
        <xdr:cNvSpPr/>
      </xdr:nvSpPr>
      <xdr:spPr>
        <a:xfrm>
          <a:off x="965200" y="10674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163830</xdr:rowOff>
    </xdr:from>
    <xdr:to>
      <xdr:col>10</xdr:col>
      <xdr:colOff>114300</xdr:colOff>
      <xdr:row>64</xdr:row>
      <xdr:rowOff>9525</xdr:rowOff>
    </xdr:to>
    <xdr:cxnSp macro="">
      <xdr:nvCxnSpPr>
        <xdr:cNvPr id="198" name="直線コネクタ 197"/>
        <xdr:cNvCxnSpPr/>
      </xdr:nvCxnSpPr>
      <xdr:spPr>
        <a:xfrm>
          <a:off x="1008380" y="10725150"/>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126382</xdr:rowOff>
    </xdr:from>
    <xdr:ext cx="405111" cy="259045"/>
    <xdr:sp macro="" textlink="">
      <xdr:nvSpPr>
        <xdr:cNvPr id="199" name="n_1aveValue【体育館・プール】&#10;有形固定資産減価償却率"/>
        <xdr:cNvSpPr txBox="1"/>
      </xdr:nvSpPr>
      <xdr:spPr>
        <a:xfrm>
          <a:off x="317056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105427</xdr:rowOff>
    </xdr:from>
    <xdr:ext cx="405111" cy="259045"/>
    <xdr:sp macro="" textlink="">
      <xdr:nvSpPr>
        <xdr:cNvPr id="200" name="n_2aveValue【体育館・プール】&#10;有形固定資産減価償却率"/>
        <xdr:cNvSpPr txBox="1"/>
      </xdr:nvSpPr>
      <xdr:spPr>
        <a:xfrm>
          <a:off x="23857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1" name="n_3aveValue【体育館・プール】&#10;有形固定資産減価償却率"/>
        <xdr:cNvSpPr txBox="1"/>
      </xdr:nvSpPr>
      <xdr:spPr>
        <a:xfrm>
          <a:off x="161100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84472</xdr:rowOff>
    </xdr:from>
    <xdr:ext cx="405111" cy="259045"/>
    <xdr:sp macro="" textlink="">
      <xdr:nvSpPr>
        <xdr:cNvPr id="202" name="n_4aveValue【体育館・プール】&#10;有形固定資産減価償却率"/>
        <xdr:cNvSpPr txBox="1"/>
      </xdr:nvSpPr>
      <xdr:spPr>
        <a:xfrm>
          <a:off x="83630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83837</xdr:rowOff>
    </xdr:from>
    <xdr:ext cx="405111" cy="259045"/>
    <xdr:sp macro="" textlink="">
      <xdr:nvSpPr>
        <xdr:cNvPr id="203" name="n_1mainValue【体育館・プール】&#10;有形固定資産減価償却率"/>
        <xdr:cNvSpPr txBox="1"/>
      </xdr:nvSpPr>
      <xdr:spPr>
        <a:xfrm>
          <a:off x="317056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66692</xdr:rowOff>
    </xdr:from>
    <xdr:ext cx="405111" cy="259045"/>
    <xdr:sp macro="" textlink="">
      <xdr:nvSpPr>
        <xdr:cNvPr id="204" name="n_2mainValue【体育館・プール】&#10;有形固定資産減価償却率"/>
        <xdr:cNvSpPr txBox="1"/>
      </xdr:nvSpPr>
      <xdr:spPr>
        <a:xfrm>
          <a:off x="238570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51452</xdr:rowOff>
    </xdr:from>
    <xdr:ext cx="405111" cy="259045"/>
    <xdr:sp macro="" textlink="">
      <xdr:nvSpPr>
        <xdr:cNvPr id="205" name="n_3mainValue【体育館・プール】&#10;有形固定資産減価償却率"/>
        <xdr:cNvSpPr txBox="1"/>
      </xdr:nvSpPr>
      <xdr:spPr>
        <a:xfrm>
          <a:off x="161100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34307</xdr:rowOff>
    </xdr:from>
    <xdr:ext cx="405111" cy="259045"/>
    <xdr:sp macro="" textlink="">
      <xdr:nvSpPr>
        <xdr:cNvPr id="206" name="n_4mainValue【体育館・プール】&#10;有形固定資産減価償却率"/>
        <xdr:cNvSpPr txBox="1"/>
      </xdr:nvSpPr>
      <xdr:spPr>
        <a:xfrm>
          <a:off x="83630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9219565" y="9352280"/>
          <a:ext cx="0" cy="141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9258300" y="91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9154160" y="935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xdr:cNvSpPr txBox="1"/>
      </xdr:nvSpPr>
      <xdr:spPr>
        <a:xfrm>
          <a:off x="9258300" y="1026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9192260" y="1040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59690</xdr:rowOff>
    </xdr:from>
    <xdr:to>
      <xdr:col>50</xdr:col>
      <xdr:colOff>165100</xdr:colOff>
      <xdr:row>61</xdr:row>
      <xdr:rowOff>161290</xdr:rowOff>
    </xdr:to>
    <xdr:sp macro="" textlink="">
      <xdr:nvSpPr>
        <xdr:cNvPr id="237" name="フローチャート: 判断 236"/>
        <xdr:cNvSpPr/>
      </xdr:nvSpPr>
      <xdr:spPr>
        <a:xfrm>
          <a:off x="8445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100330</xdr:rowOff>
    </xdr:from>
    <xdr:to>
      <xdr:col>46</xdr:col>
      <xdr:colOff>38100</xdr:colOff>
      <xdr:row>62</xdr:row>
      <xdr:rowOff>30480</xdr:rowOff>
    </xdr:to>
    <xdr:sp macro="" textlink="">
      <xdr:nvSpPr>
        <xdr:cNvPr id="238" name="フローチャート: 判断 237"/>
        <xdr:cNvSpPr/>
      </xdr:nvSpPr>
      <xdr:spPr>
        <a:xfrm>
          <a:off x="7670800" y="10326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43180</xdr:rowOff>
    </xdr:to>
    <xdr:sp macro="" textlink="">
      <xdr:nvSpPr>
        <xdr:cNvPr id="239" name="フローチャート: 判断 238"/>
        <xdr:cNvSpPr/>
      </xdr:nvSpPr>
      <xdr:spPr>
        <a:xfrm>
          <a:off x="687324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127000</xdr:rowOff>
    </xdr:from>
    <xdr:to>
      <xdr:col>36</xdr:col>
      <xdr:colOff>165100</xdr:colOff>
      <xdr:row>62</xdr:row>
      <xdr:rowOff>57150</xdr:rowOff>
    </xdr:to>
    <xdr:sp macro="" textlink="">
      <xdr:nvSpPr>
        <xdr:cNvPr id="240" name="フローチャート: 判断 239"/>
        <xdr:cNvSpPr/>
      </xdr:nvSpPr>
      <xdr:spPr>
        <a:xfrm>
          <a:off x="6098540" y="10353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6" name="楕円 245"/>
        <xdr:cNvSpPr/>
      </xdr:nvSpPr>
      <xdr:spPr>
        <a:xfrm>
          <a:off x="9192260" y="10716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69867</xdr:rowOff>
    </xdr:from>
    <xdr:ext cx="469744" cy="259045"/>
    <xdr:sp macro="" textlink="">
      <xdr:nvSpPr>
        <xdr:cNvPr id="247" name="【体育館・プール】&#10;一人当たり面積該当値テキスト"/>
        <xdr:cNvSpPr txBox="1"/>
      </xdr:nvSpPr>
      <xdr:spPr>
        <a:xfrm>
          <a:off x="92583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156210</xdr:rowOff>
    </xdr:from>
    <xdr:to>
      <xdr:col>50</xdr:col>
      <xdr:colOff>165100</xdr:colOff>
      <xdr:row>64</xdr:row>
      <xdr:rowOff>86360</xdr:rowOff>
    </xdr:to>
    <xdr:sp macro="" textlink="">
      <xdr:nvSpPr>
        <xdr:cNvPr id="248" name="楕円 247"/>
        <xdr:cNvSpPr/>
      </xdr:nvSpPr>
      <xdr:spPr>
        <a:xfrm>
          <a:off x="8445500" y="10717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35560</xdr:rowOff>
    </xdr:to>
    <xdr:cxnSp macro="">
      <xdr:nvCxnSpPr>
        <xdr:cNvPr id="249" name="直線コネクタ 248"/>
        <xdr:cNvCxnSpPr/>
      </xdr:nvCxnSpPr>
      <xdr:spPr>
        <a:xfrm flipV="1">
          <a:off x="8496300" y="10763250"/>
          <a:ext cx="7239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156210</xdr:rowOff>
    </xdr:from>
    <xdr:to>
      <xdr:col>46</xdr:col>
      <xdr:colOff>38100</xdr:colOff>
      <xdr:row>64</xdr:row>
      <xdr:rowOff>86360</xdr:rowOff>
    </xdr:to>
    <xdr:sp macro="" textlink="">
      <xdr:nvSpPr>
        <xdr:cNvPr id="250" name="楕円 249"/>
        <xdr:cNvSpPr/>
      </xdr:nvSpPr>
      <xdr:spPr>
        <a:xfrm>
          <a:off x="7670800" y="10717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35560</xdr:rowOff>
    </xdr:from>
    <xdr:to>
      <xdr:col>50</xdr:col>
      <xdr:colOff>114300</xdr:colOff>
      <xdr:row>64</xdr:row>
      <xdr:rowOff>35560</xdr:rowOff>
    </xdr:to>
    <xdr:cxnSp macro="">
      <xdr:nvCxnSpPr>
        <xdr:cNvPr id="251" name="直線コネクタ 250"/>
        <xdr:cNvCxnSpPr/>
      </xdr:nvCxnSpPr>
      <xdr:spPr>
        <a:xfrm>
          <a:off x="7713980" y="10764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156210</xdr:rowOff>
    </xdr:from>
    <xdr:to>
      <xdr:col>41</xdr:col>
      <xdr:colOff>101600</xdr:colOff>
      <xdr:row>64</xdr:row>
      <xdr:rowOff>86360</xdr:rowOff>
    </xdr:to>
    <xdr:sp macro="" textlink="">
      <xdr:nvSpPr>
        <xdr:cNvPr id="252" name="楕円 251"/>
        <xdr:cNvSpPr/>
      </xdr:nvSpPr>
      <xdr:spPr>
        <a:xfrm>
          <a:off x="6873240" y="10717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35560</xdr:rowOff>
    </xdr:from>
    <xdr:to>
      <xdr:col>45</xdr:col>
      <xdr:colOff>177800</xdr:colOff>
      <xdr:row>64</xdr:row>
      <xdr:rowOff>35560</xdr:rowOff>
    </xdr:to>
    <xdr:cxnSp macro="">
      <xdr:nvCxnSpPr>
        <xdr:cNvPr id="253" name="直線コネクタ 252"/>
        <xdr:cNvCxnSpPr/>
      </xdr:nvCxnSpPr>
      <xdr:spPr>
        <a:xfrm>
          <a:off x="6924040" y="10764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157480</xdr:rowOff>
    </xdr:from>
    <xdr:to>
      <xdr:col>36</xdr:col>
      <xdr:colOff>165100</xdr:colOff>
      <xdr:row>64</xdr:row>
      <xdr:rowOff>87630</xdr:rowOff>
    </xdr:to>
    <xdr:sp macro="" textlink="">
      <xdr:nvSpPr>
        <xdr:cNvPr id="254" name="楕円 253"/>
        <xdr:cNvSpPr/>
      </xdr:nvSpPr>
      <xdr:spPr>
        <a:xfrm>
          <a:off x="6098540" y="10718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35560</xdr:rowOff>
    </xdr:from>
    <xdr:to>
      <xdr:col>41</xdr:col>
      <xdr:colOff>50800</xdr:colOff>
      <xdr:row>64</xdr:row>
      <xdr:rowOff>36830</xdr:rowOff>
    </xdr:to>
    <xdr:cxnSp macro="">
      <xdr:nvCxnSpPr>
        <xdr:cNvPr id="255" name="直線コネクタ 254"/>
        <xdr:cNvCxnSpPr/>
      </xdr:nvCxnSpPr>
      <xdr:spPr>
        <a:xfrm flipV="1">
          <a:off x="6149340" y="1076452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6367</xdr:rowOff>
    </xdr:from>
    <xdr:ext cx="469744" cy="259045"/>
    <xdr:sp macro="" textlink="">
      <xdr:nvSpPr>
        <xdr:cNvPr id="256" name="n_1aveValue【体育館・プール】&#10;一人当たり面積"/>
        <xdr:cNvSpPr txBox="1"/>
      </xdr:nvSpPr>
      <xdr:spPr>
        <a:xfrm>
          <a:off x="827158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47007</xdr:rowOff>
    </xdr:from>
    <xdr:ext cx="469744" cy="259045"/>
    <xdr:sp macro="" textlink="">
      <xdr:nvSpPr>
        <xdr:cNvPr id="257" name="n_2aveValue【体育館・プール】&#10;一人当たり面積"/>
        <xdr:cNvSpPr txBox="1"/>
      </xdr:nvSpPr>
      <xdr:spPr>
        <a:xfrm>
          <a:off x="7509587" y="1010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59707</xdr:rowOff>
    </xdr:from>
    <xdr:ext cx="469744" cy="259045"/>
    <xdr:sp macro="" textlink="">
      <xdr:nvSpPr>
        <xdr:cNvPr id="258" name="n_3aveValue【体育館・プール】&#10;一人当たり面積"/>
        <xdr:cNvSpPr txBox="1"/>
      </xdr:nvSpPr>
      <xdr:spPr>
        <a:xfrm>
          <a:off x="67120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73677</xdr:rowOff>
    </xdr:from>
    <xdr:ext cx="469744" cy="259045"/>
    <xdr:sp macro="" textlink="">
      <xdr:nvSpPr>
        <xdr:cNvPr id="259" name="n_4aveValue【体育館・プール】&#10;一人当たり面積"/>
        <xdr:cNvSpPr txBox="1"/>
      </xdr:nvSpPr>
      <xdr:spPr>
        <a:xfrm>
          <a:off x="5937327" y="1013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77487</xdr:rowOff>
    </xdr:from>
    <xdr:ext cx="469744" cy="259045"/>
    <xdr:sp macro="" textlink="">
      <xdr:nvSpPr>
        <xdr:cNvPr id="260" name="n_1mainValue【体育館・プール】&#10;一人当たり面積"/>
        <xdr:cNvSpPr txBox="1"/>
      </xdr:nvSpPr>
      <xdr:spPr>
        <a:xfrm>
          <a:off x="827158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77487</xdr:rowOff>
    </xdr:from>
    <xdr:ext cx="469744" cy="259045"/>
    <xdr:sp macro="" textlink="">
      <xdr:nvSpPr>
        <xdr:cNvPr id="261" name="n_2mainValue【体育館・プール】&#10;一人当たり面積"/>
        <xdr:cNvSpPr txBox="1"/>
      </xdr:nvSpPr>
      <xdr:spPr>
        <a:xfrm>
          <a:off x="750958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77487</xdr:rowOff>
    </xdr:from>
    <xdr:ext cx="469744" cy="259045"/>
    <xdr:sp macro="" textlink="">
      <xdr:nvSpPr>
        <xdr:cNvPr id="262" name="n_3mainValue【体育館・プール】&#10;一人当たり面積"/>
        <xdr:cNvSpPr txBox="1"/>
      </xdr:nvSpPr>
      <xdr:spPr>
        <a:xfrm>
          <a:off x="67120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78757</xdr:rowOff>
    </xdr:from>
    <xdr:ext cx="469744" cy="259045"/>
    <xdr:sp macro="" textlink="">
      <xdr:nvSpPr>
        <xdr:cNvPr id="263" name="n_4mainValue【体育館・プール】&#10;一人当たり面積"/>
        <xdr:cNvSpPr txBox="1"/>
      </xdr:nvSpPr>
      <xdr:spPr>
        <a:xfrm>
          <a:off x="5937327" y="108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086225" y="13268324"/>
          <a:ext cx="0" cy="120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124960" y="144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020820" y="14468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124960" y="1305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020820" y="13268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xdr:cNvSpPr txBox="1"/>
      </xdr:nvSpPr>
      <xdr:spPr>
        <a:xfrm>
          <a:off x="4124960" y="13613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036060" y="1375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5" name="フローチャート: 判断 294"/>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96" name="フローチャート: 判断 295"/>
        <xdr:cNvSpPr/>
      </xdr:nvSpPr>
      <xdr:spPr>
        <a:xfrm>
          <a:off x="251460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7" name="フローチャート: 判断 296"/>
        <xdr:cNvSpPr/>
      </xdr:nvSpPr>
      <xdr:spPr>
        <a:xfrm>
          <a:off x="173990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53975</xdr:rowOff>
    </xdr:from>
    <xdr:to>
      <xdr:col>6</xdr:col>
      <xdr:colOff>38100</xdr:colOff>
      <xdr:row>81</xdr:row>
      <xdr:rowOff>155575</xdr:rowOff>
    </xdr:to>
    <xdr:sp macro="" textlink="">
      <xdr:nvSpPr>
        <xdr:cNvPr id="298" name="フローチャート: 判断 297"/>
        <xdr:cNvSpPr/>
      </xdr:nvSpPr>
      <xdr:spPr>
        <a:xfrm>
          <a:off x="965200" y="13632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4" name="楕円 303"/>
        <xdr:cNvSpPr/>
      </xdr:nvSpPr>
      <xdr:spPr>
        <a:xfrm>
          <a:off x="4036060" y="1381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5" name="【福祉施設】&#10;有形固定資産減価償却率該当値テキスト"/>
        <xdr:cNvSpPr txBox="1"/>
      </xdr:nvSpPr>
      <xdr:spPr>
        <a:xfrm>
          <a:off x="4124960"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36830</xdr:rowOff>
    </xdr:from>
    <xdr:to>
      <xdr:col>20</xdr:col>
      <xdr:colOff>38100</xdr:colOff>
      <xdr:row>82</xdr:row>
      <xdr:rowOff>138430</xdr:rowOff>
    </xdr:to>
    <xdr:sp macro="" textlink="">
      <xdr:nvSpPr>
        <xdr:cNvPr id="306" name="楕円 305"/>
        <xdr:cNvSpPr/>
      </xdr:nvSpPr>
      <xdr:spPr>
        <a:xfrm>
          <a:off x="3312160" y="13783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87630</xdr:rowOff>
    </xdr:from>
    <xdr:to>
      <xdr:col>24</xdr:col>
      <xdr:colOff>63500</xdr:colOff>
      <xdr:row>82</xdr:row>
      <xdr:rowOff>121920</xdr:rowOff>
    </xdr:to>
    <xdr:cxnSp macro="">
      <xdr:nvCxnSpPr>
        <xdr:cNvPr id="307" name="直線コネクタ 306"/>
        <xdr:cNvCxnSpPr/>
      </xdr:nvCxnSpPr>
      <xdr:spPr>
        <a:xfrm>
          <a:off x="3355340" y="1383411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8" name="楕円 307"/>
        <xdr:cNvSpPr/>
      </xdr:nvSpPr>
      <xdr:spPr>
        <a:xfrm>
          <a:off x="251460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87630</xdr:rowOff>
    </xdr:to>
    <xdr:cxnSp macro="">
      <xdr:nvCxnSpPr>
        <xdr:cNvPr id="309" name="直線コネクタ 308"/>
        <xdr:cNvCxnSpPr/>
      </xdr:nvCxnSpPr>
      <xdr:spPr>
        <a:xfrm>
          <a:off x="2565400" y="13807441"/>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0" name="楕円 309"/>
        <xdr:cNvSpPr/>
      </xdr:nvSpPr>
      <xdr:spPr>
        <a:xfrm>
          <a:off x="1739900" y="1372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60961</xdr:rowOff>
    </xdr:to>
    <xdr:cxnSp macro="">
      <xdr:nvCxnSpPr>
        <xdr:cNvPr id="311" name="直線コネクタ 310"/>
        <xdr:cNvCxnSpPr/>
      </xdr:nvCxnSpPr>
      <xdr:spPr>
        <a:xfrm>
          <a:off x="1790700" y="1377315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103505</xdr:rowOff>
    </xdr:from>
    <xdr:to>
      <xdr:col>6</xdr:col>
      <xdr:colOff>38100</xdr:colOff>
      <xdr:row>82</xdr:row>
      <xdr:rowOff>33655</xdr:rowOff>
    </xdr:to>
    <xdr:sp macro="" textlink="">
      <xdr:nvSpPr>
        <xdr:cNvPr id="312" name="楕円 311"/>
        <xdr:cNvSpPr/>
      </xdr:nvSpPr>
      <xdr:spPr>
        <a:xfrm>
          <a:off x="965200" y="13682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154305</xdr:rowOff>
    </xdr:from>
    <xdr:to>
      <xdr:col>10</xdr:col>
      <xdr:colOff>114300</xdr:colOff>
      <xdr:row>82</xdr:row>
      <xdr:rowOff>26670</xdr:rowOff>
    </xdr:to>
    <xdr:cxnSp macro="">
      <xdr:nvCxnSpPr>
        <xdr:cNvPr id="313" name="直線コネクタ 312"/>
        <xdr:cNvCxnSpPr/>
      </xdr:nvCxnSpPr>
      <xdr:spPr>
        <a:xfrm>
          <a:off x="1008380" y="1373314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4" name="n_1aveValue【福祉施設】&#10;有形固定資産減価償却率"/>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15" name="n_2aveValue【福祉施設】&#10;有形固定資産減価償却率"/>
        <xdr:cNvSpPr txBox="1"/>
      </xdr:nvSpPr>
      <xdr:spPr>
        <a:xfrm>
          <a:off x="238570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6" name="n_3aveValue【福祉施設】&#10;有形固定資産減価償却率"/>
        <xdr:cNvSpPr txBox="1"/>
      </xdr:nvSpPr>
      <xdr:spPr>
        <a:xfrm>
          <a:off x="161100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652</xdr:rowOff>
    </xdr:from>
    <xdr:ext cx="405111" cy="259045"/>
    <xdr:sp macro="" textlink="">
      <xdr:nvSpPr>
        <xdr:cNvPr id="317" name="n_4aveValue【福祉施設】&#10;有形固定資産減価償却率"/>
        <xdr:cNvSpPr txBox="1"/>
      </xdr:nvSpPr>
      <xdr:spPr>
        <a:xfrm>
          <a:off x="83630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129557</xdr:rowOff>
    </xdr:from>
    <xdr:ext cx="405111" cy="259045"/>
    <xdr:sp macro="" textlink="">
      <xdr:nvSpPr>
        <xdr:cNvPr id="318" name="n_1mainValue【福祉施設】&#10;有形固定資産減価償却率"/>
        <xdr:cNvSpPr txBox="1"/>
      </xdr:nvSpPr>
      <xdr:spPr>
        <a:xfrm>
          <a:off x="3170564" y="1387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9" name="n_2mainValue【福祉施設】&#10;有形固定資産減価償却率"/>
        <xdr:cNvSpPr txBox="1"/>
      </xdr:nvSpPr>
      <xdr:spPr>
        <a:xfrm>
          <a:off x="2385704"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20" name="n_3mainValue【福祉施設】&#10;有形固定資産減価償却率"/>
        <xdr:cNvSpPr txBox="1"/>
      </xdr:nvSpPr>
      <xdr:spPr>
        <a:xfrm>
          <a:off x="161100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24782</xdr:rowOff>
    </xdr:from>
    <xdr:ext cx="405111" cy="259045"/>
    <xdr:sp macro="" textlink="">
      <xdr:nvSpPr>
        <xdr:cNvPr id="321" name="n_4mainValue【福祉施設】&#10;有形固定資産減価償却率"/>
        <xdr:cNvSpPr txBox="1"/>
      </xdr:nvSpPr>
      <xdr:spPr>
        <a:xfrm>
          <a:off x="836304" y="1377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9219565" y="13188043"/>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925830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915416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9258300" y="1296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9154160" y="131880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xdr:cNvSpPr txBox="1"/>
      </xdr:nvSpPr>
      <xdr:spPr>
        <a:xfrm>
          <a:off x="9258300" y="14359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9192260" y="14380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125005</xdr:rowOff>
    </xdr:from>
    <xdr:to>
      <xdr:col>50</xdr:col>
      <xdr:colOff>165100</xdr:colOff>
      <xdr:row>86</xdr:row>
      <xdr:rowOff>55155</xdr:rowOff>
    </xdr:to>
    <xdr:sp macro="" textlink="">
      <xdr:nvSpPr>
        <xdr:cNvPr id="354" name="フローチャート: 判断 353"/>
        <xdr:cNvSpPr/>
      </xdr:nvSpPr>
      <xdr:spPr>
        <a:xfrm>
          <a:off x="8445500" y="14374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55" name="フローチャート: 判断 354"/>
        <xdr:cNvSpPr/>
      </xdr:nvSpPr>
      <xdr:spPr>
        <a:xfrm>
          <a:off x="7670800" y="143787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128270</xdr:rowOff>
    </xdr:from>
    <xdr:to>
      <xdr:col>41</xdr:col>
      <xdr:colOff>101600</xdr:colOff>
      <xdr:row>86</xdr:row>
      <xdr:rowOff>58420</xdr:rowOff>
    </xdr:to>
    <xdr:sp macro="" textlink="">
      <xdr:nvSpPr>
        <xdr:cNvPr id="356" name="フローチャート: 判断 355"/>
        <xdr:cNvSpPr/>
      </xdr:nvSpPr>
      <xdr:spPr>
        <a:xfrm>
          <a:off x="6873240" y="14377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131536</xdr:rowOff>
    </xdr:from>
    <xdr:to>
      <xdr:col>36</xdr:col>
      <xdr:colOff>165100</xdr:colOff>
      <xdr:row>86</xdr:row>
      <xdr:rowOff>61686</xdr:rowOff>
    </xdr:to>
    <xdr:sp macro="" textlink="">
      <xdr:nvSpPr>
        <xdr:cNvPr id="357" name="フローチャート: 判断 356"/>
        <xdr:cNvSpPr/>
      </xdr:nvSpPr>
      <xdr:spPr>
        <a:xfrm>
          <a:off x="6098540" y="14380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151130</xdr:rowOff>
    </xdr:from>
    <xdr:to>
      <xdr:col>55</xdr:col>
      <xdr:colOff>50800</xdr:colOff>
      <xdr:row>80</xdr:row>
      <xdr:rowOff>81280</xdr:rowOff>
    </xdr:to>
    <xdr:sp macro="" textlink="">
      <xdr:nvSpPr>
        <xdr:cNvPr id="363" name="楕円 362"/>
        <xdr:cNvSpPr/>
      </xdr:nvSpPr>
      <xdr:spPr>
        <a:xfrm>
          <a:off x="9192260" y="13394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2557</xdr:rowOff>
    </xdr:from>
    <xdr:ext cx="469744" cy="259045"/>
    <xdr:sp macro="" textlink="">
      <xdr:nvSpPr>
        <xdr:cNvPr id="364" name="【福祉施設】&#10;一人当たり面積該当値テキスト"/>
        <xdr:cNvSpPr txBox="1"/>
      </xdr:nvSpPr>
      <xdr:spPr>
        <a:xfrm>
          <a:off x="9258300" y="132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163105</xdr:rowOff>
    </xdr:from>
    <xdr:to>
      <xdr:col>50</xdr:col>
      <xdr:colOff>165100</xdr:colOff>
      <xdr:row>80</xdr:row>
      <xdr:rowOff>93255</xdr:rowOff>
    </xdr:to>
    <xdr:sp macro="" textlink="">
      <xdr:nvSpPr>
        <xdr:cNvPr id="365" name="楕円 364"/>
        <xdr:cNvSpPr/>
      </xdr:nvSpPr>
      <xdr:spPr>
        <a:xfrm>
          <a:off x="8445500" y="1340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30480</xdr:rowOff>
    </xdr:from>
    <xdr:to>
      <xdr:col>55</xdr:col>
      <xdr:colOff>0</xdr:colOff>
      <xdr:row>80</xdr:row>
      <xdr:rowOff>42455</xdr:rowOff>
    </xdr:to>
    <xdr:cxnSp macro="">
      <xdr:nvCxnSpPr>
        <xdr:cNvPr id="366" name="直線コネクタ 365"/>
        <xdr:cNvCxnSpPr/>
      </xdr:nvCxnSpPr>
      <xdr:spPr>
        <a:xfrm flipV="1">
          <a:off x="8496300" y="13441680"/>
          <a:ext cx="7239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5806</xdr:rowOff>
    </xdr:from>
    <xdr:to>
      <xdr:col>46</xdr:col>
      <xdr:colOff>38100</xdr:colOff>
      <xdr:row>80</xdr:row>
      <xdr:rowOff>107406</xdr:rowOff>
    </xdr:to>
    <xdr:sp macro="" textlink="">
      <xdr:nvSpPr>
        <xdr:cNvPr id="367" name="楕円 366"/>
        <xdr:cNvSpPr/>
      </xdr:nvSpPr>
      <xdr:spPr>
        <a:xfrm>
          <a:off x="7670800" y="134170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42455</xdr:rowOff>
    </xdr:from>
    <xdr:to>
      <xdr:col>50</xdr:col>
      <xdr:colOff>114300</xdr:colOff>
      <xdr:row>80</xdr:row>
      <xdr:rowOff>56606</xdr:rowOff>
    </xdr:to>
    <xdr:cxnSp macro="">
      <xdr:nvCxnSpPr>
        <xdr:cNvPr id="368" name="直線コネクタ 367"/>
        <xdr:cNvCxnSpPr/>
      </xdr:nvCxnSpPr>
      <xdr:spPr>
        <a:xfrm flipV="1">
          <a:off x="7713980" y="13453655"/>
          <a:ext cx="78232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22134</xdr:rowOff>
    </xdr:from>
    <xdr:to>
      <xdr:col>41</xdr:col>
      <xdr:colOff>101600</xdr:colOff>
      <xdr:row>80</xdr:row>
      <xdr:rowOff>123734</xdr:rowOff>
    </xdr:to>
    <xdr:sp macro="" textlink="">
      <xdr:nvSpPr>
        <xdr:cNvPr id="369" name="楕円 368"/>
        <xdr:cNvSpPr/>
      </xdr:nvSpPr>
      <xdr:spPr>
        <a:xfrm>
          <a:off x="6873240" y="134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56606</xdr:rowOff>
    </xdr:from>
    <xdr:to>
      <xdr:col>45</xdr:col>
      <xdr:colOff>177800</xdr:colOff>
      <xdr:row>80</xdr:row>
      <xdr:rowOff>72934</xdr:rowOff>
    </xdr:to>
    <xdr:cxnSp macro="">
      <xdr:nvCxnSpPr>
        <xdr:cNvPr id="370" name="直線コネクタ 369"/>
        <xdr:cNvCxnSpPr/>
      </xdr:nvCxnSpPr>
      <xdr:spPr>
        <a:xfrm flipV="1">
          <a:off x="6924040" y="13467806"/>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38463</xdr:rowOff>
    </xdr:from>
    <xdr:to>
      <xdr:col>36</xdr:col>
      <xdr:colOff>165100</xdr:colOff>
      <xdr:row>80</xdr:row>
      <xdr:rowOff>140063</xdr:rowOff>
    </xdr:to>
    <xdr:sp macro="" textlink="">
      <xdr:nvSpPr>
        <xdr:cNvPr id="371" name="楕円 370"/>
        <xdr:cNvSpPr/>
      </xdr:nvSpPr>
      <xdr:spPr>
        <a:xfrm>
          <a:off x="6098540" y="134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72934</xdr:rowOff>
    </xdr:from>
    <xdr:to>
      <xdr:col>41</xdr:col>
      <xdr:colOff>50800</xdr:colOff>
      <xdr:row>80</xdr:row>
      <xdr:rowOff>89263</xdr:rowOff>
    </xdr:to>
    <xdr:cxnSp macro="">
      <xdr:nvCxnSpPr>
        <xdr:cNvPr id="372" name="直線コネクタ 371"/>
        <xdr:cNvCxnSpPr/>
      </xdr:nvCxnSpPr>
      <xdr:spPr>
        <a:xfrm flipV="1">
          <a:off x="6149340" y="13484134"/>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46282</xdr:rowOff>
    </xdr:from>
    <xdr:ext cx="469744" cy="259045"/>
    <xdr:sp macro="" textlink="">
      <xdr:nvSpPr>
        <xdr:cNvPr id="373" name="n_1aveValue【福祉施設】&#10;一人当たり面積"/>
        <xdr:cNvSpPr txBox="1"/>
      </xdr:nvSpPr>
      <xdr:spPr>
        <a:xfrm>
          <a:off x="8271587" y="144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74" name="n_2aveValue【福祉施設】&#10;一人当たり面積"/>
        <xdr:cNvSpPr txBox="1"/>
      </xdr:nvSpPr>
      <xdr:spPr>
        <a:xfrm>
          <a:off x="7509587" y="1446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75" name="n_3aveValue【福祉施設】&#10;一人当たり面積"/>
        <xdr:cNvSpPr txBox="1"/>
      </xdr:nvSpPr>
      <xdr:spPr>
        <a:xfrm>
          <a:off x="6712027" y="144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52813</xdr:rowOff>
    </xdr:from>
    <xdr:ext cx="469744" cy="259045"/>
    <xdr:sp macro="" textlink="">
      <xdr:nvSpPr>
        <xdr:cNvPr id="376" name="n_4aveValue【福祉施設】&#10;一人当たり面積"/>
        <xdr:cNvSpPr txBox="1"/>
      </xdr:nvSpPr>
      <xdr:spPr>
        <a:xfrm>
          <a:off x="5937327" y="144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109782</xdr:rowOff>
    </xdr:from>
    <xdr:ext cx="469744" cy="259045"/>
    <xdr:sp macro="" textlink="">
      <xdr:nvSpPr>
        <xdr:cNvPr id="377" name="n_1mainValue【福祉施設】&#10;一人当たり面積"/>
        <xdr:cNvSpPr txBox="1"/>
      </xdr:nvSpPr>
      <xdr:spPr>
        <a:xfrm>
          <a:off x="8271587" y="131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123933</xdr:rowOff>
    </xdr:from>
    <xdr:ext cx="469744" cy="259045"/>
    <xdr:sp macro="" textlink="">
      <xdr:nvSpPr>
        <xdr:cNvPr id="378" name="n_2mainValue【福祉施設】&#10;一人当たり面積"/>
        <xdr:cNvSpPr txBox="1"/>
      </xdr:nvSpPr>
      <xdr:spPr>
        <a:xfrm>
          <a:off x="7509587" y="131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140261</xdr:rowOff>
    </xdr:from>
    <xdr:ext cx="469744" cy="259045"/>
    <xdr:sp macro="" textlink="">
      <xdr:nvSpPr>
        <xdr:cNvPr id="379" name="n_3mainValue【福祉施設】&#10;一人当たり面積"/>
        <xdr:cNvSpPr txBox="1"/>
      </xdr:nvSpPr>
      <xdr:spPr>
        <a:xfrm>
          <a:off x="6712027" y="1321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156590</xdr:rowOff>
    </xdr:from>
    <xdr:ext cx="469744" cy="259045"/>
    <xdr:sp macro="" textlink="">
      <xdr:nvSpPr>
        <xdr:cNvPr id="380" name="n_4mainValue【福祉施設】&#10;一人当たり面積"/>
        <xdr:cNvSpPr txBox="1"/>
      </xdr:nvSpPr>
      <xdr:spPr>
        <a:xfrm>
          <a:off x="5937327" y="1323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086225" y="16713381"/>
          <a:ext cx="0" cy="1586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12496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02082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12496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6" name="フローチャート: 判断 415"/>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103777</xdr:rowOff>
    </xdr:from>
    <xdr:to>
      <xdr:col>24</xdr:col>
      <xdr:colOff>114300</xdr:colOff>
      <xdr:row>108</xdr:row>
      <xdr:rowOff>33927</xdr:rowOff>
    </xdr:to>
    <xdr:sp macro="" textlink="">
      <xdr:nvSpPr>
        <xdr:cNvPr id="422" name="楕円 421"/>
        <xdr:cNvSpPr/>
      </xdr:nvSpPr>
      <xdr:spPr>
        <a:xfrm>
          <a:off x="4036060" y="18041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82204</xdr:rowOff>
    </xdr:from>
    <xdr:ext cx="405111" cy="259045"/>
    <xdr:sp macro="" textlink="">
      <xdr:nvSpPr>
        <xdr:cNvPr id="423" name="【市民会館】&#10;有形固定資産減価償却率該当値テキスト"/>
        <xdr:cNvSpPr txBox="1"/>
      </xdr:nvSpPr>
      <xdr:spPr>
        <a:xfrm>
          <a:off x="4124960" y="1801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92348</xdr:rowOff>
    </xdr:from>
    <xdr:to>
      <xdr:col>20</xdr:col>
      <xdr:colOff>38100</xdr:colOff>
      <xdr:row>108</xdr:row>
      <xdr:rowOff>22498</xdr:rowOff>
    </xdr:to>
    <xdr:sp macro="" textlink="">
      <xdr:nvSpPr>
        <xdr:cNvPr id="424" name="楕円 423"/>
        <xdr:cNvSpPr/>
      </xdr:nvSpPr>
      <xdr:spPr>
        <a:xfrm>
          <a:off x="3312160" y="18029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143148</xdr:rowOff>
    </xdr:from>
    <xdr:to>
      <xdr:col>24</xdr:col>
      <xdr:colOff>63500</xdr:colOff>
      <xdr:row>107</xdr:row>
      <xdr:rowOff>154577</xdr:rowOff>
    </xdr:to>
    <xdr:cxnSp macro="">
      <xdr:nvCxnSpPr>
        <xdr:cNvPr id="425" name="直線コネクタ 424"/>
        <xdr:cNvCxnSpPr/>
      </xdr:nvCxnSpPr>
      <xdr:spPr>
        <a:xfrm>
          <a:off x="3355340" y="18080628"/>
          <a:ext cx="7315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80918</xdr:rowOff>
    </xdr:from>
    <xdr:to>
      <xdr:col>15</xdr:col>
      <xdr:colOff>101600</xdr:colOff>
      <xdr:row>108</xdr:row>
      <xdr:rowOff>11068</xdr:rowOff>
    </xdr:to>
    <xdr:sp macro="" textlink="">
      <xdr:nvSpPr>
        <xdr:cNvPr id="426" name="楕円 425"/>
        <xdr:cNvSpPr/>
      </xdr:nvSpPr>
      <xdr:spPr>
        <a:xfrm>
          <a:off x="2514600" y="180183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131718</xdr:rowOff>
    </xdr:from>
    <xdr:to>
      <xdr:col>19</xdr:col>
      <xdr:colOff>177800</xdr:colOff>
      <xdr:row>107</xdr:row>
      <xdr:rowOff>143148</xdr:rowOff>
    </xdr:to>
    <xdr:cxnSp macro="">
      <xdr:nvCxnSpPr>
        <xdr:cNvPr id="427" name="直線コネクタ 426"/>
        <xdr:cNvCxnSpPr/>
      </xdr:nvCxnSpPr>
      <xdr:spPr>
        <a:xfrm>
          <a:off x="2565400" y="18069198"/>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69487</xdr:rowOff>
    </xdr:from>
    <xdr:to>
      <xdr:col>10</xdr:col>
      <xdr:colOff>165100</xdr:colOff>
      <xdr:row>107</xdr:row>
      <xdr:rowOff>171087</xdr:rowOff>
    </xdr:to>
    <xdr:sp macro="" textlink="">
      <xdr:nvSpPr>
        <xdr:cNvPr id="428" name="楕円 427"/>
        <xdr:cNvSpPr/>
      </xdr:nvSpPr>
      <xdr:spPr>
        <a:xfrm>
          <a:off x="1739900" y="180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120287</xdr:rowOff>
    </xdr:from>
    <xdr:to>
      <xdr:col>15</xdr:col>
      <xdr:colOff>50800</xdr:colOff>
      <xdr:row>107</xdr:row>
      <xdr:rowOff>131718</xdr:rowOff>
    </xdr:to>
    <xdr:cxnSp macro="">
      <xdr:nvCxnSpPr>
        <xdr:cNvPr id="429" name="直線コネクタ 428"/>
        <xdr:cNvCxnSpPr/>
      </xdr:nvCxnSpPr>
      <xdr:spPr>
        <a:xfrm>
          <a:off x="1790700" y="18057767"/>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58057</xdr:rowOff>
    </xdr:from>
    <xdr:to>
      <xdr:col>6</xdr:col>
      <xdr:colOff>38100</xdr:colOff>
      <xdr:row>107</xdr:row>
      <xdr:rowOff>159657</xdr:rowOff>
    </xdr:to>
    <xdr:sp macro="" textlink="">
      <xdr:nvSpPr>
        <xdr:cNvPr id="430" name="楕円 429"/>
        <xdr:cNvSpPr/>
      </xdr:nvSpPr>
      <xdr:spPr>
        <a:xfrm>
          <a:off x="965200" y="179955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108857</xdr:rowOff>
    </xdr:from>
    <xdr:to>
      <xdr:col>10</xdr:col>
      <xdr:colOff>114300</xdr:colOff>
      <xdr:row>107</xdr:row>
      <xdr:rowOff>120287</xdr:rowOff>
    </xdr:to>
    <xdr:cxnSp macro="">
      <xdr:nvCxnSpPr>
        <xdr:cNvPr id="431" name="直線コネクタ 430"/>
        <xdr:cNvCxnSpPr/>
      </xdr:nvCxnSpPr>
      <xdr:spPr>
        <a:xfrm>
          <a:off x="1008380" y="18046337"/>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市民会館】&#10;有形固定資産減価償却率"/>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4" name="n_3aveValue【市民会館】&#10;有形固定資産減価償却率"/>
        <xdr:cNvSpPr txBox="1"/>
      </xdr:nvSpPr>
      <xdr:spPr>
        <a:xfrm>
          <a:off x="16110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5" name="n_4aveValue【市民会館】&#10;有形固定資産減価償却率"/>
        <xdr:cNvSpPr txBox="1"/>
      </xdr:nvSpPr>
      <xdr:spPr>
        <a:xfrm>
          <a:off x="8363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13625</xdr:rowOff>
    </xdr:from>
    <xdr:ext cx="405111" cy="259045"/>
    <xdr:sp macro="" textlink="">
      <xdr:nvSpPr>
        <xdr:cNvPr id="436" name="n_1mainValue【市民会館】&#10;有形固定資産減価償却率"/>
        <xdr:cNvSpPr txBox="1"/>
      </xdr:nvSpPr>
      <xdr:spPr>
        <a:xfrm>
          <a:off x="317056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2195</xdr:rowOff>
    </xdr:from>
    <xdr:ext cx="405111" cy="259045"/>
    <xdr:sp macro="" textlink="">
      <xdr:nvSpPr>
        <xdr:cNvPr id="437" name="n_2mainValue【市民会館】&#10;有形固定資産減価償却率"/>
        <xdr:cNvSpPr txBox="1"/>
      </xdr:nvSpPr>
      <xdr:spPr>
        <a:xfrm>
          <a:off x="2385704" y="1810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162214</xdr:rowOff>
    </xdr:from>
    <xdr:ext cx="405111" cy="259045"/>
    <xdr:sp macro="" textlink="">
      <xdr:nvSpPr>
        <xdr:cNvPr id="438" name="n_3mainValue【市民会館】&#10;有形固定資産減価償却率"/>
        <xdr:cNvSpPr txBox="1"/>
      </xdr:nvSpPr>
      <xdr:spPr>
        <a:xfrm>
          <a:off x="1611004" y="1809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150784</xdr:rowOff>
    </xdr:from>
    <xdr:ext cx="405111" cy="259045"/>
    <xdr:sp macro="" textlink="">
      <xdr:nvSpPr>
        <xdr:cNvPr id="439" name="n_4mainValue【市民会館】&#10;有形固定資産減価償却率"/>
        <xdr:cNvSpPr txBox="1"/>
      </xdr:nvSpPr>
      <xdr:spPr>
        <a:xfrm>
          <a:off x="836304" y="1808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9219565" y="16978629"/>
          <a:ext cx="0" cy="125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9258300" y="1823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9154160" y="18229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9258300" y="1676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9154160" y="16978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xdr:cNvSpPr txBox="1"/>
      </xdr:nvSpPr>
      <xdr:spPr>
        <a:xfrm>
          <a:off x="9258300" y="1783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9192260" y="179793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35561</xdr:rowOff>
    </xdr:from>
    <xdr:to>
      <xdr:col>50</xdr:col>
      <xdr:colOff>165100</xdr:colOff>
      <xdr:row>107</xdr:row>
      <xdr:rowOff>137161</xdr:rowOff>
    </xdr:to>
    <xdr:sp macro="" textlink="">
      <xdr:nvSpPr>
        <xdr:cNvPr id="470" name="フローチャート: 判断 469"/>
        <xdr:cNvSpPr/>
      </xdr:nvSpPr>
      <xdr:spPr>
        <a:xfrm>
          <a:off x="8445500" y="1797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50800</xdr:rowOff>
    </xdr:from>
    <xdr:to>
      <xdr:col>41</xdr:col>
      <xdr:colOff>101600</xdr:colOff>
      <xdr:row>107</xdr:row>
      <xdr:rowOff>152400</xdr:rowOff>
    </xdr:to>
    <xdr:sp macro="" textlink="">
      <xdr:nvSpPr>
        <xdr:cNvPr id="472" name="フローチャート: 判断 471"/>
        <xdr:cNvSpPr/>
      </xdr:nvSpPr>
      <xdr:spPr>
        <a:xfrm>
          <a:off x="6873240" y="1798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45720</xdr:rowOff>
    </xdr:from>
    <xdr:to>
      <xdr:col>36</xdr:col>
      <xdr:colOff>165100</xdr:colOff>
      <xdr:row>107</xdr:row>
      <xdr:rowOff>147320</xdr:rowOff>
    </xdr:to>
    <xdr:sp macro="" textlink="">
      <xdr:nvSpPr>
        <xdr:cNvPr id="473" name="フローチャート: 判断 472"/>
        <xdr:cNvSpPr/>
      </xdr:nvSpPr>
      <xdr:spPr>
        <a:xfrm>
          <a:off x="6098540" y="1798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9" name="楕円 478"/>
        <xdr:cNvSpPr/>
      </xdr:nvSpPr>
      <xdr:spPr>
        <a:xfrm>
          <a:off x="9192260" y="17997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80" name="【市民会館】&#10;一人当たり面積該当値テキスト"/>
        <xdr:cNvSpPr txBox="1"/>
      </xdr:nvSpPr>
      <xdr:spPr>
        <a:xfrm>
          <a:off x="9258300"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62230</xdr:rowOff>
    </xdr:from>
    <xdr:to>
      <xdr:col>50</xdr:col>
      <xdr:colOff>165100</xdr:colOff>
      <xdr:row>107</xdr:row>
      <xdr:rowOff>163830</xdr:rowOff>
    </xdr:to>
    <xdr:sp macro="" textlink="">
      <xdr:nvSpPr>
        <xdr:cNvPr id="481" name="楕円 480"/>
        <xdr:cNvSpPr/>
      </xdr:nvSpPr>
      <xdr:spPr>
        <a:xfrm>
          <a:off x="8445500" y="179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113030</xdr:rowOff>
    </xdr:to>
    <xdr:cxnSp macro="">
      <xdr:nvCxnSpPr>
        <xdr:cNvPr id="482" name="直線コネクタ 481"/>
        <xdr:cNvCxnSpPr/>
      </xdr:nvCxnSpPr>
      <xdr:spPr>
        <a:xfrm flipV="1">
          <a:off x="8496300" y="18047969"/>
          <a:ext cx="7239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64770</xdr:rowOff>
    </xdr:from>
    <xdr:to>
      <xdr:col>46</xdr:col>
      <xdr:colOff>38100</xdr:colOff>
      <xdr:row>107</xdr:row>
      <xdr:rowOff>166370</xdr:rowOff>
    </xdr:to>
    <xdr:sp macro="" textlink="">
      <xdr:nvSpPr>
        <xdr:cNvPr id="483" name="楕円 482"/>
        <xdr:cNvSpPr/>
      </xdr:nvSpPr>
      <xdr:spPr>
        <a:xfrm>
          <a:off x="7670800" y="18002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113030</xdr:rowOff>
    </xdr:from>
    <xdr:to>
      <xdr:col>50</xdr:col>
      <xdr:colOff>114300</xdr:colOff>
      <xdr:row>107</xdr:row>
      <xdr:rowOff>115570</xdr:rowOff>
    </xdr:to>
    <xdr:cxnSp macro="">
      <xdr:nvCxnSpPr>
        <xdr:cNvPr id="484" name="直線コネクタ 483"/>
        <xdr:cNvCxnSpPr/>
      </xdr:nvCxnSpPr>
      <xdr:spPr>
        <a:xfrm flipV="1">
          <a:off x="7713980" y="18050510"/>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68580</xdr:rowOff>
    </xdr:from>
    <xdr:to>
      <xdr:col>41</xdr:col>
      <xdr:colOff>101600</xdr:colOff>
      <xdr:row>107</xdr:row>
      <xdr:rowOff>170180</xdr:rowOff>
    </xdr:to>
    <xdr:sp macro="" textlink="">
      <xdr:nvSpPr>
        <xdr:cNvPr id="485" name="楕円 484"/>
        <xdr:cNvSpPr/>
      </xdr:nvSpPr>
      <xdr:spPr>
        <a:xfrm>
          <a:off x="6873240" y="180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115570</xdr:rowOff>
    </xdr:from>
    <xdr:to>
      <xdr:col>45</xdr:col>
      <xdr:colOff>177800</xdr:colOff>
      <xdr:row>107</xdr:row>
      <xdr:rowOff>119380</xdr:rowOff>
    </xdr:to>
    <xdr:cxnSp macro="">
      <xdr:nvCxnSpPr>
        <xdr:cNvPr id="486" name="直線コネクタ 485"/>
        <xdr:cNvCxnSpPr/>
      </xdr:nvCxnSpPr>
      <xdr:spPr>
        <a:xfrm flipV="1">
          <a:off x="6924040" y="180530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71120</xdr:rowOff>
    </xdr:from>
    <xdr:to>
      <xdr:col>36</xdr:col>
      <xdr:colOff>165100</xdr:colOff>
      <xdr:row>108</xdr:row>
      <xdr:rowOff>1270</xdr:rowOff>
    </xdr:to>
    <xdr:sp macro="" textlink="">
      <xdr:nvSpPr>
        <xdr:cNvPr id="487" name="楕円 486"/>
        <xdr:cNvSpPr/>
      </xdr:nvSpPr>
      <xdr:spPr>
        <a:xfrm>
          <a:off x="6098540" y="18008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119380</xdr:rowOff>
    </xdr:from>
    <xdr:to>
      <xdr:col>41</xdr:col>
      <xdr:colOff>50800</xdr:colOff>
      <xdr:row>107</xdr:row>
      <xdr:rowOff>121920</xdr:rowOff>
    </xdr:to>
    <xdr:cxnSp macro="">
      <xdr:nvCxnSpPr>
        <xdr:cNvPr id="488" name="直線コネクタ 487"/>
        <xdr:cNvCxnSpPr/>
      </xdr:nvCxnSpPr>
      <xdr:spPr>
        <a:xfrm flipV="1">
          <a:off x="6149340" y="18056860"/>
          <a:ext cx="7747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489" name="n_1aveValue【市民会館】&#10;一人当たり面積"/>
        <xdr:cNvSpPr txBox="1"/>
      </xdr:nvSpPr>
      <xdr:spPr>
        <a:xfrm>
          <a:off x="8271587" y="1775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90" name="n_2aveValue【市民会館】&#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168927</xdr:rowOff>
    </xdr:from>
    <xdr:ext cx="469744" cy="259045"/>
    <xdr:sp macro="" textlink="">
      <xdr:nvSpPr>
        <xdr:cNvPr id="491" name="n_3aveValue【市民会館】&#10;一人当たり面積"/>
        <xdr:cNvSpPr txBox="1"/>
      </xdr:nvSpPr>
      <xdr:spPr>
        <a:xfrm>
          <a:off x="6712027" y="177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163847</xdr:rowOff>
    </xdr:from>
    <xdr:ext cx="469744" cy="259045"/>
    <xdr:sp macro="" textlink="">
      <xdr:nvSpPr>
        <xdr:cNvPr id="492" name="n_4aveValue【市民会館】&#10;一人当たり面積"/>
        <xdr:cNvSpPr txBox="1"/>
      </xdr:nvSpPr>
      <xdr:spPr>
        <a:xfrm>
          <a:off x="59373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154957</xdr:rowOff>
    </xdr:from>
    <xdr:ext cx="469744" cy="259045"/>
    <xdr:sp macro="" textlink="">
      <xdr:nvSpPr>
        <xdr:cNvPr id="493" name="n_1mainValue【市民会館】&#10;一人当たり面積"/>
        <xdr:cNvSpPr txBox="1"/>
      </xdr:nvSpPr>
      <xdr:spPr>
        <a:xfrm>
          <a:off x="8271587" y="18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157497</xdr:rowOff>
    </xdr:from>
    <xdr:ext cx="469744" cy="259045"/>
    <xdr:sp macro="" textlink="">
      <xdr:nvSpPr>
        <xdr:cNvPr id="494" name="n_2mainValue【市民会館】&#10;一人当たり面積"/>
        <xdr:cNvSpPr txBox="1"/>
      </xdr:nvSpPr>
      <xdr:spPr>
        <a:xfrm>
          <a:off x="750958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161307</xdr:rowOff>
    </xdr:from>
    <xdr:ext cx="469744" cy="259045"/>
    <xdr:sp macro="" textlink="">
      <xdr:nvSpPr>
        <xdr:cNvPr id="495" name="n_3mainValue【市民会館】&#10;一人当たり面積"/>
        <xdr:cNvSpPr txBox="1"/>
      </xdr:nvSpPr>
      <xdr:spPr>
        <a:xfrm>
          <a:off x="6712027" y="180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163847</xdr:rowOff>
    </xdr:from>
    <xdr:ext cx="469744" cy="259045"/>
    <xdr:sp macro="" textlink="">
      <xdr:nvSpPr>
        <xdr:cNvPr id="496" name="n_4mainValue【市民会館】&#10;一人当たり面積"/>
        <xdr:cNvSpPr txBox="1"/>
      </xdr:nvSpPr>
      <xdr:spPr>
        <a:xfrm>
          <a:off x="59373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4375764" y="5634446"/>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4414500" y="5413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4287500" y="5634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xdr:cNvSpPr txBox="1"/>
      </xdr:nvSpPr>
      <xdr:spPr>
        <a:xfrm>
          <a:off x="14414500" y="6366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4325600" y="65116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9" name="フローチャート: 判断 528"/>
        <xdr:cNvSpPr/>
      </xdr:nvSpPr>
      <xdr:spPr>
        <a:xfrm>
          <a:off x="13578840" y="642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30" name="フローチャート: 判断 529"/>
        <xdr:cNvSpPr/>
      </xdr:nvSpPr>
      <xdr:spPr>
        <a:xfrm>
          <a:off x="128041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xdr:cNvSpPr/>
      </xdr:nvSpPr>
      <xdr:spPr>
        <a:xfrm>
          <a:off x="1202944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2" name="フローチャート: 判断 531"/>
        <xdr:cNvSpPr/>
      </xdr:nvSpPr>
      <xdr:spPr>
        <a:xfrm>
          <a:off x="11231880" y="583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147865</xdr:rowOff>
    </xdr:from>
    <xdr:to>
      <xdr:col>85</xdr:col>
      <xdr:colOff>177800</xdr:colOff>
      <xdr:row>40</xdr:row>
      <xdr:rowOff>78015</xdr:rowOff>
    </xdr:to>
    <xdr:sp macro="" textlink="">
      <xdr:nvSpPr>
        <xdr:cNvPr id="538" name="楕円 537"/>
        <xdr:cNvSpPr/>
      </xdr:nvSpPr>
      <xdr:spPr>
        <a:xfrm>
          <a:off x="14325600" y="66858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126292</xdr:rowOff>
    </xdr:from>
    <xdr:ext cx="405111" cy="259045"/>
    <xdr:sp macro="" textlink="">
      <xdr:nvSpPr>
        <xdr:cNvPr id="539" name="【一般廃棄物処理施設】&#10;有形固定資産減価償却率該当値テキスト"/>
        <xdr:cNvSpPr txBox="1"/>
      </xdr:nvSpPr>
      <xdr:spPr>
        <a:xfrm>
          <a:off x="14414500" y="66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540" name="楕円 539"/>
        <xdr:cNvSpPr/>
      </xdr:nvSpPr>
      <xdr:spPr>
        <a:xfrm>
          <a:off x="1357884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117022</xdr:rowOff>
    </xdr:from>
    <xdr:to>
      <xdr:col>85</xdr:col>
      <xdr:colOff>127000</xdr:colOff>
      <xdr:row>40</xdr:row>
      <xdr:rowOff>27215</xdr:rowOff>
    </xdr:to>
    <xdr:cxnSp macro="">
      <xdr:nvCxnSpPr>
        <xdr:cNvPr id="541" name="直線コネクタ 540"/>
        <xdr:cNvCxnSpPr/>
      </xdr:nvCxnSpPr>
      <xdr:spPr>
        <a:xfrm>
          <a:off x="13629640" y="6654982"/>
          <a:ext cx="74676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542" name="楕円 541"/>
        <xdr:cNvSpPr/>
      </xdr:nvSpPr>
      <xdr:spPr>
        <a:xfrm>
          <a:off x="12804140" y="6526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35378</xdr:rowOff>
    </xdr:from>
    <xdr:to>
      <xdr:col>81</xdr:col>
      <xdr:colOff>50800</xdr:colOff>
      <xdr:row>39</xdr:row>
      <xdr:rowOff>117022</xdr:rowOff>
    </xdr:to>
    <xdr:cxnSp macro="">
      <xdr:nvCxnSpPr>
        <xdr:cNvPr id="543" name="直線コネクタ 542"/>
        <xdr:cNvCxnSpPr/>
      </xdr:nvCxnSpPr>
      <xdr:spPr>
        <a:xfrm>
          <a:off x="12854940" y="6573338"/>
          <a:ext cx="7747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544" name="楕円 543"/>
        <xdr:cNvSpPr/>
      </xdr:nvSpPr>
      <xdr:spPr>
        <a:xfrm>
          <a:off x="12029440" y="6623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136616</xdr:rowOff>
    </xdr:to>
    <xdr:cxnSp macro="">
      <xdr:nvCxnSpPr>
        <xdr:cNvPr id="545" name="直線コネクタ 544"/>
        <xdr:cNvCxnSpPr/>
      </xdr:nvCxnSpPr>
      <xdr:spPr>
        <a:xfrm flipV="1">
          <a:off x="12072620" y="6573338"/>
          <a:ext cx="78232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17235</xdr:rowOff>
    </xdr:from>
    <xdr:to>
      <xdr:col>67</xdr:col>
      <xdr:colOff>101600</xdr:colOff>
      <xdr:row>39</xdr:row>
      <xdr:rowOff>118835</xdr:rowOff>
    </xdr:to>
    <xdr:sp macro="" textlink="">
      <xdr:nvSpPr>
        <xdr:cNvPr id="546" name="楕円 545"/>
        <xdr:cNvSpPr/>
      </xdr:nvSpPr>
      <xdr:spPr>
        <a:xfrm>
          <a:off x="11231880" y="65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68035</xdr:rowOff>
    </xdr:from>
    <xdr:to>
      <xdr:col>71</xdr:col>
      <xdr:colOff>177800</xdr:colOff>
      <xdr:row>39</xdr:row>
      <xdr:rowOff>136616</xdr:rowOff>
    </xdr:to>
    <xdr:cxnSp macro="">
      <xdr:nvCxnSpPr>
        <xdr:cNvPr id="547" name="直線コネクタ 546"/>
        <xdr:cNvCxnSpPr/>
      </xdr:nvCxnSpPr>
      <xdr:spPr>
        <a:xfrm>
          <a:off x="11282680" y="6605995"/>
          <a:ext cx="78994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8" name="n_1aveValue【一般廃棄物処理施設】&#10;有形固定資産減価償却率"/>
        <xdr:cNvSpPr txBox="1"/>
      </xdr:nvSpPr>
      <xdr:spPr>
        <a:xfrm>
          <a:off x="134372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9" name="n_2aveValue【一般廃棄物処理施設】&#10;有形固定資産減価償却率"/>
        <xdr:cNvSpPr txBox="1"/>
      </xdr:nvSpPr>
      <xdr:spPr>
        <a:xfrm>
          <a:off x="12675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50" name="n_3aveValue【一般廃棄物処理施設】&#10;有形固定資産減価償却率"/>
        <xdr:cNvSpPr txBox="1"/>
      </xdr:nvSpPr>
      <xdr:spPr>
        <a:xfrm>
          <a:off x="119005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51" name="n_4aveValue【一般廃棄物処理施設】&#10;有形固定資産減価償却率"/>
        <xdr:cNvSpPr txBox="1"/>
      </xdr:nvSpPr>
      <xdr:spPr>
        <a:xfrm>
          <a:off x="1110298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158949</xdr:rowOff>
    </xdr:from>
    <xdr:ext cx="405111" cy="259045"/>
    <xdr:sp macro="" textlink="">
      <xdr:nvSpPr>
        <xdr:cNvPr id="552" name="n_1mainValue【一般廃棄物処理施設】&#10;有形固定資産減価償却率"/>
        <xdr:cNvSpPr txBox="1"/>
      </xdr:nvSpPr>
      <xdr:spPr>
        <a:xfrm>
          <a:off x="13437244" y="669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553" name="n_2mainValue【一般廃棄物処理施設】&#10;有形固定資産減価償却率"/>
        <xdr:cNvSpPr txBox="1"/>
      </xdr:nvSpPr>
      <xdr:spPr>
        <a:xfrm>
          <a:off x="126752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554" name="n_3mainValue【一般廃棄物処理施設】&#10;有形固定資産減価償却率"/>
        <xdr:cNvSpPr txBox="1"/>
      </xdr:nvSpPr>
      <xdr:spPr>
        <a:xfrm>
          <a:off x="11900544"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109962</xdr:rowOff>
    </xdr:from>
    <xdr:ext cx="405111" cy="259045"/>
    <xdr:sp macro="" textlink="">
      <xdr:nvSpPr>
        <xdr:cNvPr id="555" name="n_4mainValue【一般廃棄物処理施設】&#10;有形固定資産減価償却率"/>
        <xdr:cNvSpPr txBox="1"/>
      </xdr:nvSpPr>
      <xdr:spPr>
        <a:xfrm>
          <a:off x="11102984" y="664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19509104" y="5550799"/>
          <a:ext cx="0" cy="145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19547840" y="700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19443700" y="7002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19547840" y="533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19443700" y="55507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xdr:cNvSpPr txBox="1"/>
      </xdr:nvSpPr>
      <xdr:spPr>
        <a:xfrm>
          <a:off x="19547840" y="6547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19458940" y="6696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165033</xdr:rowOff>
    </xdr:from>
    <xdr:to>
      <xdr:col>112</xdr:col>
      <xdr:colOff>38100</xdr:colOff>
      <xdr:row>40</xdr:row>
      <xdr:rowOff>95183</xdr:rowOff>
    </xdr:to>
    <xdr:sp macro="" textlink="">
      <xdr:nvSpPr>
        <xdr:cNvPr id="584" name="フローチャート: 判断 583"/>
        <xdr:cNvSpPr/>
      </xdr:nvSpPr>
      <xdr:spPr>
        <a:xfrm>
          <a:off x="18735040" y="6702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171249</xdr:rowOff>
    </xdr:from>
    <xdr:to>
      <xdr:col>107</xdr:col>
      <xdr:colOff>101600</xdr:colOff>
      <xdr:row>40</xdr:row>
      <xdr:rowOff>101399</xdr:rowOff>
    </xdr:to>
    <xdr:sp macro="" textlink="">
      <xdr:nvSpPr>
        <xdr:cNvPr id="585" name="フローチャート: 判断 584"/>
        <xdr:cNvSpPr/>
      </xdr:nvSpPr>
      <xdr:spPr>
        <a:xfrm>
          <a:off x="17937480" y="6709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8319</xdr:rowOff>
    </xdr:from>
    <xdr:to>
      <xdr:col>102</xdr:col>
      <xdr:colOff>165100</xdr:colOff>
      <xdr:row>40</xdr:row>
      <xdr:rowOff>109919</xdr:rowOff>
    </xdr:to>
    <xdr:sp macro="" textlink="">
      <xdr:nvSpPr>
        <xdr:cNvPr id="586" name="フローチャート: 判断 585"/>
        <xdr:cNvSpPr/>
      </xdr:nvSpPr>
      <xdr:spPr>
        <a:xfrm>
          <a:off x="17162780" y="67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119745</xdr:rowOff>
    </xdr:from>
    <xdr:to>
      <xdr:col>98</xdr:col>
      <xdr:colOff>38100</xdr:colOff>
      <xdr:row>38</xdr:row>
      <xdr:rowOff>49895</xdr:rowOff>
    </xdr:to>
    <xdr:sp macro="" textlink="">
      <xdr:nvSpPr>
        <xdr:cNvPr id="587" name="フローチャート: 判断 586"/>
        <xdr:cNvSpPr/>
      </xdr:nvSpPr>
      <xdr:spPr>
        <a:xfrm>
          <a:off x="16388080" y="6322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79293</xdr:rowOff>
    </xdr:from>
    <xdr:to>
      <xdr:col>116</xdr:col>
      <xdr:colOff>114300</xdr:colOff>
      <xdr:row>41</xdr:row>
      <xdr:rowOff>9443</xdr:rowOff>
    </xdr:to>
    <xdr:sp macro="" textlink="">
      <xdr:nvSpPr>
        <xdr:cNvPr id="593" name="楕円 592"/>
        <xdr:cNvSpPr/>
      </xdr:nvSpPr>
      <xdr:spPr>
        <a:xfrm>
          <a:off x="19458940" y="6784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57720</xdr:rowOff>
    </xdr:from>
    <xdr:ext cx="534377" cy="259045"/>
    <xdr:sp macro="" textlink="">
      <xdr:nvSpPr>
        <xdr:cNvPr id="594" name="【一般廃棄物処理施設】&#10;一人当たり有形固定資産（償却資産）額該当値テキスト"/>
        <xdr:cNvSpPr txBox="1"/>
      </xdr:nvSpPr>
      <xdr:spPr>
        <a:xfrm>
          <a:off x="19547840" y="67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81816</xdr:rowOff>
    </xdr:from>
    <xdr:to>
      <xdr:col>112</xdr:col>
      <xdr:colOff>38100</xdr:colOff>
      <xdr:row>41</xdr:row>
      <xdr:rowOff>11966</xdr:rowOff>
    </xdr:to>
    <xdr:sp macro="" textlink="">
      <xdr:nvSpPr>
        <xdr:cNvPr id="595" name="楕円 594"/>
        <xdr:cNvSpPr/>
      </xdr:nvSpPr>
      <xdr:spPr>
        <a:xfrm>
          <a:off x="18735040" y="6787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130093</xdr:rowOff>
    </xdr:from>
    <xdr:to>
      <xdr:col>116</xdr:col>
      <xdr:colOff>63500</xdr:colOff>
      <xdr:row>40</xdr:row>
      <xdr:rowOff>132616</xdr:rowOff>
    </xdr:to>
    <xdr:cxnSp macro="">
      <xdr:nvCxnSpPr>
        <xdr:cNvPr id="596" name="直線コネクタ 595"/>
        <xdr:cNvCxnSpPr/>
      </xdr:nvCxnSpPr>
      <xdr:spPr>
        <a:xfrm flipV="1">
          <a:off x="18778220" y="6835693"/>
          <a:ext cx="73152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84237</xdr:rowOff>
    </xdr:from>
    <xdr:to>
      <xdr:col>107</xdr:col>
      <xdr:colOff>101600</xdr:colOff>
      <xdr:row>41</xdr:row>
      <xdr:rowOff>14387</xdr:rowOff>
    </xdr:to>
    <xdr:sp macro="" textlink="">
      <xdr:nvSpPr>
        <xdr:cNvPr id="597" name="楕円 596"/>
        <xdr:cNvSpPr/>
      </xdr:nvSpPr>
      <xdr:spPr>
        <a:xfrm>
          <a:off x="17937480" y="67898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132616</xdr:rowOff>
    </xdr:from>
    <xdr:to>
      <xdr:col>111</xdr:col>
      <xdr:colOff>177800</xdr:colOff>
      <xdr:row>40</xdr:row>
      <xdr:rowOff>135037</xdr:rowOff>
    </xdr:to>
    <xdr:cxnSp macro="">
      <xdr:nvCxnSpPr>
        <xdr:cNvPr id="598" name="直線コネクタ 597"/>
        <xdr:cNvCxnSpPr/>
      </xdr:nvCxnSpPr>
      <xdr:spPr>
        <a:xfrm flipV="1">
          <a:off x="17988280" y="6838216"/>
          <a:ext cx="789940" cy="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17749</xdr:rowOff>
    </xdr:from>
    <xdr:to>
      <xdr:col>102</xdr:col>
      <xdr:colOff>165100</xdr:colOff>
      <xdr:row>40</xdr:row>
      <xdr:rowOff>119349</xdr:rowOff>
    </xdr:to>
    <xdr:sp macro="" textlink="">
      <xdr:nvSpPr>
        <xdr:cNvPr id="599" name="楕円 598"/>
        <xdr:cNvSpPr/>
      </xdr:nvSpPr>
      <xdr:spPr>
        <a:xfrm>
          <a:off x="17162780" y="67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68549</xdr:rowOff>
    </xdr:from>
    <xdr:to>
      <xdr:col>107</xdr:col>
      <xdr:colOff>50800</xdr:colOff>
      <xdr:row>40</xdr:row>
      <xdr:rowOff>135037</xdr:rowOff>
    </xdr:to>
    <xdr:cxnSp macro="">
      <xdr:nvCxnSpPr>
        <xdr:cNvPr id="600" name="直線コネクタ 599"/>
        <xdr:cNvCxnSpPr/>
      </xdr:nvCxnSpPr>
      <xdr:spPr>
        <a:xfrm>
          <a:off x="17213580" y="6774149"/>
          <a:ext cx="774700" cy="6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20979</xdr:rowOff>
    </xdr:from>
    <xdr:to>
      <xdr:col>98</xdr:col>
      <xdr:colOff>38100</xdr:colOff>
      <xdr:row>40</xdr:row>
      <xdr:rowOff>122579</xdr:rowOff>
    </xdr:to>
    <xdr:sp macro="" textlink="">
      <xdr:nvSpPr>
        <xdr:cNvPr id="601" name="楕円 600"/>
        <xdr:cNvSpPr/>
      </xdr:nvSpPr>
      <xdr:spPr>
        <a:xfrm>
          <a:off x="16388080" y="67265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68549</xdr:rowOff>
    </xdr:from>
    <xdr:to>
      <xdr:col>102</xdr:col>
      <xdr:colOff>114300</xdr:colOff>
      <xdr:row>40</xdr:row>
      <xdr:rowOff>71779</xdr:rowOff>
    </xdr:to>
    <xdr:cxnSp macro="">
      <xdr:nvCxnSpPr>
        <xdr:cNvPr id="602" name="直線コネクタ 601"/>
        <xdr:cNvCxnSpPr/>
      </xdr:nvCxnSpPr>
      <xdr:spPr>
        <a:xfrm flipV="1">
          <a:off x="16431260" y="6774149"/>
          <a:ext cx="78232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111710</xdr:rowOff>
    </xdr:from>
    <xdr:ext cx="599010" cy="259045"/>
    <xdr:sp macro="" textlink="">
      <xdr:nvSpPr>
        <xdr:cNvPr id="603" name="n_1aveValue【一般廃棄物処理施設】&#10;一人当たり有形固定資産（償却資産）額"/>
        <xdr:cNvSpPr txBox="1"/>
      </xdr:nvSpPr>
      <xdr:spPr>
        <a:xfrm>
          <a:off x="18496495" y="648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117926</xdr:rowOff>
    </xdr:from>
    <xdr:ext cx="599010" cy="259045"/>
    <xdr:sp macro="" textlink="">
      <xdr:nvSpPr>
        <xdr:cNvPr id="604" name="n_2aveValue【一般廃棄物処理施設】&#10;一人当たり有形固定資産（償却資産）額"/>
        <xdr:cNvSpPr txBox="1"/>
      </xdr:nvSpPr>
      <xdr:spPr>
        <a:xfrm>
          <a:off x="17734495" y="64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126446</xdr:rowOff>
    </xdr:from>
    <xdr:ext cx="599010" cy="259045"/>
    <xdr:sp macro="" textlink="">
      <xdr:nvSpPr>
        <xdr:cNvPr id="605" name="n_3aveValue【一般廃棄物処理施設】&#10;一人当たり有形固定資産（償却資産）額"/>
        <xdr:cNvSpPr txBox="1"/>
      </xdr:nvSpPr>
      <xdr:spPr>
        <a:xfrm>
          <a:off x="16936935" y="64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66422</xdr:rowOff>
    </xdr:from>
    <xdr:ext cx="599010" cy="259045"/>
    <xdr:sp macro="" textlink="">
      <xdr:nvSpPr>
        <xdr:cNvPr id="606" name="n_4aveValue【一般廃棄物処理施設】&#10;一人当たり有形固定資産（償却資産）額"/>
        <xdr:cNvSpPr txBox="1"/>
      </xdr:nvSpPr>
      <xdr:spPr>
        <a:xfrm>
          <a:off x="16162235" y="610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3093</xdr:rowOff>
    </xdr:from>
    <xdr:ext cx="534377" cy="259045"/>
    <xdr:sp macro="" textlink="">
      <xdr:nvSpPr>
        <xdr:cNvPr id="607" name="n_1mainValue【一般廃棄物処理施設】&#10;一人当たり有形固定資産（償却資産）額"/>
        <xdr:cNvSpPr txBox="1"/>
      </xdr:nvSpPr>
      <xdr:spPr>
        <a:xfrm>
          <a:off x="18528811" y="687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5514</xdr:rowOff>
    </xdr:from>
    <xdr:ext cx="534377" cy="259045"/>
    <xdr:sp macro="" textlink="">
      <xdr:nvSpPr>
        <xdr:cNvPr id="608" name="n_2mainValue【一般廃棄物処理施設】&#10;一人当たり有形固定資産（償却資産）額"/>
        <xdr:cNvSpPr txBox="1"/>
      </xdr:nvSpPr>
      <xdr:spPr>
        <a:xfrm>
          <a:off x="17766811" y="687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110476</xdr:rowOff>
    </xdr:from>
    <xdr:ext cx="599010" cy="259045"/>
    <xdr:sp macro="" textlink="">
      <xdr:nvSpPr>
        <xdr:cNvPr id="609" name="n_3mainValue【一般廃棄物処理施設】&#10;一人当たり有形固定資産（償却資産）額"/>
        <xdr:cNvSpPr txBox="1"/>
      </xdr:nvSpPr>
      <xdr:spPr>
        <a:xfrm>
          <a:off x="16936935" y="681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113706</xdr:rowOff>
    </xdr:from>
    <xdr:ext cx="599010" cy="259045"/>
    <xdr:sp macro="" textlink="">
      <xdr:nvSpPr>
        <xdr:cNvPr id="610" name="n_4mainValue【一般廃棄物処理施設】&#10;一人当たり有形固定資産（償却資産）額"/>
        <xdr:cNvSpPr txBox="1"/>
      </xdr:nvSpPr>
      <xdr:spPr>
        <a:xfrm>
          <a:off x="16162235" y="681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4375764" y="932633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4414500" y="1080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4287500" y="10805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4414500" y="91053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4287500" y="9326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4414500" y="9874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4325600" y="100195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3" name="フローチャート: 判断 642"/>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4" name="フローチャート: 判断 643"/>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6" name="フローチャート: 判断 645"/>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52" name="楕円 651"/>
        <xdr:cNvSpPr/>
      </xdr:nvSpPr>
      <xdr:spPr>
        <a:xfrm>
          <a:off x="14325600" y="100440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653" name="【保健センター・保健所】&#10;有形固定資産減価償却率該当値テキスト"/>
        <xdr:cNvSpPr txBox="1"/>
      </xdr:nvSpPr>
      <xdr:spPr>
        <a:xfrm>
          <a:off x="14414500" y="1002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654" name="楕円 653"/>
        <xdr:cNvSpPr/>
      </xdr:nvSpPr>
      <xdr:spPr>
        <a:xfrm>
          <a:off x="13578840" y="10008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32657</xdr:rowOff>
    </xdr:to>
    <xdr:cxnSp macro="">
      <xdr:nvCxnSpPr>
        <xdr:cNvPr id="655" name="直線コネクタ 654"/>
        <xdr:cNvCxnSpPr/>
      </xdr:nvCxnSpPr>
      <xdr:spPr>
        <a:xfrm>
          <a:off x="13629640" y="10058944"/>
          <a:ext cx="74676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656" name="楕円 655"/>
        <xdr:cNvSpPr/>
      </xdr:nvSpPr>
      <xdr:spPr>
        <a:xfrm>
          <a:off x="12804140" y="99722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59</xdr:row>
      <xdr:rowOff>168184</xdr:rowOff>
    </xdr:to>
    <xdr:cxnSp macro="">
      <xdr:nvCxnSpPr>
        <xdr:cNvPr id="657" name="直線コネクタ 656"/>
        <xdr:cNvCxnSpPr/>
      </xdr:nvCxnSpPr>
      <xdr:spPr>
        <a:xfrm>
          <a:off x="12854940" y="10023022"/>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58" name="楕円 657"/>
        <xdr:cNvSpPr/>
      </xdr:nvSpPr>
      <xdr:spPr>
        <a:xfrm>
          <a:off x="12029440" y="9936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96338</xdr:rowOff>
    </xdr:from>
    <xdr:to>
      <xdr:col>76</xdr:col>
      <xdr:colOff>114300</xdr:colOff>
      <xdr:row>59</xdr:row>
      <xdr:rowOff>132262</xdr:rowOff>
    </xdr:to>
    <xdr:cxnSp macro="">
      <xdr:nvCxnSpPr>
        <xdr:cNvPr id="659" name="直線コネクタ 658"/>
        <xdr:cNvCxnSpPr/>
      </xdr:nvCxnSpPr>
      <xdr:spPr>
        <a:xfrm>
          <a:off x="12072620" y="9987098"/>
          <a:ext cx="7823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7983</xdr:rowOff>
    </xdr:from>
    <xdr:to>
      <xdr:col>67</xdr:col>
      <xdr:colOff>101600</xdr:colOff>
      <xdr:row>59</xdr:row>
      <xdr:rowOff>109583</xdr:rowOff>
    </xdr:to>
    <xdr:sp macro="" textlink="">
      <xdr:nvSpPr>
        <xdr:cNvPr id="660" name="楕円 659"/>
        <xdr:cNvSpPr/>
      </xdr:nvSpPr>
      <xdr:spPr>
        <a:xfrm>
          <a:off x="11231880" y="98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58783</xdr:rowOff>
    </xdr:from>
    <xdr:to>
      <xdr:col>71</xdr:col>
      <xdr:colOff>177800</xdr:colOff>
      <xdr:row>59</xdr:row>
      <xdr:rowOff>96338</xdr:rowOff>
    </xdr:to>
    <xdr:cxnSp macro="">
      <xdr:nvCxnSpPr>
        <xdr:cNvPr id="661" name="直線コネクタ 660"/>
        <xdr:cNvCxnSpPr/>
      </xdr:nvCxnSpPr>
      <xdr:spPr>
        <a:xfrm>
          <a:off x="11282680" y="9949543"/>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2" name="n_1aveValue【保健センター・保健所】&#10;有形固定資産減価償却率"/>
        <xdr:cNvSpPr txBox="1"/>
      </xdr:nvSpPr>
      <xdr:spPr>
        <a:xfrm>
          <a:off x="134372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3" name="n_2aveValue【保健センター・保健所】&#10;有形固定資産減価償却率"/>
        <xdr:cNvSpPr txBox="1"/>
      </xdr:nvSpPr>
      <xdr:spPr>
        <a:xfrm>
          <a:off x="12675244"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4" name="n_3aveValue【保健センター・保健所】&#10;有形固定資産減価償却率"/>
        <xdr:cNvSpPr txBox="1"/>
      </xdr:nvSpPr>
      <xdr:spPr>
        <a:xfrm>
          <a:off x="119005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5" name="n_4aveValue【保健センター・保健所】&#10;有形固定資産減価償却率"/>
        <xdr:cNvSpPr txBox="1"/>
      </xdr:nvSpPr>
      <xdr:spPr>
        <a:xfrm>
          <a:off x="1110298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64061</xdr:rowOff>
    </xdr:from>
    <xdr:ext cx="405111" cy="259045"/>
    <xdr:sp macro="" textlink="">
      <xdr:nvSpPr>
        <xdr:cNvPr id="666" name="n_1mainValue【保健センター・保健所】&#10;有形固定資産減価償却率"/>
        <xdr:cNvSpPr txBox="1"/>
      </xdr:nvSpPr>
      <xdr:spPr>
        <a:xfrm>
          <a:off x="13437244"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7" name="n_2mainValue【保健センター・保健所】&#10;有形固定資産減価償却率"/>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68" name="n_3mainValue【保健センター・保健所】&#10;有形固定資産減価償却率"/>
        <xdr:cNvSpPr txBox="1"/>
      </xdr:nvSpPr>
      <xdr:spPr>
        <a:xfrm>
          <a:off x="11900544" y="971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126110</xdr:rowOff>
    </xdr:from>
    <xdr:ext cx="405111" cy="259045"/>
    <xdr:sp macro="" textlink="">
      <xdr:nvSpPr>
        <xdr:cNvPr id="669" name="n_4mainValue【保健センター・保健所】&#10;有形固定資産減価償却率"/>
        <xdr:cNvSpPr txBox="1"/>
      </xdr:nvSpPr>
      <xdr:spPr>
        <a:xfrm>
          <a:off x="1110298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19509104" y="9364218"/>
          <a:ext cx="0"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19547840" y="91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1944370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6" name="【保健センター・保健所】&#10;一人当たり面積平均値テキスト"/>
        <xdr:cNvSpPr txBox="1"/>
      </xdr:nvSpPr>
      <xdr:spPr>
        <a:xfrm>
          <a:off x="1954784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19458940" y="10369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xdr:cNvSpPr/>
      </xdr:nvSpPr>
      <xdr:spPr>
        <a:xfrm>
          <a:off x="18735040" y="10337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79502</xdr:rowOff>
    </xdr:from>
    <xdr:to>
      <xdr:col>107</xdr:col>
      <xdr:colOff>101600</xdr:colOff>
      <xdr:row>62</xdr:row>
      <xdr:rowOff>9652</xdr:rowOff>
    </xdr:to>
    <xdr:sp macro="" textlink="">
      <xdr:nvSpPr>
        <xdr:cNvPr id="699" name="フローチャート: 判断 698"/>
        <xdr:cNvSpPr/>
      </xdr:nvSpPr>
      <xdr:spPr>
        <a:xfrm>
          <a:off x="17937480" y="1030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700" name="フローチャート: 判断 699"/>
        <xdr:cNvSpPr/>
      </xdr:nvSpPr>
      <xdr:spPr>
        <a:xfrm>
          <a:off x="171627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01" name="フローチャート: 判断 700"/>
        <xdr:cNvSpPr/>
      </xdr:nvSpPr>
      <xdr:spPr>
        <a:xfrm>
          <a:off x="16388080" y="10369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707" name="楕円 706"/>
        <xdr:cNvSpPr/>
      </xdr:nvSpPr>
      <xdr:spPr>
        <a:xfrm>
          <a:off x="19458940" y="9676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708" name="【保健センター・保健所】&#10;一人当たり面積該当値テキスト"/>
        <xdr:cNvSpPr txBox="1"/>
      </xdr:nvSpPr>
      <xdr:spPr>
        <a:xfrm>
          <a:off x="19547840"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134366</xdr:rowOff>
    </xdr:from>
    <xdr:to>
      <xdr:col>112</xdr:col>
      <xdr:colOff>38100</xdr:colOff>
      <xdr:row>58</xdr:row>
      <xdr:rowOff>64516</xdr:rowOff>
    </xdr:to>
    <xdr:sp macro="" textlink="">
      <xdr:nvSpPr>
        <xdr:cNvPr id="709" name="楕円 708"/>
        <xdr:cNvSpPr/>
      </xdr:nvSpPr>
      <xdr:spPr>
        <a:xfrm>
          <a:off x="18735040" y="96898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58</xdr:row>
      <xdr:rowOff>13716</xdr:rowOff>
    </xdr:to>
    <xdr:cxnSp macro="">
      <xdr:nvCxnSpPr>
        <xdr:cNvPr id="710" name="直線コネクタ 709"/>
        <xdr:cNvCxnSpPr/>
      </xdr:nvCxnSpPr>
      <xdr:spPr>
        <a:xfrm flipV="1">
          <a:off x="18778220" y="9723120"/>
          <a:ext cx="7315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148082</xdr:rowOff>
    </xdr:from>
    <xdr:to>
      <xdr:col>107</xdr:col>
      <xdr:colOff>101600</xdr:colOff>
      <xdr:row>58</xdr:row>
      <xdr:rowOff>78232</xdr:rowOff>
    </xdr:to>
    <xdr:sp macro="" textlink="">
      <xdr:nvSpPr>
        <xdr:cNvPr id="711" name="楕円 710"/>
        <xdr:cNvSpPr/>
      </xdr:nvSpPr>
      <xdr:spPr>
        <a:xfrm>
          <a:off x="17937480" y="9703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13716</xdr:rowOff>
    </xdr:from>
    <xdr:to>
      <xdr:col>111</xdr:col>
      <xdr:colOff>177800</xdr:colOff>
      <xdr:row>58</xdr:row>
      <xdr:rowOff>27432</xdr:rowOff>
    </xdr:to>
    <xdr:cxnSp macro="">
      <xdr:nvCxnSpPr>
        <xdr:cNvPr id="712" name="直線コネクタ 711"/>
        <xdr:cNvCxnSpPr/>
      </xdr:nvCxnSpPr>
      <xdr:spPr>
        <a:xfrm flipV="1">
          <a:off x="17988280" y="973683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161798</xdr:rowOff>
    </xdr:from>
    <xdr:to>
      <xdr:col>102</xdr:col>
      <xdr:colOff>165100</xdr:colOff>
      <xdr:row>58</xdr:row>
      <xdr:rowOff>91948</xdr:rowOff>
    </xdr:to>
    <xdr:sp macro="" textlink="">
      <xdr:nvSpPr>
        <xdr:cNvPr id="713" name="楕円 712"/>
        <xdr:cNvSpPr/>
      </xdr:nvSpPr>
      <xdr:spPr>
        <a:xfrm>
          <a:off x="17162780" y="9717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27432</xdr:rowOff>
    </xdr:from>
    <xdr:to>
      <xdr:col>107</xdr:col>
      <xdr:colOff>50800</xdr:colOff>
      <xdr:row>58</xdr:row>
      <xdr:rowOff>41148</xdr:rowOff>
    </xdr:to>
    <xdr:cxnSp macro="">
      <xdr:nvCxnSpPr>
        <xdr:cNvPr id="714" name="直線コネクタ 713"/>
        <xdr:cNvCxnSpPr/>
      </xdr:nvCxnSpPr>
      <xdr:spPr>
        <a:xfrm flipV="1">
          <a:off x="17213580" y="9750552"/>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4064</xdr:rowOff>
    </xdr:from>
    <xdr:to>
      <xdr:col>98</xdr:col>
      <xdr:colOff>38100</xdr:colOff>
      <xdr:row>58</xdr:row>
      <xdr:rowOff>105664</xdr:rowOff>
    </xdr:to>
    <xdr:sp macro="" textlink="">
      <xdr:nvSpPr>
        <xdr:cNvPr id="715" name="楕円 714"/>
        <xdr:cNvSpPr/>
      </xdr:nvSpPr>
      <xdr:spPr>
        <a:xfrm>
          <a:off x="16388080" y="97271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41148</xdr:rowOff>
    </xdr:from>
    <xdr:to>
      <xdr:col>102</xdr:col>
      <xdr:colOff>114300</xdr:colOff>
      <xdr:row>58</xdr:row>
      <xdr:rowOff>54864</xdr:rowOff>
    </xdr:to>
    <xdr:cxnSp macro="">
      <xdr:nvCxnSpPr>
        <xdr:cNvPr id="716" name="直線コネクタ 715"/>
        <xdr:cNvCxnSpPr/>
      </xdr:nvCxnSpPr>
      <xdr:spPr>
        <a:xfrm flipV="1">
          <a:off x="16431260" y="9764268"/>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32783</xdr:rowOff>
    </xdr:from>
    <xdr:ext cx="469744" cy="259045"/>
    <xdr:sp macro="" textlink="">
      <xdr:nvSpPr>
        <xdr:cNvPr id="717" name="n_1aveValue【保健センター・保健所】&#10;一人当たり面積"/>
        <xdr:cNvSpPr txBox="1"/>
      </xdr:nvSpPr>
      <xdr:spPr>
        <a:xfrm>
          <a:off x="18561127" y="1042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779</xdr:rowOff>
    </xdr:from>
    <xdr:ext cx="469744" cy="259045"/>
    <xdr:sp macro="" textlink="">
      <xdr:nvSpPr>
        <xdr:cNvPr id="718" name="n_2aveValue【保健センター・保健所】&#10;一人当たり面積"/>
        <xdr:cNvSpPr txBox="1"/>
      </xdr:nvSpPr>
      <xdr:spPr>
        <a:xfrm>
          <a:off x="17776267" y="1039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55643</xdr:rowOff>
    </xdr:from>
    <xdr:ext cx="469744" cy="259045"/>
    <xdr:sp macro="" textlink="">
      <xdr:nvSpPr>
        <xdr:cNvPr id="719" name="n_3aveValue【保健センター・保健所】&#10;一人当たり面積"/>
        <xdr:cNvSpPr txBox="1"/>
      </xdr:nvSpPr>
      <xdr:spPr>
        <a:xfrm>
          <a:off x="17001567"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0" name="n_4aveValue【保健センター・保健所】&#10;一人当たり面積"/>
        <xdr:cNvSpPr txBox="1"/>
      </xdr:nvSpPr>
      <xdr:spPr>
        <a:xfrm>
          <a:off x="162268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81043</xdr:rowOff>
    </xdr:from>
    <xdr:ext cx="469744" cy="259045"/>
    <xdr:sp macro="" textlink="">
      <xdr:nvSpPr>
        <xdr:cNvPr id="721" name="n_1mainValue【保健センター・保健所】&#10;一人当たり面積"/>
        <xdr:cNvSpPr txBox="1"/>
      </xdr:nvSpPr>
      <xdr:spPr>
        <a:xfrm>
          <a:off x="18561127" y="946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94759</xdr:rowOff>
    </xdr:from>
    <xdr:ext cx="469744" cy="259045"/>
    <xdr:sp macro="" textlink="">
      <xdr:nvSpPr>
        <xdr:cNvPr id="722" name="n_2mainValue【保健センター・保健所】&#10;一人当たり面積"/>
        <xdr:cNvSpPr txBox="1"/>
      </xdr:nvSpPr>
      <xdr:spPr>
        <a:xfrm>
          <a:off x="17776267" y="948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108475</xdr:rowOff>
    </xdr:from>
    <xdr:ext cx="469744" cy="259045"/>
    <xdr:sp macro="" textlink="">
      <xdr:nvSpPr>
        <xdr:cNvPr id="723" name="n_3mainValue【保健センター・保健所】&#10;一人当たり面積"/>
        <xdr:cNvSpPr txBox="1"/>
      </xdr:nvSpPr>
      <xdr:spPr>
        <a:xfrm>
          <a:off x="17001567" y="949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122191</xdr:rowOff>
    </xdr:from>
    <xdr:ext cx="469744" cy="259045"/>
    <xdr:sp macro="" textlink="">
      <xdr:nvSpPr>
        <xdr:cNvPr id="724" name="n_4mainValue【保健センター・保健所】&#10;一人当たり面積"/>
        <xdr:cNvSpPr txBox="1"/>
      </xdr:nvSpPr>
      <xdr:spPr>
        <a:xfrm>
          <a:off x="16226867" y="951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4375764" y="13167904"/>
          <a:ext cx="0" cy="141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4414500" y="1294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4287500" y="13167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xdr:cNvSpPr txBox="1"/>
      </xdr:nvSpPr>
      <xdr:spPr>
        <a:xfrm>
          <a:off x="144145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4325600" y="1384481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163649</xdr:rowOff>
    </xdr:from>
    <xdr:to>
      <xdr:col>81</xdr:col>
      <xdr:colOff>101600</xdr:colOff>
      <xdr:row>83</xdr:row>
      <xdr:rowOff>93799</xdr:rowOff>
    </xdr:to>
    <xdr:sp macro="" textlink="">
      <xdr:nvSpPr>
        <xdr:cNvPr id="757" name="フローチャート: 判断 756"/>
        <xdr:cNvSpPr/>
      </xdr:nvSpPr>
      <xdr:spPr>
        <a:xfrm>
          <a:off x="1357884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8527</xdr:rowOff>
    </xdr:from>
    <xdr:to>
      <xdr:col>76</xdr:col>
      <xdr:colOff>165100</xdr:colOff>
      <xdr:row>83</xdr:row>
      <xdr:rowOff>110127</xdr:rowOff>
    </xdr:to>
    <xdr:sp macro="" textlink="">
      <xdr:nvSpPr>
        <xdr:cNvPr id="758" name="フローチャート: 判断 757"/>
        <xdr:cNvSpPr/>
      </xdr:nvSpPr>
      <xdr:spPr>
        <a:xfrm>
          <a:off x="12804140" y="1392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26488</xdr:rowOff>
    </xdr:from>
    <xdr:to>
      <xdr:col>72</xdr:col>
      <xdr:colOff>38100</xdr:colOff>
      <xdr:row>83</xdr:row>
      <xdr:rowOff>128088</xdr:rowOff>
    </xdr:to>
    <xdr:sp macro="" textlink="">
      <xdr:nvSpPr>
        <xdr:cNvPr id="759" name="フローチャート: 判断 758"/>
        <xdr:cNvSpPr/>
      </xdr:nvSpPr>
      <xdr:spPr>
        <a:xfrm>
          <a:off x="12029440" y="13940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21589</xdr:rowOff>
    </xdr:from>
    <xdr:to>
      <xdr:col>67</xdr:col>
      <xdr:colOff>101600</xdr:colOff>
      <xdr:row>82</xdr:row>
      <xdr:rowOff>123189</xdr:rowOff>
    </xdr:to>
    <xdr:sp macro="" textlink="">
      <xdr:nvSpPr>
        <xdr:cNvPr id="760" name="フローチャート: 判断 759"/>
        <xdr:cNvSpPr/>
      </xdr:nvSpPr>
      <xdr:spPr>
        <a:xfrm>
          <a:off x="1123188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766" name="楕円 765"/>
        <xdr:cNvSpPr/>
      </xdr:nvSpPr>
      <xdr:spPr>
        <a:xfrm>
          <a:off x="14325600" y="1396836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32675</xdr:rowOff>
    </xdr:from>
    <xdr:ext cx="405111" cy="259045"/>
    <xdr:sp macro="" textlink="">
      <xdr:nvSpPr>
        <xdr:cNvPr id="767" name="【消防施設】&#10;有形固定資産減価償却率該当値テキスト"/>
        <xdr:cNvSpPr txBox="1"/>
      </xdr:nvSpPr>
      <xdr:spPr>
        <a:xfrm>
          <a:off x="14414500"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768" name="楕円 767"/>
        <xdr:cNvSpPr/>
      </xdr:nvSpPr>
      <xdr:spPr>
        <a:xfrm>
          <a:off x="13578840" y="13867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xdr:rowOff>
    </xdr:from>
    <xdr:to>
      <xdr:col>85</xdr:col>
      <xdr:colOff>127000</xdr:colOff>
      <xdr:row>83</xdr:row>
      <xdr:rowOff>105048</xdr:rowOff>
    </xdr:to>
    <xdr:cxnSp macro="">
      <xdr:nvCxnSpPr>
        <xdr:cNvPr id="769" name="直線コネクタ 768"/>
        <xdr:cNvCxnSpPr/>
      </xdr:nvCxnSpPr>
      <xdr:spPr>
        <a:xfrm>
          <a:off x="13629640" y="13914664"/>
          <a:ext cx="74676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770" name="楕円 769"/>
        <xdr:cNvSpPr/>
      </xdr:nvSpPr>
      <xdr:spPr>
        <a:xfrm>
          <a:off x="1280414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83</xdr:row>
      <xdr:rowOff>544</xdr:rowOff>
    </xdr:to>
    <xdr:cxnSp macro="">
      <xdr:nvCxnSpPr>
        <xdr:cNvPr id="771" name="直線コネクタ 770"/>
        <xdr:cNvCxnSpPr/>
      </xdr:nvCxnSpPr>
      <xdr:spPr>
        <a:xfrm>
          <a:off x="12854940" y="13813972"/>
          <a:ext cx="774700" cy="10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75474</xdr:rowOff>
    </xdr:from>
    <xdr:to>
      <xdr:col>72</xdr:col>
      <xdr:colOff>38100</xdr:colOff>
      <xdr:row>82</xdr:row>
      <xdr:rowOff>5624</xdr:rowOff>
    </xdr:to>
    <xdr:sp macro="" textlink="">
      <xdr:nvSpPr>
        <xdr:cNvPr id="772" name="楕円 771"/>
        <xdr:cNvSpPr/>
      </xdr:nvSpPr>
      <xdr:spPr>
        <a:xfrm>
          <a:off x="12029440" y="136543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82</xdr:row>
      <xdr:rowOff>67492</xdr:rowOff>
    </xdr:to>
    <xdr:cxnSp macro="">
      <xdr:nvCxnSpPr>
        <xdr:cNvPr id="773" name="直線コネクタ 772"/>
        <xdr:cNvCxnSpPr/>
      </xdr:nvCxnSpPr>
      <xdr:spPr>
        <a:xfrm>
          <a:off x="12072620" y="13705114"/>
          <a:ext cx="78232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139156</xdr:rowOff>
    </xdr:from>
    <xdr:to>
      <xdr:col>67</xdr:col>
      <xdr:colOff>101600</xdr:colOff>
      <xdr:row>81</xdr:row>
      <xdr:rowOff>69306</xdr:rowOff>
    </xdr:to>
    <xdr:sp macro="" textlink="">
      <xdr:nvSpPr>
        <xdr:cNvPr id="774" name="楕円 773"/>
        <xdr:cNvSpPr/>
      </xdr:nvSpPr>
      <xdr:spPr>
        <a:xfrm>
          <a:off x="11231880" y="13550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18506</xdr:rowOff>
    </xdr:from>
    <xdr:to>
      <xdr:col>71</xdr:col>
      <xdr:colOff>177800</xdr:colOff>
      <xdr:row>81</xdr:row>
      <xdr:rowOff>126274</xdr:rowOff>
    </xdr:to>
    <xdr:cxnSp macro="">
      <xdr:nvCxnSpPr>
        <xdr:cNvPr id="775" name="直線コネクタ 774"/>
        <xdr:cNvCxnSpPr/>
      </xdr:nvCxnSpPr>
      <xdr:spPr>
        <a:xfrm>
          <a:off x="11282680" y="13597346"/>
          <a:ext cx="78994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84926</xdr:rowOff>
    </xdr:from>
    <xdr:ext cx="405111" cy="259045"/>
    <xdr:sp macro="" textlink="">
      <xdr:nvSpPr>
        <xdr:cNvPr id="776" name="n_1aveValue【消防施設】&#10;有形固定資産減価償却率"/>
        <xdr:cNvSpPr txBox="1"/>
      </xdr:nvSpPr>
      <xdr:spPr>
        <a:xfrm>
          <a:off x="13437244" y="1399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777" name="n_2aveValue【消防施設】&#10;有形固定資産減価償却率"/>
        <xdr:cNvSpPr txBox="1"/>
      </xdr:nvSpPr>
      <xdr:spPr>
        <a:xfrm>
          <a:off x="12675244" y="1401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119215</xdr:rowOff>
    </xdr:from>
    <xdr:ext cx="405111" cy="259045"/>
    <xdr:sp macro="" textlink="">
      <xdr:nvSpPr>
        <xdr:cNvPr id="778" name="n_3aveValue【消防施設】&#10;有形固定資産減価償却率"/>
        <xdr:cNvSpPr txBox="1"/>
      </xdr:nvSpPr>
      <xdr:spPr>
        <a:xfrm>
          <a:off x="11900544" y="14033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114316</xdr:rowOff>
    </xdr:from>
    <xdr:ext cx="405111" cy="259045"/>
    <xdr:sp macro="" textlink="">
      <xdr:nvSpPr>
        <xdr:cNvPr id="779" name="n_4aveValue【消防施設】&#10;有形固定資産減価償却率"/>
        <xdr:cNvSpPr txBox="1"/>
      </xdr:nvSpPr>
      <xdr:spPr>
        <a:xfrm>
          <a:off x="1110298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67871</xdr:rowOff>
    </xdr:from>
    <xdr:ext cx="405111" cy="259045"/>
    <xdr:sp macro="" textlink="">
      <xdr:nvSpPr>
        <xdr:cNvPr id="780" name="n_1mainValue【消防施設】&#10;有形固定資産減価償却率"/>
        <xdr:cNvSpPr txBox="1"/>
      </xdr:nvSpPr>
      <xdr:spPr>
        <a:xfrm>
          <a:off x="134372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781" name="n_2mainValue【消防施設】&#10;有形固定資産減価償却率"/>
        <xdr:cNvSpPr txBox="1"/>
      </xdr:nvSpPr>
      <xdr:spPr>
        <a:xfrm>
          <a:off x="12675244" y="1354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22151</xdr:rowOff>
    </xdr:from>
    <xdr:ext cx="405111" cy="259045"/>
    <xdr:sp macro="" textlink="">
      <xdr:nvSpPr>
        <xdr:cNvPr id="782" name="n_3mainValue【消防施設】&#10;有形固定資産減価償却率"/>
        <xdr:cNvSpPr txBox="1"/>
      </xdr:nvSpPr>
      <xdr:spPr>
        <a:xfrm>
          <a:off x="11900544" y="1343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85833</xdr:rowOff>
    </xdr:from>
    <xdr:ext cx="405111" cy="259045"/>
    <xdr:sp macro="" textlink="">
      <xdr:nvSpPr>
        <xdr:cNvPr id="783" name="n_4mainValue【消防施設】&#10;有形固定資産減価償却率"/>
        <xdr:cNvSpPr txBox="1"/>
      </xdr:nvSpPr>
      <xdr:spPr>
        <a:xfrm>
          <a:off x="11102984"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807" name="直線コネクタ 806"/>
        <xdr:cNvCxnSpPr/>
      </xdr:nvCxnSpPr>
      <xdr:spPr>
        <a:xfrm flipV="1">
          <a:off x="19509104" y="14060424"/>
          <a:ext cx="0" cy="467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808" name="【消防施設】&#10;一人当たり面積最小値テキスト"/>
        <xdr:cNvSpPr txBox="1"/>
      </xdr:nvSpPr>
      <xdr:spPr>
        <a:xfrm>
          <a:off x="1954784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809" name="直線コネクタ 808"/>
        <xdr:cNvCxnSpPr/>
      </xdr:nvCxnSpPr>
      <xdr:spPr>
        <a:xfrm>
          <a:off x="1944370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810" name="【消防施設】&#10;一人当たり面積最大値テキスト"/>
        <xdr:cNvSpPr txBox="1"/>
      </xdr:nvSpPr>
      <xdr:spPr>
        <a:xfrm>
          <a:off x="19547840" y="1383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811" name="直線コネクタ 810"/>
        <xdr:cNvCxnSpPr/>
      </xdr:nvCxnSpPr>
      <xdr:spPr>
        <a:xfrm>
          <a:off x="19443700" y="140604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13225</xdr:rowOff>
    </xdr:from>
    <xdr:ext cx="469744" cy="259045"/>
    <xdr:sp macro="" textlink="">
      <xdr:nvSpPr>
        <xdr:cNvPr id="812" name="【消防施設】&#10;一人当たり面積平均値テキスト"/>
        <xdr:cNvSpPr txBox="1"/>
      </xdr:nvSpPr>
      <xdr:spPr>
        <a:xfrm>
          <a:off x="19547840" y="1426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813" name="フローチャート: 判断 812"/>
        <xdr:cNvSpPr/>
      </xdr:nvSpPr>
      <xdr:spPr>
        <a:xfrm>
          <a:off x="19458940" y="14411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77</xdr:row>
      <xdr:rowOff>143511</xdr:rowOff>
    </xdr:from>
    <xdr:to>
      <xdr:col>112</xdr:col>
      <xdr:colOff>38100</xdr:colOff>
      <xdr:row>78</xdr:row>
      <xdr:rowOff>73661</xdr:rowOff>
    </xdr:to>
    <xdr:sp macro="" textlink="">
      <xdr:nvSpPr>
        <xdr:cNvPr id="814" name="フローチャート: 判断 813"/>
        <xdr:cNvSpPr/>
      </xdr:nvSpPr>
      <xdr:spPr>
        <a:xfrm>
          <a:off x="18735040" y="13051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127508</xdr:rowOff>
    </xdr:from>
    <xdr:to>
      <xdr:col>107</xdr:col>
      <xdr:colOff>101600</xdr:colOff>
      <xdr:row>86</xdr:row>
      <xdr:rowOff>57658</xdr:rowOff>
    </xdr:to>
    <xdr:sp macro="" textlink="">
      <xdr:nvSpPr>
        <xdr:cNvPr id="815" name="フローチャート: 判断 814"/>
        <xdr:cNvSpPr/>
      </xdr:nvSpPr>
      <xdr:spPr>
        <a:xfrm>
          <a:off x="17937480" y="1437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816" name="フローチャート: 判断 815"/>
        <xdr:cNvSpPr/>
      </xdr:nvSpPr>
      <xdr:spPr>
        <a:xfrm>
          <a:off x="17162780" y="14379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132080</xdr:rowOff>
    </xdr:from>
    <xdr:to>
      <xdr:col>98</xdr:col>
      <xdr:colOff>38100</xdr:colOff>
      <xdr:row>86</xdr:row>
      <xdr:rowOff>62230</xdr:rowOff>
    </xdr:to>
    <xdr:sp macro="" textlink="">
      <xdr:nvSpPr>
        <xdr:cNvPr id="817" name="フローチャート: 判断 816"/>
        <xdr:cNvSpPr/>
      </xdr:nvSpPr>
      <xdr:spPr>
        <a:xfrm>
          <a:off x="16388080" y="14381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7874</xdr:rowOff>
    </xdr:from>
    <xdr:to>
      <xdr:col>116</xdr:col>
      <xdr:colOff>114300</xdr:colOff>
      <xdr:row>86</xdr:row>
      <xdr:rowOff>109474</xdr:rowOff>
    </xdr:to>
    <xdr:sp macro="" textlink="">
      <xdr:nvSpPr>
        <xdr:cNvPr id="823" name="楕円 822"/>
        <xdr:cNvSpPr/>
      </xdr:nvSpPr>
      <xdr:spPr>
        <a:xfrm>
          <a:off x="19458940" y="144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140225</xdr:rowOff>
    </xdr:from>
    <xdr:ext cx="469744" cy="259045"/>
    <xdr:sp macro="" textlink="">
      <xdr:nvSpPr>
        <xdr:cNvPr id="824" name="【消防施設】&#10;一人当たり面積該当値テキスト"/>
        <xdr:cNvSpPr txBox="1"/>
      </xdr:nvSpPr>
      <xdr:spPr>
        <a:xfrm>
          <a:off x="19547840" y="143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8637</xdr:rowOff>
    </xdr:from>
    <xdr:to>
      <xdr:col>112</xdr:col>
      <xdr:colOff>38100</xdr:colOff>
      <xdr:row>86</xdr:row>
      <xdr:rowOff>110237</xdr:rowOff>
    </xdr:to>
    <xdr:sp macro="" textlink="">
      <xdr:nvSpPr>
        <xdr:cNvPr id="825" name="楕円 824"/>
        <xdr:cNvSpPr/>
      </xdr:nvSpPr>
      <xdr:spPr>
        <a:xfrm>
          <a:off x="18735040" y="144256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58674</xdr:rowOff>
    </xdr:from>
    <xdr:to>
      <xdr:col>116</xdr:col>
      <xdr:colOff>63500</xdr:colOff>
      <xdr:row>86</xdr:row>
      <xdr:rowOff>59437</xdr:rowOff>
    </xdr:to>
    <xdr:cxnSp macro="">
      <xdr:nvCxnSpPr>
        <xdr:cNvPr id="826" name="直線コネクタ 825"/>
        <xdr:cNvCxnSpPr/>
      </xdr:nvCxnSpPr>
      <xdr:spPr>
        <a:xfrm flipV="1">
          <a:off x="18778220" y="14475714"/>
          <a:ext cx="7315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12446</xdr:rowOff>
    </xdr:from>
    <xdr:to>
      <xdr:col>107</xdr:col>
      <xdr:colOff>101600</xdr:colOff>
      <xdr:row>86</xdr:row>
      <xdr:rowOff>114046</xdr:rowOff>
    </xdr:to>
    <xdr:sp macro="" textlink="">
      <xdr:nvSpPr>
        <xdr:cNvPr id="827" name="楕円 826"/>
        <xdr:cNvSpPr/>
      </xdr:nvSpPr>
      <xdr:spPr>
        <a:xfrm>
          <a:off x="17937480" y="144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59437</xdr:rowOff>
    </xdr:from>
    <xdr:to>
      <xdr:col>111</xdr:col>
      <xdr:colOff>177800</xdr:colOff>
      <xdr:row>86</xdr:row>
      <xdr:rowOff>63246</xdr:rowOff>
    </xdr:to>
    <xdr:cxnSp macro="">
      <xdr:nvCxnSpPr>
        <xdr:cNvPr id="828" name="直線コネクタ 827"/>
        <xdr:cNvCxnSpPr/>
      </xdr:nvCxnSpPr>
      <xdr:spPr>
        <a:xfrm flipV="1">
          <a:off x="17988280" y="14476477"/>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13208</xdr:rowOff>
    </xdr:from>
    <xdr:to>
      <xdr:col>102</xdr:col>
      <xdr:colOff>165100</xdr:colOff>
      <xdr:row>86</xdr:row>
      <xdr:rowOff>114808</xdr:rowOff>
    </xdr:to>
    <xdr:sp macro="" textlink="">
      <xdr:nvSpPr>
        <xdr:cNvPr id="829" name="楕円 828"/>
        <xdr:cNvSpPr/>
      </xdr:nvSpPr>
      <xdr:spPr>
        <a:xfrm>
          <a:off x="1716278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63246</xdr:rowOff>
    </xdr:from>
    <xdr:to>
      <xdr:col>107</xdr:col>
      <xdr:colOff>50800</xdr:colOff>
      <xdr:row>86</xdr:row>
      <xdr:rowOff>64008</xdr:rowOff>
    </xdr:to>
    <xdr:cxnSp macro="">
      <xdr:nvCxnSpPr>
        <xdr:cNvPr id="830" name="直線コネクタ 829"/>
        <xdr:cNvCxnSpPr/>
      </xdr:nvCxnSpPr>
      <xdr:spPr>
        <a:xfrm flipV="1">
          <a:off x="17213580" y="14480286"/>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13208</xdr:rowOff>
    </xdr:from>
    <xdr:to>
      <xdr:col>98</xdr:col>
      <xdr:colOff>38100</xdr:colOff>
      <xdr:row>86</xdr:row>
      <xdr:rowOff>114808</xdr:rowOff>
    </xdr:to>
    <xdr:sp macro="" textlink="">
      <xdr:nvSpPr>
        <xdr:cNvPr id="831" name="楕円 830"/>
        <xdr:cNvSpPr/>
      </xdr:nvSpPr>
      <xdr:spPr>
        <a:xfrm>
          <a:off x="16388080" y="14430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64008</xdr:rowOff>
    </xdr:from>
    <xdr:to>
      <xdr:col>102</xdr:col>
      <xdr:colOff>114300</xdr:colOff>
      <xdr:row>86</xdr:row>
      <xdr:rowOff>64008</xdr:rowOff>
    </xdr:to>
    <xdr:cxnSp macro="">
      <xdr:nvCxnSpPr>
        <xdr:cNvPr id="832" name="直線コネクタ 831"/>
        <xdr:cNvCxnSpPr/>
      </xdr:nvCxnSpPr>
      <xdr:spPr>
        <a:xfrm>
          <a:off x="16431260" y="1448104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90188</xdr:rowOff>
    </xdr:from>
    <xdr:ext cx="469744" cy="259045"/>
    <xdr:sp macro="" textlink="">
      <xdr:nvSpPr>
        <xdr:cNvPr id="833" name="n_1aveValue【消防施設】&#10;一人当たり面積"/>
        <xdr:cNvSpPr txBox="1"/>
      </xdr:nvSpPr>
      <xdr:spPr>
        <a:xfrm>
          <a:off x="18561127" y="1283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74185</xdr:rowOff>
    </xdr:from>
    <xdr:ext cx="469744" cy="259045"/>
    <xdr:sp macro="" textlink="">
      <xdr:nvSpPr>
        <xdr:cNvPr id="834" name="n_2aveValue【消防施設】&#10;一人当たり面積"/>
        <xdr:cNvSpPr txBox="1"/>
      </xdr:nvSpPr>
      <xdr:spPr>
        <a:xfrm>
          <a:off x="17776267"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76471</xdr:rowOff>
    </xdr:from>
    <xdr:ext cx="469744" cy="259045"/>
    <xdr:sp macro="" textlink="">
      <xdr:nvSpPr>
        <xdr:cNvPr id="835" name="n_3aveValue【消防施設】&#10;一人当たり面積"/>
        <xdr:cNvSpPr txBox="1"/>
      </xdr:nvSpPr>
      <xdr:spPr>
        <a:xfrm>
          <a:off x="17001567" y="141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78757</xdr:rowOff>
    </xdr:from>
    <xdr:ext cx="469744" cy="259045"/>
    <xdr:sp macro="" textlink="">
      <xdr:nvSpPr>
        <xdr:cNvPr id="836" name="n_4aveValue【消防施設】&#10;一人当たり面積"/>
        <xdr:cNvSpPr txBox="1"/>
      </xdr:nvSpPr>
      <xdr:spPr>
        <a:xfrm>
          <a:off x="16226867" y="1416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101364</xdr:rowOff>
    </xdr:from>
    <xdr:ext cx="469744" cy="259045"/>
    <xdr:sp macro="" textlink="">
      <xdr:nvSpPr>
        <xdr:cNvPr id="837" name="n_1mainValue【消防施設】&#10;一人当たり面積"/>
        <xdr:cNvSpPr txBox="1"/>
      </xdr:nvSpPr>
      <xdr:spPr>
        <a:xfrm>
          <a:off x="18561127" y="145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105173</xdr:rowOff>
    </xdr:from>
    <xdr:ext cx="469744" cy="259045"/>
    <xdr:sp macro="" textlink="">
      <xdr:nvSpPr>
        <xdr:cNvPr id="838" name="n_2mainValue【消防施設】&#10;一人当たり面積"/>
        <xdr:cNvSpPr txBox="1"/>
      </xdr:nvSpPr>
      <xdr:spPr>
        <a:xfrm>
          <a:off x="17776267" y="1452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105935</xdr:rowOff>
    </xdr:from>
    <xdr:ext cx="469744" cy="259045"/>
    <xdr:sp macro="" textlink="">
      <xdr:nvSpPr>
        <xdr:cNvPr id="839" name="n_3mainValue【消防施設】&#10;一人当たり面積"/>
        <xdr:cNvSpPr txBox="1"/>
      </xdr:nvSpPr>
      <xdr:spPr>
        <a:xfrm>
          <a:off x="1700156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105935</xdr:rowOff>
    </xdr:from>
    <xdr:ext cx="469744" cy="259045"/>
    <xdr:sp macro="" textlink="">
      <xdr:nvSpPr>
        <xdr:cNvPr id="840" name="n_4mainValue【消防施設】&#10;一人当たり面積"/>
        <xdr:cNvSpPr txBox="1"/>
      </xdr:nvSpPr>
      <xdr:spPr>
        <a:xfrm>
          <a:off x="1622686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6" name="直線コネクタ 865"/>
        <xdr:cNvCxnSpPr/>
      </xdr:nvCxnSpPr>
      <xdr:spPr>
        <a:xfrm flipV="1">
          <a:off x="14375764" y="16713381"/>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7" name="【庁舎】&#10;有形固定資産減価償却率最小値テキスト"/>
        <xdr:cNvSpPr txBox="1"/>
      </xdr:nvSpPr>
      <xdr:spPr>
        <a:xfrm>
          <a:off x="14414500" y="182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8" name="直線コネクタ 867"/>
        <xdr:cNvCxnSpPr/>
      </xdr:nvCxnSpPr>
      <xdr:spPr>
        <a:xfrm>
          <a:off x="14287500" y="18286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9"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0" name="直線コネクタ 869"/>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71" name="【庁舎】&#10;有形固定資産減価償却率平均値テキスト"/>
        <xdr:cNvSpPr txBox="1"/>
      </xdr:nvSpPr>
      <xdr:spPr>
        <a:xfrm>
          <a:off x="14414500" y="17206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2" name="フローチャート: 判断 871"/>
        <xdr:cNvSpPr/>
      </xdr:nvSpPr>
      <xdr:spPr>
        <a:xfrm>
          <a:off x="14325600" y="1735110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3" name="フローチャート: 判断 872"/>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4" name="フローチャート: 判断 873"/>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5" name="フローチャート: 判断 874"/>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6" name="フローチャート: 判断 875"/>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82" name="楕円 881"/>
        <xdr:cNvSpPr/>
      </xdr:nvSpPr>
      <xdr:spPr>
        <a:xfrm>
          <a:off x="14325600" y="1768801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883" name="【庁舎】&#10;有形固定資産減価償却率該当値テキスト"/>
        <xdr:cNvSpPr txBox="1"/>
      </xdr:nvSpPr>
      <xdr:spPr>
        <a:xfrm>
          <a:off x="14414500"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95613</xdr:rowOff>
    </xdr:from>
    <xdr:to>
      <xdr:col>81</xdr:col>
      <xdr:colOff>101600</xdr:colOff>
      <xdr:row>106</xdr:row>
      <xdr:rowOff>25763</xdr:rowOff>
    </xdr:to>
    <xdr:sp macro="" textlink="">
      <xdr:nvSpPr>
        <xdr:cNvPr id="884" name="楕円 883"/>
        <xdr:cNvSpPr/>
      </xdr:nvSpPr>
      <xdr:spPr>
        <a:xfrm>
          <a:off x="13578840" y="17697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105</xdr:row>
      <xdr:rowOff>146413</xdr:rowOff>
    </xdr:to>
    <xdr:cxnSp macro="">
      <xdr:nvCxnSpPr>
        <xdr:cNvPr id="885" name="直線コネクタ 884"/>
        <xdr:cNvCxnSpPr/>
      </xdr:nvCxnSpPr>
      <xdr:spPr>
        <a:xfrm flipV="1">
          <a:off x="13629640" y="17738816"/>
          <a:ext cx="74676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108676</xdr:rowOff>
    </xdr:from>
    <xdr:to>
      <xdr:col>76</xdr:col>
      <xdr:colOff>165100</xdr:colOff>
      <xdr:row>106</xdr:row>
      <xdr:rowOff>38826</xdr:rowOff>
    </xdr:to>
    <xdr:sp macro="" textlink="">
      <xdr:nvSpPr>
        <xdr:cNvPr id="886" name="楕円 885"/>
        <xdr:cNvSpPr/>
      </xdr:nvSpPr>
      <xdr:spPr>
        <a:xfrm>
          <a:off x="12804140" y="17710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105</xdr:row>
      <xdr:rowOff>159476</xdr:rowOff>
    </xdr:to>
    <xdr:cxnSp macro="">
      <xdr:nvCxnSpPr>
        <xdr:cNvPr id="887" name="直線コネクタ 886"/>
        <xdr:cNvCxnSpPr/>
      </xdr:nvCxnSpPr>
      <xdr:spPr>
        <a:xfrm flipV="1">
          <a:off x="12854940" y="17748613"/>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92348</xdr:rowOff>
    </xdr:from>
    <xdr:to>
      <xdr:col>72</xdr:col>
      <xdr:colOff>38100</xdr:colOff>
      <xdr:row>106</xdr:row>
      <xdr:rowOff>22498</xdr:rowOff>
    </xdr:to>
    <xdr:sp macro="" textlink="">
      <xdr:nvSpPr>
        <xdr:cNvPr id="888" name="楕円 887"/>
        <xdr:cNvSpPr/>
      </xdr:nvSpPr>
      <xdr:spPr>
        <a:xfrm>
          <a:off x="12029440" y="17694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159476</xdr:rowOff>
    </xdr:to>
    <xdr:cxnSp macro="">
      <xdr:nvCxnSpPr>
        <xdr:cNvPr id="889" name="直線コネクタ 888"/>
        <xdr:cNvCxnSpPr/>
      </xdr:nvCxnSpPr>
      <xdr:spPr>
        <a:xfrm>
          <a:off x="12072620" y="17745348"/>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53158</xdr:rowOff>
    </xdr:from>
    <xdr:to>
      <xdr:col>67</xdr:col>
      <xdr:colOff>101600</xdr:colOff>
      <xdr:row>105</xdr:row>
      <xdr:rowOff>154758</xdr:rowOff>
    </xdr:to>
    <xdr:sp macro="" textlink="">
      <xdr:nvSpPr>
        <xdr:cNvPr id="890" name="楕円 889"/>
        <xdr:cNvSpPr/>
      </xdr:nvSpPr>
      <xdr:spPr>
        <a:xfrm>
          <a:off x="1123188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143148</xdr:rowOff>
    </xdr:to>
    <xdr:cxnSp macro="">
      <xdr:nvCxnSpPr>
        <xdr:cNvPr id="891" name="直線コネクタ 890"/>
        <xdr:cNvCxnSpPr/>
      </xdr:nvCxnSpPr>
      <xdr:spPr>
        <a:xfrm>
          <a:off x="11282680" y="17706158"/>
          <a:ext cx="78994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2"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3" name="n_2ave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4" name="n_3aveValue【庁舎】&#10;有形固定資産減価償却率"/>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5" name="n_4aveValue【庁舎】&#10;有形固定資産減価償却率"/>
        <xdr:cNvSpPr txBox="1"/>
      </xdr:nvSpPr>
      <xdr:spPr>
        <a:xfrm>
          <a:off x="1110298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16890</xdr:rowOff>
    </xdr:from>
    <xdr:ext cx="405111" cy="259045"/>
    <xdr:sp macro="" textlink="">
      <xdr:nvSpPr>
        <xdr:cNvPr id="896" name="n_1mainValue【庁舎】&#10;有形固定資産減価償却率"/>
        <xdr:cNvSpPr txBox="1"/>
      </xdr:nvSpPr>
      <xdr:spPr>
        <a:xfrm>
          <a:off x="13437244" y="1778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29953</xdr:rowOff>
    </xdr:from>
    <xdr:ext cx="405111" cy="259045"/>
    <xdr:sp macro="" textlink="">
      <xdr:nvSpPr>
        <xdr:cNvPr id="897" name="n_2mainValue【庁舎】&#10;有形固定資産減価償却率"/>
        <xdr:cNvSpPr txBox="1"/>
      </xdr:nvSpPr>
      <xdr:spPr>
        <a:xfrm>
          <a:off x="12675244" y="177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13625</xdr:rowOff>
    </xdr:from>
    <xdr:ext cx="405111" cy="259045"/>
    <xdr:sp macro="" textlink="">
      <xdr:nvSpPr>
        <xdr:cNvPr id="898" name="n_3mainValue【庁舎】&#10;有形固定資産減価償却率"/>
        <xdr:cNvSpPr txBox="1"/>
      </xdr:nvSpPr>
      <xdr:spPr>
        <a:xfrm>
          <a:off x="11900544"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899" name="n_4mainValue【庁舎】&#10;有形固定資産減価償却率"/>
        <xdr:cNvSpPr txBox="1"/>
      </xdr:nvSpPr>
      <xdr:spPr>
        <a:xfrm>
          <a:off x="1110298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5" name="直線コネクタ 924"/>
        <xdr:cNvCxnSpPr/>
      </xdr:nvCxnSpPr>
      <xdr:spPr>
        <a:xfrm flipV="1">
          <a:off x="19509104" y="1676236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6" name="【庁舎】&#10;一人当たり面積最小値テキスト"/>
        <xdr:cNvSpPr txBox="1"/>
      </xdr:nvSpPr>
      <xdr:spPr>
        <a:xfrm>
          <a:off x="19547840" y="181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7" name="直線コネクタ 926"/>
        <xdr:cNvCxnSpPr/>
      </xdr:nvCxnSpPr>
      <xdr:spPr>
        <a:xfrm>
          <a:off x="19443700" y="18179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8" name="【庁舎】&#10;一人当たり面積最大値テキスト"/>
        <xdr:cNvSpPr txBox="1"/>
      </xdr:nvSpPr>
      <xdr:spPr>
        <a:xfrm>
          <a:off x="19547840" y="1654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9" name="直線コネクタ 928"/>
        <xdr:cNvCxnSpPr/>
      </xdr:nvCxnSpPr>
      <xdr:spPr>
        <a:xfrm>
          <a:off x="194437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30" name="【庁舎】&#10;一人当たり面積平均値テキスト"/>
        <xdr:cNvSpPr txBox="1"/>
      </xdr:nvSpPr>
      <xdr:spPr>
        <a:xfrm>
          <a:off x="19547840" y="17778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31" name="フローチャート: 判断 930"/>
        <xdr:cNvSpPr/>
      </xdr:nvSpPr>
      <xdr:spPr>
        <a:xfrm>
          <a:off x="19458940" y="178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2" name="フローチャート: 判断 931"/>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3" name="フローチャート: 判断 932"/>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4" name="フローチャート: 判断 933"/>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5" name="フローチャート: 判断 934"/>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41" name="楕円 940"/>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942" name="【庁舎】&#10;一人当たり面積該当値テキスト"/>
        <xdr:cNvSpPr txBox="1"/>
      </xdr:nvSpPr>
      <xdr:spPr>
        <a:xfrm>
          <a:off x="1954784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97245</xdr:rowOff>
    </xdr:from>
    <xdr:to>
      <xdr:col>112</xdr:col>
      <xdr:colOff>38100</xdr:colOff>
      <xdr:row>106</xdr:row>
      <xdr:rowOff>27395</xdr:rowOff>
    </xdr:to>
    <xdr:sp macro="" textlink="">
      <xdr:nvSpPr>
        <xdr:cNvPr id="943" name="楕円 942"/>
        <xdr:cNvSpPr/>
      </xdr:nvSpPr>
      <xdr:spPr>
        <a:xfrm>
          <a:off x="18735040" y="17699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148045</xdr:rowOff>
    </xdr:to>
    <xdr:cxnSp macro="">
      <xdr:nvCxnSpPr>
        <xdr:cNvPr id="944" name="直線コネクタ 943"/>
        <xdr:cNvCxnSpPr/>
      </xdr:nvCxnSpPr>
      <xdr:spPr>
        <a:xfrm flipV="1">
          <a:off x="18778220" y="17735550"/>
          <a:ext cx="7315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945" name="楕円 944"/>
        <xdr:cNvSpPr/>
      </xdr:nvSpPr>
      <xdr:spPr>
        <a:xfrm>
          <a:off x="17937480" y="1770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148045</xdr:rowOff>
    </xdr:from>
    <xdr:to>
      <xdr:col>111</xdr:col>
      <xdr:colOff>177800</xdr:colOff>
      <xdr:row>105</xdr:row>
      <xdr:rowOff>154577</xdr:rowOff>
    </xdr:to>
    <xdr:cxnSp macro="">
      <xdr:nvCxnSpPr>
        <xdr:cNvPr id="946" name="直線コネクタ 945"/>
        <xdr:cNvCxnSpPr/>
      </xdr:nvCxnSpPr>
      <xdr:spPr>
        <a:xfrm flipV="1">
          <a:off x="17988280" y="17750245"/>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123371</xdr:rowOff>
    </xdr:from>
    <xdr:to>
      <xdr:col>102</xdr:col>
      <xdr:colOff>165100</xdr:colOff>
      <xdr:row>106</xdr:row>
      <xdr:rowOff>53521</xdr:rowOff>
    </xdr:to>
    <xdr:sp macro="" textlink="">
      <xdr:nvSpPr>
        <xdr:cNvPr id="947" name="楕円 946"/>
        <xdr:cNvSpPr/>
      </xdr:nvSpPr>
      <xdr:spPr>
        <a:xfrm>
          <a:off x="17162780" y="17725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106</xdr:row>
      <xdr:rowOff>2721</xdr:rowOff>
    </xdr:to>
    <xdr:cxnSp macro="">
      <xdr:nvCxnSpPr>
        <xdr:cNvPr id="948" name="直線コネクタ 947"/>
        <xdr:cNvCxnSpPr/>
      </xdr:nvCxnSpPr>
      <xdr:spPr>
        <a:xfrm flipV="1">
          <a:off x="17213580" y="17756777"/>
          <a:ext cx="7747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949" name="楕円 948"/>
        <xdr:cNvSpPr/>
      </xdr:nvSpPr>
      <xdr:spPr>
        <a:xfrm>
          <a:off x="16388080" y="17732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xdr:rowOff>
    </xdr:from>
    <xdr:to>
      <xdr:col>102</xdr:col>
      <xdr:colOff>114300</xdr:colOff>
      <xdr:row>106</xdr:row>
      <xdr:rowOff>9252</xdr:rowOff>
    </xdr:to>
    <xdr:cxnSp macro="">
      <xdr:nvCxnSpPr>
        <xdr:cNvPr id="950" name="直線コネクタ 949"/>
        <xdr:cNvCxnSpPr/>
      </xdr:nvCxnSpPr>
      <xdr:spPr>
        <a:xfrm flipV="1">
          <a:off x="16431260" y="17772561"/>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51" name="n_1aveValue【庁舎】&#10;一人当たり面積"/>
        <xdr:cNvSpPr txBox="1"/>
      </xdr:nvSpPr>
      <xdr:spPr>
        <a:xfrm>
          <a:off x="18561127" y="17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52" name="n_2aveValue【庁舎】&#10;一人当たり面積"/>
        <xdr:cNvSpPr txBox="1"/>
      </xdr:nvSpPr>
      <xdr:spPr>
        <a:xfrm>
          <a:off x="177762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53" name="n_3aveValue【庁舎】&#10;一人当たり面積"/>
        <xdr:cNvSpPr txBox="1"/>
      </xdr:nvSpPr>
      <xdr:spPr>
        <a:xfrm>
          <a:off x="17001567" y="174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54" name="n_4aveValue【庁舎】&#10;一人当たり面積"/>
        <xdr:cNvSpPr txBox="1"/>
      </xdr:nvSpPr>
      <xdr:spPr>
        <a:xfrm>
          <a:off x="16226867" y="1747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18522</xdr:rowOff>
    </xdr:from>
    <xdr:ext cx="469744" cy="259045"/>
    <xdr:sp macro="" textlink="">
      <xdr:nvSpPr>
        <xdr:cNvPr id="955" name="n_1mainValue【庁舎】&#10;一人当たり面積"/>
        <xdr:cNvSpPr txBox="1"/>
      </xdr:nvSpPr>
      <xdr:spPr>
        <a:xfrm>
          <a:off x="18561127" y="177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25054</xdr:rowOff>
    </xdr:from>
    <xdr:ext cx="469744" cy="259045"/>
    <xdr:sp macro="" textlink="">
      <xdr:nvSpPr>
        <xdr:cNvPr id="956" name="n_2mainValue【庁舎】&#10;一人当たり面積"/>
        <xdr:cNvSpPr txBox="1"/>
      </xdr:nvSpPr>
      <xdr:spPr>
        <a:xfrm>
          <a:off x="17776267" y="1779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44648</xdr:rowOff>
    </xdr:from>
    <xdr:ext cx="469744" cy="259045"/>
    <xdr:sp macro="" textlink="">
      <xdr:nvSpPr>
        <xdr:cNvPr id="957" name="n_3mainValue【庁舎】&#10;一人当たり面積"/>
        <xdr:cNvSpPr txBox="1"/>
      </xdr:nvSpPr>
      <xdr:spPr>
        <a:xfrm>
          <a:off x="17001567" y="1781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51179</xdr:rowOff>
    </xdr:from>
    <xdr:ext cx="469744" cy="259045"/>
    <xdr:sp macro="" textlink="">
      <xdr:nvSpPr>
        <xdr:cNvPr id="958" name="n_4mainValue【庁舎】&#10;一人当たり面積"/>
        <xdr:cNvSpPr txBox="1"/>
      </xdr:nvSpPr>
      <xdr:spPr>
        <a:xfrm>
          <a:off x="16226867" y="178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図書館については、類似団体平均をわずかに下回ったが、これは、令和</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年度の国勢調査結果による市町村類型の区分変更の影響と考えられ、減価償却率自体は前年度より上昇している。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その他の施設については、類似団体平均を上回っている状況である。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特に体育館・プール及び市民会館は高い水準となっており、昭和</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代</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以前に整備された建物も多く老朽化が進んでいることが要因と考えられる。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また、福祉施設の一人当たりの面積については、類似団体平均、全国平均からみて大幅に高い数値となっており、市が所有・管理する福祉施設数が多いためだと考えられる。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ニーズとの調整を図りながら</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近年は類似団体平均と同水準であったが、令和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年度は類似団体平均を下回っており、令和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年度の国勢調査結果による区分変更の影響と考えられる。</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税収は前年度と比較し微増となったものの、依然として人口は減少傾向にあるため非常に厳しい状況にある。引き続き総合戦略に基づく施策を推進することにより、税収等の自主財源確保に努める。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また、定員適正化計画等に基づき適正な定員管理・給与の適正化、行財政改革による歳出削減によって財政健全化及び財政基盤の強化を図る。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110672</xdr:rowOff>
    </xdr:from>
    <xdr:to>
      <xdr:col>15</xdr:col>
      <xdr:colOff>82550</xdr:colOff>
      <xdr:row>41</xdr:row>
      <xdr:rowOff>110672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となる経常経費充当一般財源については、公債費や人件費の減により減少した。比率の分母となる経常一般財源については、普通交付税、地方特例交付金の増により大幅に増加した。結果として、経常収支比率の大幅な改善につながった。</a:t>
          </a:r>
        </a:p>
        <a:p>
          <a:r>
            <a:rPr kumimoji="1" lang="ja-JP" altLang="en-US" sz="1300">
              <a:latin typeface="ＭＳ Ｐゴシック" panose="020B0600070205080204" pitchFamily="50" charset="-128"/>
              <a:ea typeface="ＭＳ Ｐゴシック" panose="020B0600070205080204" pitchFamily="50" charset="-128"/>
            </a:rPr>
            <a:t>　今後、分子については公債費の減により減少が続く見込みとなっているが、分母については、増額の要因が普通交付税等、依存財源の増によるところが大きい。地方税についても、コロナ禍の影響が懸念されるため、引き続き注視す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64</xdr:row>
      <xdr:rowOff>71544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05440"/>
          <a:ext cx="8382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4434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109220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69004</xdr:rowOff>
    </xdr:from>
    <xdr:to>
      <xdr:col>15</xdr:col>
      <xdr:colOff>133350</xdr:colOff>
      <xdr:row>64</xdr:row>
      <xdr:rowOff>170604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26246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5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12700</xdr:rowOff>
    </xdr:from>
    <xdr:to>
      <xdr:col>11</xdr:col>
      <xdr:colOff>82550</xdr:colOff>
      <xdr:row>64</xdr:row>
      <xdr:rowOff>114300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107121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人件費については、ごみ焼却業務や消防業務を一部事務組合で実施している影響により抑制されているが、物件費については、令和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年度は新型コロナウイルスワクチン接種事業費等の増額により前年度比</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今後も、人件費の抑制や委託料などの経常経費の削減を図る。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38956</xdr:rowOff>
    </xdr:from>
    <xdr:to>
      <xdr:col>23</xdr:col>
      <xdr:colOff>133350</xdr:colOff>
      <xdr:row>81</xdr:row>
      <xdr:rowOff>66013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26406"/>
          <a:ext cx="8382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699</xdr:rowOff>
    </xdr:from>
    <xdr:to>
      <xdr:col>19</xdr:col>
      <xdr:colOff>133350</xdr:colOff>
      <xdr:row>81</xdr:row>
      <xdr:rowOff>38956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8149"/>
          <a:ext cx="889000" cy="3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132578</xdr:rowOff>
    </xdr:from>
    <xdr:to>
      <xdr:col>19</xdr:col>
      <xdr:colOff>184150</xdr:colOff>
      <xdr:row>82</xdr:row>
      <xdr:rowOff>62728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47505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159437</xdr:rowOff>
    </xdr:from>
    <xdr:to>
      <xdr:col>15</xdr:col>
      <xdr:colOff>82550</xdr:colOff>
      <xdr:row>81</xdr:row>
      <xdr:rowOff>699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5437"/>
          <a:ext cx="889000" cy="1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76350</xdr:rowOff>
    </xdr:from>
    <xdr:to>
      <xdr:col>15</xdr:col>
      <xdr:colOff>133350</xdr:colOff>
      <xdr:row>82</xdr:row>
      <xdr:rowOff>6500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159437</xdr:rowOff>
    </xdr:from>
    <xdr:to>
      <xdr:col>11</xdr:col>
      <xdr:colOff>31750</xdr:colOff>
      <xdr:row>80</xdr:row>
      <xdr:rowOff>160426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75437"/>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54561</xdr:rowOff>
    </xdr:from>
    <xdr:to>
      <xdr:col>11</xdr:col>
      <xdr:colOff>82550</xdr:colOff>
      <xdr:row>81</xdr:row>
      <xdr:rowOff>156161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140938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39622</xdr:rowOff>
    </xdr:from>
    <xdr:to>
      <xdr:col>7</xdr:col>
      <xdr:colOff>31750</xdr:colOff>
      <xdr:row>81</xdr:row>
      <xdr:rowOff>141222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125999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1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15213</xdr:rowOff>
    </xdr:from>
    <xdr:to>
      <xdr:col>23</xdr:col>
      <xdr:colOff>184150</xdr:colOff>
      <xdr:row>81</xdr:row>
      <xdr:rowOff>116813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31740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159606</xdr:rowOff>
    </xdr:from>
    <xdr:to>
      <xdr:col>19</xdr:col>
      <xdr:colOff>184150</xdr:colOff>
      <xdr:row>81</xdr:row>
      <xdr:rowOff>89756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99933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4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121349</xdr:rowOff>
    </xdr:from>
    <xdr:to>
      <xdr:col>15</xdr:col>
      <xdr:colOff>133350</xdr:colOff>
      <xdr:row>81</xdr:row>
      <xdr:rowOff>51499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61676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0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108637</xdr:rowOff>
    </xdr:from>
    <xdr:to>
      <xdr:col>11</xdr:col>
      <xdr:colOff>82550</xdr:colOff>
      <xdr:row>81</xdr:row>
      <xdr:rowOff>38787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48964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109626</xdr:rowOff>
    </xdr:from>
    <xdr:to>
      <xdr:col>7</xdr:col>
      <xdr:colOff>31750</xdr:colOff>
      <xdr:row>81</xdr:row>
      <xdr:rowOff>39776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49953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9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日のラスパイレス指数は、昨年の指数と比較し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となった。この増加の要因としては、給料の削減措置の終了によるものと考えられる。</a:t>
          </a:r>
        </a:p>
        <a:p>
          <a:r>
            <a:rPr kumimoji="1" lang="ja-JP" altLang="en-US" sz="1300">
              <a:latin typeface="ＭＳ Ｐゴシック" panose="020B0600070205080204" pitchFamily="50" charset="-128"/>
              <a:ea typeface="ＭＳ Ｐゴシック" panose="020B0600070205080204" pitchFamily="50" charset="-128"/>
            </a:rPr>
            <a:t>　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83457</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本市は、県内最大の行政区域を有しており、他団体と比較し職員数が多くなる状況にあるが、全国平均とほぼ同じである。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32237</xdr:rowOff>
    </xdr:from>
    <xdr:to>
      <xdr:col>81</xdr:col>
      <xdr:colOff>44450</xdr:colOff>
      <xdr:row>60</xdr:row>
      <xdr:rowOff>37063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1923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30226</xdr:rowOff>
    </xdr:from>
    <xdr:to>
      <xdr:col>77</xdr:col>
      <xdr:colOff>44450</xdr:colOff>
      <xdr:row>60</xdr:row>
      <xdr:rowOff>32237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1722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65490</xdr:rowOff>
    </xdr:from>
    <xdr:to>
      <xdr:col>77</xdr:col>
      <xdr:colOff>95250</xdr:colOff>
      <xdr:row>60</xdr:row>
      <xdr:rowOff>167090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151867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38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27008</xdr:rowOff>
    </xdr:from>
    <xdr:to>
      <xdr:col>72</xdr:col>
      <xdr:colOff>203200</xdr:colOff>
      <xdr:row>60</xdr:row>
      <xdr:rowOff>30226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1400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62272</xdr:rowOff>
    </xdr:from>
    <xdr:to>
      <xdr:col>73</xdr:col>
      <xdr:colOff>44450</xdr:colOff>
      <xdr:row>60</xdr:row>
      <xdr:rowOff>163872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148649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27008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1240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57848</xdr:rowOff>
    </xdr:from>
    <xdr:to>
      <xdr:col>68</xdr:col>
      <xdr:colOff>203200</xdr:colOff>
      <xdr:row>60</xdr:row>
      <xdr:rowOff>159448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57446</xdr:rowOff>
    </xdr:from>
    <xdr:to>
      <xdr:col>64</xdr:col>
      <xdr:colOff>152400</xdr:colOff>
      <xdr:row>60</xdr:row>
      <xdr:rowOff>159046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143823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157713</xdr:rowOff>
    </xdr:from>
    <xdr:to>
      <xdr:col>81</xdr:col>
      <xdr:colOff>95250</xdr:colOff>
      <xdr:row>60</xdr:row>
      <xdr:rowOff>87863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1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152887</xdr:rowOff>
    </xdr:from>
    <xdr:to>
      <xdr:col>77</xdr:col>
      <xdr:colOff>95250</xdr:colOff>
      <xdr:row>60</xdr:row>
      <xdr:rowOff>83037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93214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3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91203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147658</xdr:rowOff>
    </xdr:from>
    <xdr:to>
      <xdr:col>68</xdr:col>
      <xdr:colOff>203200</xdr:colOff>
      <xdr:row>60</xdr:row>
      <xdr:rowOff>77808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87985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3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分子のうち、元利償還金については令和</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年度策定の中期財政計画では今後も減少していく見込みとなっており、実質公債費比率についても改善していく見込みとなっている。しかし、令和元年度及び令和</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年度に借入れた合併特例債（匹見総合支所庁舎耐震化事業等）に係る償還負担の増や今後計画されている大型整備事業もあり、比率の悪化につながる要素は少なくない。</a:t>
          </a:r>
        </a:p>
        <a:p>
          <a:r>
            <a:rPr kumimoji="1" lang="ja-JP" altLang="en-US" sz="1150">
              <a:latin typeface="ＭＳ Ｐゴシック" panose="020B0600070205080204" pitchFamily="50" charset="-128"/>
              <a:ea typeface="ＭＳ Ｐゴシック" panose="020B0600070205080204" pitchFamily="50" charset="-128"/>
            </a:rPr>
            <a:t>　分母については、普通交付税の増により標準財政規模が増となっているが、今後は人口減少等が影響し減少に転じる見込みとなっている。</a:t>
          </a:r>
        </a:p>
        <a:p>
          <a:r>
            <a:rPr kumimoji="1" lang="ja-JP" altLang="en-US" sz="1150">
              <a:latin typeface="ＭＳ Ｐゴシック" panose="020B0600070205080204" pitchFamily="50" charset="-128"/>
              <a:ea typeface="ＭＳ Ｐゴシック" panose="020B0600070205080204" pitchFamily="50" charset="-128"/>
            </a:rPr>
            <a:t>　引き続き事業精査を行い、地方債発行額の縮減、比率の改善に努めていきたい。</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44450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5078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116840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58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11447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116840</xdr:rowOff>
    </xdr:from>
    <xdr:to>
      <xdr:col>72</xdr:col>
      <xdr:colOff>203200</xdr:colOff>
      <xdr:row>44</xdr:row>
      <xdr:rowOff>165100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95250</xdr:rowOff>
    </xdr:from>
    <xdr:to>
      <xdr:col>73</xdr:col>
      <xdr:colOff>44450</xdr:colOff>
      <xdr:row>43</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35577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57996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7089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103294</xdr:rowOff>
    </xdr:from>
    <xdr:to>
      <xdr:col>68</xdr:col>
      <xdr:colOff>203200</xdr:colOff>
      <xdr:row>43</xdr:row>
      <xdr:rowOff>33444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43621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7196</xdr:rowOff>
    </xdr:from>
    <xdr:to>
      <xdr:col>64</xdr:col>
      <xdr:colOff>152400</xdr:colOff>
      <xdr:row>45</xdr:row>
      <xdr:rowOff>108796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93573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分子においては、充当可能財源等については基金への積立により充当可能基金残高が増となったこと、また、地方債残高が大きく減少したことから、将来負担額についても減少となり、全体では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分母では標準財政規模の増により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分子の減、分母の増により比率は改善しているものの、今後も引き続き事業精査を行うことで地方債発行額を抑制し比率の改善に努めていきたい。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134070</xdr:rowOff>
    </xdr:from>
    <xdr:to>
      <xdr:col>81</xdr:col>
      <xdr:colOff>44450</xdr:colOff>
      <xdr:row>18</xdr:row>
      <xdr:rowOff>127508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4872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127508</xdr:rowOff>
    </xdr:from>
    <xdr:to>
      <xdr:col>77</xdr:col>
      <xdr:colOff>44450</xdr:colOff>
      <xdr:row>19</xdr:row>
      <xdr:rowOff>67860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213608"/>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81915</xdr:rowOff>
    </xdr:from>
    <xdr:to>
      <xdr:col>77</xdr:col>
      <xdr:colOff>95250</xdr:colOff>
      <xdr:row>16</xdr:row>
      <xdr:rowOff>12065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5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22242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2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67860</xdr:rowOff>
    </xdr:from>
    <xdr:to>
      <xdr:col>72</xdr:col>
      <xdr:colOff>203200</xdr:colOff>
      <xdr:row>19</xdr:row>
      <xdr:rowOff>111294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254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143044</xdr:rowOff>
    </xdr:from>
    <xdr:to>
      <xdr:col>73</xdr:col>
      <xdr:colOff>44450</xdr:colOff>
      <xdr:row>16</xdr:row>
      <xdr:rowOff>73194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1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83371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8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111294</xdr:rowOff>
    </xdr:from>
    <xdr:to>
      <xdr:col>68</xdr:col>
      <xdr:colOff>152400</xdr:colOff>
      <xdr:row>20</xdr:row>
      <xdr:rowOff>9821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36884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134197</xdr:rowOff>
    </xdr:from>
    <xdr:to>
      <xdr:col>68</xdr:col>
      <xdr:colOff>203200</xdr:colOff>
      <xdr:row>16</xdr:row>
      <xdr:rowOff>64347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74524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74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117958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83270</xdr:rowOff>
    </xdr:from>
    <xdr:to>
      <xdr:col>81</xdr:col>
      <xdr:colOff>95250</xdr:colOff>
      <xdr:row>18</xdr:row>
      <xdr:rowOff>13420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55347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6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76708</xdr:rowOff>
    </xdr:from>
    <xdr:to>
      <xdr:col>77</xdr:col>
      <xdr:colOff>95250</xdr:colOff>
      <xdr:row>19</xdr:row>
      <xdr:rowOff>6858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163085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4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17060</xdr:rowOff>
    </xdr:from>
    <xdr:to>
      <xdr:col>73</xdr:col>
      <xdr:colOff>44450</xdr:colOff>
      <xdr:row>19</xdr:row>
      <xdr:rowOff>118660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103437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60494</xdr:rowOff>
    </xdr:from>
    <xdr:to>
      <xdr:col>68</xdr:col>
      <xdr:colOff>203200</xdr:colOff>
      <xdr:row>19</xdr:row>
      <xdr:rowOff>162094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146871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0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130471</xdr:rowOff>
    </xdr:from>
    <xdr:to>
      <xdr:col>64</xdr:col>
      <xdr:colOff>152400</xdr:colOff>
      <xdr:row>20</xdr:row>
      <xdr:rowOff>60621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3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45398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47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137160</xdr:colOff>
      <xdr:row>26</xdr:row>
      <xdr:rowOff>76200</xdr:rowOff>
    </xdr:from>
    <xdr:ext cx="9099176" cy="579120"/>
    <xdr:sp macro="" textlink="">
      <xdr:nvSpPr>
        <xdr:cNvPr id="476" name="テキスト ボックス 475">
          <a:extLst>
            <a:ext uri="{FF2B5EF4-FFF2-40B4-BE49-F238E27FC236}">
              <a16:creationId xmlns:a16="http://schemas.microsoft.com/office/drawing/2014/main" id="{B7833EC5-7802-49C9-93AF-5F55205E114C}"/>
            </a:ext>
          </a:extLst>
        </xdr:cNvPr>
        <xdr:cNvSpPr txBox="1"/>
      </xdr:nvSpPr>
      <xdr:spPr>
        <a:xfrm>
          <a:off x="708660" y="4434840"/>
          <a:ext cx="9099176" cy="579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ごみ焼却業務、消防業務を一部事務組合で実施しており、類似団体平均と比較すると人件費に係る経常収支比率は低くなっている。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引き続き、定員適正化計画に基づき職員数の適正化に努め、人件費だけでなく関係する経費の抑制を図る。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20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近年は指定管理者制度の導入やアウトソーシング等、増加の要因は増えているものの、類似団体平均をやや下回って推移している。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年度は、物件費の経常的な支出額は増えている一方で、普通交付税の増等、経常的な歳入の増加により、比率としては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今後は、更新時期を迎える公共施設等の維持管理についても個別施設計画の策定を通じて検討を進め、コスト削減に努めるとともに、事務事業の効率化等により縮減を図る。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25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8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少子高齢化等により増加傾向にあり、類似団体平均を上回っている。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年度は、生活保護受給者数の減に伴い生活保護関連経費が減少したことによって、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しかしながら、今後も社会福祉費全般において増加が見込まれているため、資格審査の適正化などの見直しを進め、過度に上昇することがないよう適正な執行に努める。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758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9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123825</xdr:rowOff>
    </xdr:from>
    <xdr:to>
      <xdr:col>15</xdr:col>
      <xdr:colOff>149225</xdr:colOff>
      <xdr:row>56</xdr:row>
      <xdr:rowOff>53975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64152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85725</xdr:rowOff>
    </xdr:from>
    <xdr:to>
      <xdr:col>11</xdr:col>
      <xdr:colOff>60325</xdr:colOff>
      <xdr:row>56</xdr:row>
      <xdr:rowOff>15875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26052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8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123825</xdr:rowOff>
    </xdr:from>
    <xdr:to>
      <xdr:col>24</xdr:col>
      <xdr:colOff>76200</xdr:colOff>
      <xdr:row>57</xdr:row>
      <xdr:rowOff>53975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介護保険事業、後期高齢者医療事業への繰出金の増加等もあるが、普通交付税の増等、経常的な歳入の増加により、比率としては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今後も、より一層の経営の効率化や受益者負担の適正化等を図り、一般会計負担の適正化に努める。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88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7257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18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105228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108149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年度は、益田地区広域市町村圏事務組合への清掃費及び消防費に係る負担金の減により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は、公共下水道の整備が進むことによる公営企業会計への繰出しが増加することが見込まれるため、引き続き補助金の適正な執行に努め、行財政改革による終期の設定や市単独補助金の廃止を含めた見直しを継続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5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124714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124714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年度までに大規模事業を集中して実施してきた経過もあり、類似団体平均を大きく上回っている。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年度は大規模事業の償還金の終了により前年度より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今後、公債費の減少により指標は改善する見込みではあるが、引き続き、事業精査による地方債発行額の抑制等により、比率の改善に努める。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33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31750</xdr:rowOff>
    </xdr:from>
    <xdr:to>
      <xdr:col>24</xdr:col>
      <xdr:colOff>114300</xdr:colOff>
      <xdr:row>79</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57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467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119397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80</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652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161289</xdr:rowOff>
    </xdr:from>
    <xdr:to>
      <xdr:col>15</xdr:col>
      <xdr:colOff>98425</xdr:colOff>
      <xdr:row>80</xdr:row>
      <xdr:rowOff>20320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705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705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110489</xdr:rowOff>
    </xdr:from>
    <xdr:to>
      <xdr:col>11</xdr:col>
      <xdr:colOff>60325</xdr:colOff>
      <xdr:row>80</xdr:row>
      <xdr:rowOff>40639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25416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近年は類似団体平均を下回って推移しているが、特に令和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年度については、歳出において人件費・扶助費・補助費等の影響、歳入において普通交付税等の増加の影響により、類似団体平均を大きく下回った。</a:t>
          </a:r>
        </a:p>
        <a:p>
          <a:r>
            <a:rPr kumimoji="1" lang="ja-JP" altLang="en-US" sz="1300">
              <a:latin typeface="ＭＳ Ｐゴシック" panose="020B0600070205080204" pitchFamily="50" charset="-128"/>
              <a:ea typeface="ＭＳ Ｐゴシック" panose="020B0600070205080204" pitchFamily="50" charset="-128"/>
            </a:rPr>
            <a:t>　数値上は改善が見られるが、交付税等の依存財源による影響が大きいため、引き続き行財政改革の推進に努め、柔軟な財政運営を展開するための更なる歳出縮減を図る。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77315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56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117348</xdr:rowOff>
    </xdr:from>
    <xdr:to>
      <xdr:col>78</xdr:col>
      <xdr:colOff>120650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12700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26415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135637</xdr:rowOff>
    </xdr:from>
    <xdr:to>
      <xdr:col>69</xdr:col>
      <xdr:colOff>142875</xdr:colOff>
      <xdr:row>77</xdr:row>
      <xdr:rowOff>65787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51579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93280</xdr:rowOff>
    </xdr:from>
    <xdr:to>
      <xdr:col>29</xdr:col>
      <xdr:colOff>127000</xdr:colOff>
      <xdr:row>17</xdr:row>
      <xdr:rowOff>93952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55555"/>
          <a:ext cx="647700" cy="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85430</xdr:rowOff>
    </xdr:from>
    <xdr:to>
      <xdr:col>26</xdr:col>
      <xdr:colOff>50800</xdr:colOff>
      <xdr:row>17</xdr:row>
      <xdr:rowOff>93280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47705"/>
          <a:ext cx="698500" cy="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133938</xdr:rowOff>
    </xdr:from>
    <xdr:to>
      <xdr:col>26</xdr:col>
      <xdr:colOff>101600</xdr:colOff>
      <xdr:row>17</xdr:row>
      <xdr:rowOff>64088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24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74265</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93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85430</xdr:rowOff>
    </xdr:from>
    <xdr:to>
      <xdr:col>22</xdr:col>
      <xdr:colOff>114300</xdr:colOff>
      <xdr:row>17</xdr:row>
      <xdr:rowOff>87698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47705"/>
          <a:ext cx="698500" cy="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147499</xdr:rowOff>
    </xdr:from>
    <xdr:to>
      <xdr:col>22</xdr:col>
      <xdr:colOff>165100</xdr:colOff>
      <xdr:row>17</xdr:row>
      <xdr:rowOff>77649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8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87826</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87698</xdr:rowOff>
    </xdr:from>
    <xdr:to>
      <xdr:col>18</xdr:col>
      <xdr:colOff>177800</xdr:colOff>
      <xdr:row>17</xdr:row>
      <xdr:rowOff>101071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49973"/>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154851</xdr:rowOff>
    </xdr:from>
    <xdr:to>
      <xdr:col>19</xdr:col>
      <xdr:colOff>38100</xdr:colOff>
      <xdr:row>17</xdr:row>
      <xdr:rowOff>85001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5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95178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159916</xdr:rowOff>
    </xdr:from>
    <xdr:to>
      <xdr:col>15</xdr:col>
      <xdr:colOff>101600</xdr:colOff>
      <xdr:row>17</xdr:row>
      <xdr:rowOff>90066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0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1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43152</xdr:rowOff>
    </xdr:from>
    <xdr:to>
      <xdr:col>29</xdr:col>
      <xdr:colOff>177800</xdr:colOff>
      <xdr:row>17</xdr:row>
      <xdr:rowOff>144752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0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139986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42480</xdr:rowOff>
    </xdr:from>
    <xdr:to>
      <xdr:col>26</xdr:col>
      <xdr:colOff>101600</xdr:colOff>
      <xdr:row>17</xdr:row>
      <xdr:rowOff>144080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0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128857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9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34630</xdr:rowOff>
    </xdr:from>
    <xdr:to>
      <xdr:col>22</xdr:col>
      <xdr:colOff>165100</xdr:colOff>
      <xdr:row>17</xdr:row>
      <xdr:rowOff>136230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121007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36898</xdr:rowOff>
    </xdr:from>
    <xdr:to>
      <xdr:col>19</xdr:col>
      <xdr:colOff>38100</xdr:colOff>
      <xdr:row>17</xdr:row>
      <xdr:rowOff>138498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99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123275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8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50271</xdr:rowOff>
    </xdr:from>
    <xdr:to>
      <xdr:col>15</xdr:col>
      <xdr:colOff>101600</xdr:colOff>
      <xdr:row>17</xdr:row>
      <xdr:rowOff>151871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1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136648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9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15424</xdr:rowOff>
    </xdr:from>
    <xdr:to>
      <xdr:col>29</xdr:col>
      <xdr:colOff>127000</xdr:colOff>
      <xdr:row>36</xdr:row>
      <xdr:rowOff>35864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68674"/>
          <a:ext cx="647700" cy="2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307613</xdr:rowOff>
    </xdr:from>
    <xdr:to>
      <xdr:col>26</xdr:col>
      <xdr:colOff>50800</xdr:colOff>
      <xdr:row>36</xdr:row>
      <xdr:rowOff>15424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17963"/>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75114</xdr:rowOff>
    </xdr:from>
    <xdr:to>
      <xdr:col>26</xdr:col>
      <xdr:colOff>101600</xdr:colOff>
      <xdr:row>37</xdr:row>
      <xdr:rowOff>5264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161491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1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301993</xdr:rowOff>
    </xdr:from>
    <xdr:to>
      <xdr:col>22</xdr:col>
      <xdr:colOff>114300</xdr:colOff>
      <xdr:row>35</xdr:row>
      <xdr:rowOff>307613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12343"/>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62084</xdr:rowOff>
    </xdr:from>
    <xdr:to>
      <xdr:col>22</xdr:col>
      <xdr:colOff>165100</xdr:colOff>
      <xdr:row>36</xdr:row>
      <xdr:rowOff>163684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148461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0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272752</xdr:rowOff>
    </xdr:from>
    <xdr:to>
      <xdr:col>18</xdr:col>
      <xdr:colOff>177800</xdr:colOff>
      <xdr:row>35</xdr:row>
      <xdr:rowOff>301993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83102"/>
          <a:ext cx="698500" cy="2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61570</xdr:rowOff>
    </xdr:from>
    <xdr:to>
      <xdr:col>19</xdr:col>
      <xdr:colOff>38100</xdr:colOff>
      <xdr:row>36</xdr:row>
      <xdr:rowOff>163170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147947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43091</xdr:rowOff>
    </xdr:from>
    <xdr:to>
      <xdr:col>15</xdr:col>
      <xdr:colOff>101600</xdr:colOff>
      <xdr:row>36</xdr:row>
      <xdr:rowOff>144691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996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129468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8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327964</xdr:rowOff>
    </xdr:from>
    <xdr:to>
      <xdr:col>29</xdr:col>
      <xdr:colOff>177800</xdr:colOff>
      <xdr:row>36</xdr:row>
      <xdr:rowOff>86664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38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173041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307524</xdr:rowOff>
    </xdr:from>
    <xdr:to>
      <xdr:col>26</xdr:col>
      <xdr:colOff>101600</xdr:colOff>
      <xdr:row>36</xdr:row>
      <xdr:rowOff>66224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1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76401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8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256813</xdr:rowOff>
    </xdr:from>
    <xdr:to>
      <xdr:col>22</xdr:col>
      <xdr:colOff>165100</xdr:colOff>
      <xdr:row>36</xdr:row>
      <xdr:rowOff>15513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6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25690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3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251193</xdr:rowOff>
    </xdr:from>
    <xdr:to>
      <xdr:col>19</xdr:col>
      <xdr:colOff>38100</xdr:colOff>
      <xdr:row>36</xdr:row>
      <xdr:rowOff>9893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6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20070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3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221952</xdr:rowOff>
    </xdr:from>
    <xdr:to>
      <xdr:col>15</xdr:col>
      <xdr:colOff>101600</xdr:colOff>
      <xdr:row>35</xdr:row>
      <xdr:rowOff>323552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3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333729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0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75578</xdr:rowOff>
    </xdr:from>
    <xdr:to>
      <xdr:col>24</xdr:col>
      <xdr:colOff>63500</xdr:colOff>
      <xdr:row>37</xdr:row>
      <xdr:rowOff>82900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19228"/>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75578</xdr:rowOff>
    </xdr:from>
    <xdr:to>
      <xdr:col>19</xdr:col>
      <xdr:colOff>177800</xdr:colOff>
      <xdr:row>37</xdr:row>
      <xdr:rowOff>87415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9228"/>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126326</xdr:rowOff>
    </xdr:from>
    <xdr:to>
      <xdr:col>20</xdr:col>
      <xdr:colOff>38100</xdr:colOff>
      <xdr:row>37</xdr:row>
      <xdr:rowOff>56476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73003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86501</xdr:rowOff>
    </xdr:from>
    <xdr:to>
      <xdr:col>15</xdr:col>
      <xdr:colOff>50800</xdr:colOff>
      <xdr:row>37</xdr:row>
      <xdr:rowOff>87415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3015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162764</xdr:rowOff>
    </xdr:from>
    <xdr:to>
      <xdr:col>15</xdr:col>
      <xdr:colOff>101600</xdr:colOff>
      <xdr:row>37</xdr:row>
      <xdr:rowOff>92914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109441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86501</xdr:rowOff>
    </xdr:from>
    <xdr:to>
      <xdr:col>10</xdr:col>
      <xdr:colOff>114300</xdr:colOff>
      <xdr:row>37</xdr:row>
      <xdr:rowOff>91461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015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163523</xdr:rowOff>
    </xdr:from>
    <xdr:to>
      <xdr:col>10</xdr:col>
      <xdr:colOff>165100</xdr:colOff>
      <xdr:row>37</xdr:row>
      <xdr:rowOff>93673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110200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166830</xdr:rowOff>
    </xdr:from>
    <xdr:to>
      <xdr:col>6</xdr:col>
      <xdr:colOff>38100</xdr:colOff>
      <xdr:row>37</xdr:row>
      <xdr:rowOff>96980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32100</xdr:rowOff>
    </xdr:from>
    <xdr:to>
      <xdr:col>24</xdr:col>
      <xdr:colOff>114300</xdr:colOff>
      <xdr:row>37</xdr:row>
      <xdr:rowOff>133700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146376</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24778</xdr:rowOff>
    </xdr:from>
    <xdr:to>
      <xdr:col>20</xdr:col>
      <xdr:colOff>38100</xdr:colOff>
      <xdr:row>37</xdr:row>
      <xdr:rowOff>126378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117505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36615</xdr:rowOff>
    </xdr:from>
    <xdr:to>
      <xdr:col>15</xdr:col>
      <xdr:colOff>101600</xdr:colOff>
      <xdr:row>37</xdr:row>
      <xdr:rowOff>138215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129343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7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35701</xdr:rowOff>
    </xdr:from>
    <xdr:to>
      <xdr:col>10</xdr:col>
      <xdr:colOff>165100</xdr:colOff>
      <xdr:row>37</xdr:row>
      <xdr:rowOff>137301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128428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40661</xdr:rowOff>
    </xdr:from>
    <xdr:to>
      <xdr:col>6</xdr:col>
      <xdr:colOff>38100</xdr:colOff>
      <xdr:row>37</xdr:row>
      <xdr:rowOff>142261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133389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115414</xdr:rowOff>
    </xdr:from>
    <xdr:to>
      <xdr:col>24</xdr:col>
      <xdr:colOff>63500</xdr:colOff>
      <xdr:row>56</xdr:row>
      <xdr:rowOff>149850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16614"/>
          <a:ext cx="8382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149850</xdr:rowOff>
    </xdr:from>
    <xdr:to>
      <xdr:col>19</xdr:col>
      <xdr:colOff>177800</xdr:colOff>
      <xdr:row>57</xdr:row>
      <xdr:rowOff>12731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51050"/>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16928</xdr:rowOff>
    </xdr:from>
    <xdr:to>
      <xdr:col>20</xdr:col>
      <xdr:colOff>38100</xdr:colOff>
      <xdr:row>56</xdr:row>
      <xdr:rowOff>118528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135055</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12731</xdr:rowOff>
    </xdr:from>
    <xdr:to>
      <xdr:col>15</xdr:col>
      <xdr:colOff>50800</xdr:colOff>
      <xdr:row>57</xdr:row>
      <xdr:rowOff>26826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85381"/>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32381</xdr:rowOff>
    </xdr:from>
    <xdr:to>
      <xdr:col>15</xdr:col>
      <xdr:colOff>101600</xdr:colOff>
      <xdr:row>56</xdr:row>
      <xdr:rowOff>133981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150508</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24979</xdr:rowOff>
    </xdr:from>
    <xdr:to>
      <xdr:col>10</xdr:col>
      <xdr:colOff>114300</xdr:colOff>
      <xdr:row>57</xdr:row>
      <xdr:rowOff>26826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97629"/>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61313</xdr:rowOff>
    </xdr:from>
    <xdr:to>
      <xdr:col>10</xdr:col>
      <xdr:colOff>165100</xdr:colOff>
      <xdr:row>56</xdr:row>
      <xdr:rowOff>162913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7990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78517</xdr:rowOff>
    </xdr:from>
    <xdr:to>
      <xdr:col>6</xdr:col>
      <xdr:colOff>38100</xdr:colOff>
      <xdr:row>57</xdr:row>
      <xdr:rowOff>8667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25194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64614</xdr:rowOff>
    </xdr:from>
    <xdr:to>
      <xdr:col>24</xdr:col>
      <xdr:colOff>114300</xdr:colOff>
      <xdr:row>56</xdr:row>
      <xdr:rowOff>166214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43041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99050</xdr:rowOff>
    </xdr:from>
    <xdr:to>
      <xdr:col>20</xdr:col>
      <xdr:colOff>38100</xdr:colOff>
      <xdr:row>57</xdr:row>
      <xdr:rowOff>29200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20327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133381</xdr:rowOff>
    </xdr:from>
    <xdr:to>
      <xdr:col>15</xdr:col>
      <xdr:colOff>101600</xdr:colOff>
      <xdr:row>57</xdr:row>
      <xdr:rowOff>63531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3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54658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147476</xdr:rowOff>
    </xdr:from>
    <xdr:to>
      <xdr:col>10</xdr:col>
      <xdr:colOff>165100</xdr:colOff>
      <xdr:row>57</xdr:row>
      <xdr:rowOff>77626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68753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145629</xdr:rowOff>
    </xdr:from>
    <xdr:to>
      <xdr:col>6</xdr:col>
      <xdr:colOff>38100</xdr:colOff>
      <xdr:row>57</xdr:row>
      <xdr:rowOff>75779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66906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3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23113</xdr:rowOff>
    </xdr:from>
    <xdr:to>
      <xdr:col>24</xdr:col>
      <xdr:colOff>63500</xdr:colOff>
      <xdr:row>78</xdr:row>
      <xdr:rowOff>50980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96213"/>
          <a:ext cx="8382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50980</xdr:rowOff>
    </xdr:from>
    <xdr:to>
      <xdr:col>19</xdr:col>
      <xdr:colOff>177800</xdr:colOff>
      <xdr:row>78</xdr:row>
      <xdr:rowOff>67760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24080"/>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43476</xdr:rowOff>
    </xdr:from>
    <xdr:to>
      <xdr:col>20</xdr:col>
      <xdr:colOff>38100</xdr:colOff>
      <xdr:row>77</xdr:row>
      <xdr:rowOff>145076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161603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67760</xdr:rowOff>
    </xdr:from>
    <xdr:to>
      <xdr:col>15</xdr:col>
      <xdr:colOff>50800</xdr:colOff>
      <xdr:row>78</xdr:row>
      <xdr:rowOff>69405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4086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107393</xdr:rowOff>
    </xdr:from>
    <xdr:to>
      <xdr:col>15</xdr:col>
      <xdr:colOff>101600</xdr:colOff>
      <xdr:row>78</xdr:row>
      <xdr:rowOff>37543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54070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57587</xdr:rowOff>
    </xdr:from>
    <xdr:to>
      <xdr:col>10</xdr:col>
      <xdr:colOff>114300</xdr:colOff>
      <xdr:row>78</xdr:row>
      <xdr:rowOff>69405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30687"/>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85311</xdr:rowOff>
    </xdr:from>
    <xdr:to>
      <xdr:col>10</xdr:col>
      <xdr:colOff>165100</xdr:colOff>
      <xdr:row>78</xdr:row>
      <xdr:rowOff>15461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31988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77264</xdr:rowOff>
    </xdr:from>
    <xdr:to>
      <xdr:col>6</xdr:col>
      <xdr:colOff>38100</xdr:colOff>
      <xdr:row>78</xdr:row>
      <xdr:rowOff>7414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23941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143763</xdr:rowOff>
    </xdr:from>
    <xdr:to>
      <xdr:col>24</xdr:col>
      <xdr:colOff>114300</xdr:colOff>
      <xdr:row>78</xdr:row>
      <xdr:rowOff>73913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66274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180</xdr:rowOff>
    </xdr:from>
    <xdr:to>
      <xdr:col>20</xdr:col>
      <xdr:colOff>38100</xdr:colOff>
      <xdr:row>78</xdr:row>
      <xdr:rowOff>101780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92907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16960</xdr:rowOff>
    </xdr:from>
    <xdr:to>
      <xdr:col>15</xdr:col>
      <xdr:colOff>101600</xdr:colOff>
      <xdr:row>78</xdr:row>
      <xdr:rowOff>118560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109687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8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18605</xdr:rowOff>
    </xdr:from>
    <xdr:to>
      <xdr:col>10</xdr:col>
      <xdr:colOff>165100</xdr:colOff>
      <xdr:row>78</xdr:row>
      <xdr:rowOff>120205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111332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6787</xdr:rowOff>
    </xdr:from>
    <xdr:to>
      <xdr:col>6</xdr:col>
      <xdr:colOff>38100</xdr:colOff>
      <xdr:row>78</xdr:row>
      <xdr:rowOff>108387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99514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116467</xdr:rowOff>
    </xdr:from>
    <xdr:to>
      <xdr:col>24</xdr:col>
      <xdr:colOff>63500</xdr:colOff>
      <xdr:row>96</xdr:row>
      <xdr:rowOff>57979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04217"/>
          <a:ext cx="838200" cy="1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57979</xdr:rowOff>
    </xdr:from>
    <xdr:to>
      <xdr:col>19</xdr:col>
      <xdr:colOff>177800</xdr:colOff>
      <xdr:row>96</xdr:row>
      <xdr:rowOff>90708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17179"/>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48254</xdr:rowOff>
    </xdr:from>
    <xdr:to>
      <xdr:col>20</xdr:col>
      <xdr:colOff>38100</xdr:colOff>
      <xdr:row>97</xdr:row>
      <xdr:rowOff>149854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67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140981</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77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90708</xdr:rowOff>
    </xdr:from>
    <xdr:to>
      <xdr:col>15</xdr:col>
      <xdr:colOff>50800</xdr:colOff>
      <xdr:row>96</xdr:row>
      <xdr:rowOff>120994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49908"/>
          <a:ext cx="889000" cy="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47837</xdr:rowOff>
    </xdr:from>
    <xdr:to>
      <xdr:col>15</xdr:col>
      <xdr:colOff>101600</xdr:colOff>
      <xdr:row>97</xdr:row>
      <xdr:rowOff>149437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67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140564</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77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108440</xdr:rowOff>
    </xdr:from>
    <xdr:to>
      <xdr:col>10</xdr:col>
      <xdr:colOff>114300</xdr:colOff>
      <xdr:row>96</xdr:row>
      <xdr:rowOff>120994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567640"/>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75177</xdr:rowOff>
    </xdr:from>
    <xdr:to>
      <xdr:col>10</xdr:col>
      <xdr:colOff>165100</xdr:colOff>
      <xdr:row>98</xdr:row>
      <xdr:rowOff>5327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167904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7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80462</xdr:rowOff>
    </xdr:from>
    <xdr:to>
      <xdr:col>6</xdr:col>
      <xdr:colOff>38100</xdr:colOff>
      <xdr:row>98</xdr:row>
      <xdr:rowOff>10612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65667</xdr:rowOff>
    </xdr:from>
    <xdr:to>
      <xdr:col>24</xdr:col>
      <xdr:colOff>114300</xdr:colOff>
      <xdr:row>95</xdr:row>
      <xdr:rowOff>167267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88544</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0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7179</xdr:rowOff>
    </xdr:from>
    <xdr:to>
      <xdr:col>20</xdr:col>
      <xdr:colOff>38100</xdr:colOff>
      <xdr:row>96</xdr:row>
      <xdr:rowOff>108779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6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125306</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4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39908</xdr:rowOff>
    </xdr:from>
    <xdr:to>
      <xdr:col>15</xdr:col>
      <xdr:colOff>101600</xdr:colOff>
      <xdr:row>96</xdr:row>
      <xdr:rowOff>141508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158035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70194</xdr:rowOff>
    </xdr:from>
    <xdr:to>
      <xdr:col>10</xdr:col>
      <xdr:colOff>165100</xdr:colOff>
      <xdr:row>97</xdr:row>
      <xdr:rowOff>344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16871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0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57640</xdr:rowOff>
    </xdr:from>
    <xdr:to>
      <xdr:col>6</xdr:col>
      <xdr:colOff>38100</xdr:colOff>
      <xdr:row>96</xdr:row>
      <xdr:rowOff>159240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29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130670</xdr:rowOff>
    </xdr:from>
    <xdr:to>
      <xdr:col>55</xdr:col>
      <xdr:colOff>0</xdr:colOff>
      <xdr:row>37</xdr:row>
      <xdr:rowOff>168793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88520"/>
          <a:ext cx="838200" cy="7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130670</xdr:rowOff>
    </xdr:from>
    <xdr:to>
      <xdr:col>50</xdr:col>
      <xdr:colOff>114300</xdr:colOff>
      <xdr:row>38</xdr:row>
      <xdr:rowOff>121892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88520"/>
          <a:ext cx="889000" cy="84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49916</xdr:rowOff>
    </xdr:from>
    <xdr:to>
      <xdr:col>50</xdr:col>
      <xdr:colOff>165100</xdr:colOff>
      <xdr:row>32</xdr:row>
      <xdr:rowOff>151516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36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168043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1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121892</xdr:rowOff>
    </xdr:from>
    <xdr:to>
      <xdr:col>45</xdr:col>
      <xdr:colOff>177800</xdr:colOff>
      <xdr:row>38</xdr:row>
      <xdr:rowOff>160266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36992"/>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138514</xdr:rowOff>
    </xdr:from>
    <xdr:to>
      <xdr:col>46</xdr:col>
      <xdr:colOff>38100</xdr:colOff>
      <xdr:row>38</xdr:row>
      <xdr:rowOff>68664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85191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160266</xdr:rowOff>
    </xdr:from>
    <xdr:to>
      <xdr:col>41</xdr:col>
      <xdr:colOff>50800</xdr:colOff>
      <xdr:row>39</xdr:row>
      <xdr:rowOff>11326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75366"/>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13203</xdr:rowOff>
    </xdr:from>
    <xdr:to>
      <xdr:col>41</xdr:col>
      <xdr:colOff>101600</xdr:colOff>
      <xdr:row>38</xdr:row>
      <xdr:rowOff>114803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131330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22499</xdr:rowOff>
    </xdr:from>
    <xdr:to>
      <xdr:col>36</xdr:col>
      <xdr:colOff>165100</xdr:colOff>
      <xdr:row>38</xdr:row>
      <xdr:rowOff>124099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3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117993</xdr:rowOff>
    </xdr:from>
    <xdr:to>
      <xdr:col>55</xdr:col>
      <xdr:colOff>50800</xdr:colOff>
      <xdr:row>38</xdr:row>
      <xdr:rowOff>48143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96420</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4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79870</xdr:rowOff>
    </xdr:from>
    <xdr:to>
      <xdr:col>50</xdr:col>
      <xdr:colOff>165100</xdr:colOff>
      <xdr:row>34</xdr:row>
      <xdr:rowOff>10020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71092</xdr:rowOff>
    </xdr:from>
    <xdr:to>
      <xdr:col>46</xdr:col>
      <xdr:colOff>38100</xdr:colOff>
      <xdr:row>39</xdr:row>
      <xdr:rowOff>1242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58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163819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109466</xdr:rowOff>
    </xdr:from>
    <xdr:to>
      <xdr:col>41</xdr:col>
      <xdr:colOff>101600</xdr:colOff>
      <xdr:row>39</xdr:row>
      <xdr:rowOff>39616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30743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131976</xdr:rowOff>
    </xdr:from>
    <xdr:to>
      <xdr:col>36</xdr:col>
      <xdr:colOff>165100</xdr:colOff>
      <xdr:row>39</xdr:row>
      <xdr:rowOff>62126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53253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3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145470</xdr:rowOff>
    </xdr:from>
    <xdr:to>
      <xdr:col>55</xdr:col>
      <xdr:colOff>0</xdr:colOff>
      <xdr:row>57</xdr:row>
      <xdr:rowOff>49343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46670"/>
          <a:ext cx="8382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12663</xdr:rowOff>
    </xdr:from>
    <xdr:to>
      <xdr:col>50</xdr:col>
      <xdr:colOff>114300</xdr:colOff>
      <xdr:row>57</xdr:row>
      <xdr:rowOff>49343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85313"/>
          <a:ext cx="8890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12663</xdr:rowOff>
    </xdr:from>
    <xdr:to>
      <xdr:col>45</xdr:col>
      <xdr:colOff>177800</xdr:colOff>
      <xdr:row>57</xdr:row>
      <xdr:rowOff>89308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8531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89308</xdr:rowOff>
    </xdr:from>
    <xdr:to>
      <xdr:col>41</xdr:col>
      <xdr:colOff>50800</xdr:colOff>
      <xdr:row>57</xdr:row>
      <xdr:rowOff>141456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61958"/>
          <a:ext cx="8890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94670</xdr:rowOff>
    </xdr:from>
    <xdr:to>
      <xdr:col>55</xdr:col>
      <xdr:colOff>50800</xdr:colOff>
      <xdr:row>57</xdr:row>
      <xdr:rowOff>24820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9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117547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169993</xdr:rowOff>
    </xdr:from>
    <xdr:to>
      <xdr:col>50</xdr:col>
      <xdr:colOff>165100</xdr:colOff>
      <xdr:row>57</xdr:row>
      <xdr:rowOff>100143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91270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133313</xdr:rowOff>
    </xdr:from>
    <xdr:to>
      <xdr:col>46</xdr:col>
      <xdr:colOff>38100</xdr:colOff>
      <xdr:row>57</xdr:row>
      <xdr:rowOff>63463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54590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38508</xdr:rowOff>
    </xdr:from>
    <xdr:to>
      <xdr:col>41</xdr:col>
      <xdr:colOff>101600</xdr:colOff>
      <xdr:row>57</xdr:row>
      <xdr:rowOff>140108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131235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90656</xdr:rowOff>
    </xdr:from>
    <xdr:to>
      <xdr:col>36</xdr:col>
      <xdr:colOff>165100</xdr:colOff>
      <xdr:row>58</xdr:row>
      <xdr:rowOff>20806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9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36748</xdr:rowOff>
    </xdr:from>
    <xdr:to>
      <xdr:col>55</xdr:col>
      <xdr:colOff>0</xdr:colOff>
      <xdr:row>79</xdr:row>
      <xdr:rowOff>33776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09848"/>
          <a:ext cx="8382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15162</xdr:rowOff>
    </xdr:from>
    <xdr:to>
      <xdr:col>50</xdr:col>
      <xdr:colOff>114300</xdr:colOff>
      <xdr:row>79</xdr:row>
      <xdr:rowOff>33776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59712"/>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125444</xdr:rowOff>
    </xdr:from>
    <xdr:to>
      <xdr:col>50</xdr:col>
      <xdr:colOff>165100</xdr:colOff>
      <xdr:row>77</xdr:row>
      <xdr:rowOff>55594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5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72121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15162</xdr:rowOff>
    </xdr:from>
    <xdr:to>
      <xdr:col>45</xdr:col>
      <xdr:colOff>177800</xdr:colOff>
      <xdr:row>79</xdr:row>
      <xdr:rowOff>18918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59712"/>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137689</xdr:rowOff>
    </xdr:from>
    <xdr:to>
      <xdr:col>46</xdr:col>
      <xdr:colOff>38100</xdr:colOff>
      <xdr:row>77</xdr:row>
      <xdr:rowOff>67839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84367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18918</xdr:rowOff>
    </xdr:from>
    <xdr:to>
      <xdr:col>41</xdr:col>
      <xdr:colOff>50800</xdr:colOff>
      <xdr:row>79</xdr:row>
      <xdr:rowOff>44929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63468"/>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161872</xdr:rowOff>
    </xdr:from>
    <xdr:to>
      <xdr:col>41</xdr:col>
      <xdr:colOff>101600</xdr:colOff>
      <xdr:row>77</xdr:row>
      <xdr:rowOff>92022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19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108549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6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121362</xdr:rowOff>
    </xdr:from>
    <xdr:to>
      <xdr:col>36</xdr:col>
      <xdr:colOff>165100</xdr:colOff>
      <xdr:row>77</xdr:row>
      <xdr:rowOff>51512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5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68039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2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157398</xdr:rowOff>
    </xdr:from>
    <xdr:to>
      <xdr:col>55</xdr:col>
      <xdr:colOff>50800</xdr:colOff>
      <xdr:row>78</xdr:row>
      <xdr:rowOff>87548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135825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3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154426</xdr:rowOff>
    </xdr:from>
    <xdr:to>
      <xdr:col>50</xdr:col>
      <xdr:colOff>165100</xdr:colOff>
      <xdr:row>79</xdr:row>
      <xdr:rowOff>84576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75703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135812</xdr:rowOff>
    </xdr:from>
    <xdr:to>
      <xdr:col>46</xdr:col>
      <xdr:colOff>38100</xdr:colOff>
      <xdr:row>79</xdr:row>
      <xdr:rowOff>65962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57089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139568</xdr:rowOff>
    </xdr:from>
    <xdr:to>
      <xdr:col>41</xdr:col>
      <xdr:colOff>101600</xdr:colOff>
      <xdr:row>79</xdr:row>
      <xdr:rowOff>69718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60845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0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165579</xdr:rowOff>
    </xdr:from>
    <xdr:to>
      <xdr:col>36</xdr:col>
      <xdr:colOff>165100</xdr:colOff>
      <xdr:row>79</xdr:row>
      <xdr:rowOff>95729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86856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3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65858</xdr:rowOff>
    </xdr:from>
    <xdr:to>
      <xdr:col>55</xdr:col>
      <xdr:colOff>0</xdr:colOff>
      <xdr:row>97</xdr:row>
      <xdr:rowOff>120466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96508"/>
          <a:ext cx="838200" cy="5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94259</xdr:rowOff>
    </xdr:from>
    <xdr:to>
      <xdr:col>50</xdr:col>
      <xdr:colOff>114300</xdr:colOff>
      <xdr:row>97</xdr:row>
      <xdr:rowOff>120466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724909"/>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94259</xdr:rowOff>
    </xdr:from>
    <xdr:to>
      <xdr:col>45</xdr:col>
      <xdr:colOff>177800</xdr:colOff>
      <xdr:row>97</xdr:row>
      <xdr:rowOff>153598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24909"/>
          <a:ext cx="889000" cy="5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153598</xdr:rowOff>
    </xdr:from>
    <xdr:to>
      <xdr:col>41</xdr:col>
      <xdr:colOff>50800</xdr:colOff>
      <xdr:row>98</xdr:row>
      <xdr:rowOff>38787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84248"/>
          <a:ext cx="889000" cy="5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15058</xdr:rowOff>
    </xdr:from>
    <xdr:to>
      <xdr:col>55</xdr:col>
      <xdr:colOff>50800</xdr:colOff>
      <xdr:row>97</xdr:row>
      <xdr:rowOff>116658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37935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69666</xdr:rowOff>
    </xdr:from>
    <xdr:to>
      <xdr:col>50</xdr:col>
      <xdr:colOff>165100</xdr:colOff>
      <xdr:row>97</xdr:row>
      <xdr:rowOff>171266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162393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9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43459</xdr:rowOff>
    </xdr:from>
    <xdr:to>
      <xdr:col>46</xdr:col>
      <xdr:colOff>38100</xdr:colOff>
      <xdr:row>97</xdr:row>
      <xdr:rowOff>145059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136186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102798</xdr:rowOff>
    </xdr:from>
    <xdr:to>
      <xdr:col>41</xdr:col>
      <xdr:colOff>101600</xdr:colOff>
      <xdr:row>98</xdr:row>
      <xdr:rowOff>32948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24075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159437</xdr:rowOff>
    </xdr:from>
    <xdr:to>
      <xdr:col>36</xdr:col>
      <xdr:colOff>165100</xdr:colOff>
      <xdr:row>98</xdr:row>
      <xdr:rowOff>89587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54084</xdr:rowOff>
    </xdr:from>
    <xdr:to>
      <xdr:col>85</xdr:col>
      <xdr:colOff>127000</xdr:colOff>
      <xdr:row>39</xdr:row>
      <xdr:rowOff>88243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40634"/>
          <a:ext cx="8382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84422</xdr:rowOff>
    </xdr:from>
    <xdr:to>
      <xdr:col>81</xdr:col>
      <xdr:colOff>50800</xdr:colOff>
      <xdr:row>39</xdr:row>
      <xdr:rowOff>88243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0972"/>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119271</xdr:rowOff>
    </xdr:from>
    <xdr:to>
      <xdr:col>81</xdr:col>
      <xdr:colOff>101600</xdr:colOff>
      <xdr:row>39</xdr:row>
      <xdr:rowOff>49421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65948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0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41195</xdr:rowOff>
    </xdr:from>
    <xdr:to>
      <xdr:col>76</xdr:col>
      <xdr:colOff>114300</xdr:colOff>
      <xdr:row>39</xdr:row>
      <xdr:rowOff>84422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7745"/>
          <a:ext cx="889000" cy="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109398</xdr:rowOff>
    </xdr:from>
    <xdr:to>
      <xdr:col>76</xdr:col>
      <xdr:colOff>165100</xdr:colOff>
      <xdr:row>39</xdr:row>
      <xdr:rowOff>39548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56075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41195</xdr:rowOff>
    </xdr:from>
    <xdr:to>
      <xdr:col>71</xdr:col>
      <xdr:colOff>177800</xdr:colOff>
      <xdr:row>39</xdr:row>
      <xdr:rowOff>52898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7745"/>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120360</xdr:rowOff>
    </xdr:from>
    <xdr:to>
      <xdr:col>72</xdr:col>
      <xdr:colOff>38100</xdr:colOff>
      <xdr:row>39</xdr:row>
      <xdr:rowOff>50510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67037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161453</xdr:rowOff>
    </xdr:from>
    <xdr:to>
      <xdr:col>67</xdr:col>
      <xdr:colOff>101600</xdr:colOff>
      <xdr:row>39</xdr:row>
      <xdr:rowOff>91603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7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108130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5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3284</xdr:rowOff>
    </xdr:from>
    <xdr:to>
      <xdr:col>85</xdr:col>
      <xdr:colOff>177800</xdr:colOff>
      <xdr:row>39</xdr:row>
      <xdr:rowOff>104884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37443</xdr:rowOff>
    </xdr:from>
    <xdr:to>
      <xdr:col>81</xdr:col>
      <xdr:colOff>101600</xdr:colOff>
      <xdr:row>39</xdr:row>
      <xdr:rowOff>139043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130170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16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33622</xdr:rowOff>
    </xdr:from>
    <xdr:to>
      <xdr:col>76</xdr:col>
      <xdr:colOff>165100</xdr:colOff>
      <xdr:row>39</xdr:row>
      <xdr:rowOff>135222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126349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161845</xdr:rowOff>
    </xdr:from>
    <xdr:to>
      <xdr:col>72</xdr:col>
      <xdr:colOff>38100</xdr:colOff>
      <xdr:row>39</xdr:row>
      <xdr:rowOff>91995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83122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2098</xdr:rowOff>
    </xdr:from>
    <xdr:to>
      <xdr:col>67</xdr:col>
      <xdr:colOff>101600</xdr:colOff>
      <xdr:row>39</xdr:row>
      <xdr:rowOff>103698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94825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152514</xdr:rowOff>
    </xdr:from>
    <xdr:to>
      <xdr:col>85</xdr:col>
      <xdr:colOff>127000</xdr:colOff>
      <xdr:row>75</xdr:row>
      <xdr:rowOff>33795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839814"/>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140335</xdr:rowOff>
    </xdr:from>
    <xdr:to>
      <xdr:col>81</xdr:col>
      <xdr:colOff>50800</xdr:colOff>
      <xdr:row>74</xdr:row>
      <xdr:rowOff>152514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27635"/>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164922</xdr:rowOff>
    </xdr:from>
    <xdr:to>
      <xdr:col>81</xdr:col>
      <xdr:colOff>101600</xdr:colOff>
      <xdr:row>76</xdr:row>
      <xdr:rowOff>95072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86199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140335</xdr:rowOff>
    </xdr:from>
    <xdr:to>
      <xdr:col>76</xdr:col>
      <xdr:colOff>114300</xdr:colOff>
      <xdr:row>75</xdr:row>
      <xdr:rowOff>29248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827635"/>
          <a:ext cx="889000" cy="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10452</xdr:rowOff>
    </xdr:from>
    <xdr:to>
      <xdr:col>76</xdr:col>
      <xdr:colOff>165100</xdr:colOff>
      <xdr:row>76</xdr:row>
      <xdr:rowOff>112052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4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103179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16573</xdr:rowOff>
    </xdr:from>
    <xdr:to>
      <xdr:col>71</xdr:col>
      <xdr:colOff>177800</xdr:colOff>
      <xdr:row>75</xdr:row>
      <xdr:rowOff>29248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75323"/>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2108</xdr:rowOff>
    </xdr:from>
    <xdr:to>
      <xdr:col>72</xdr:col>
      <xdr:colOff>38100</xdr:colOff>
      <xdr:row>76</xdr:row>
      <xdr:rowOff>103708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94835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170701</xdr:rowOff>
    </xdr:from>
    <xdr:to>
      <xdr:col>67</xdr:col>
      <xdr:colOff>101600</xdr:colOff>
      <xdr:row>76</xdr:row>
      <xdr:rowOff>100851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91978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154445</xdr:rowOff>
    </xdr:from>
    <xdr:to>
      <xdr:col>85</xdr:col>
      <xdr:colOff>177800</xdr:colOff>
      <xdr:row>75</xdr:row>
      <xdr:rowOff>84595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5872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101714</xdr:rowOff>
    </xdr:from>
    <xdr:to>
      <xdr:col>81</xdr:col>
      <xdr:colOff>101600</xdr:colOff>
      <xdr:row>75</xdr:row>
      <xdr:rowOff>31864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48391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5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89535</xdr:rowOff>
    </xdr:from>
    <xdr:to>
      <xdr:col>76</xdr:col>
      <xdr:colOff>165100</xdr:colOff>
      <xdr:row>75</xdr:row>
      <xdr:rowOff>19685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36212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149898</xdr:rowOff>
    </xdr:from>
    <xdr:to>
      <xdr:col>72</xdr:col>
      <xdr:colOff>38100</xdr:colOff>
      <xdr:row>75</xdr:row>
      <xdr:rowOff>80048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96575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137223</xdr:rowOff>
    </xdr:from>
    <xdr:to>
      <xdr:col>67</xdr:col>
      <xdr:colOff>101600</xdr:colOff>
      <xdr:row>75</xdr:row>
      <xdr:rowOff>67373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83900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9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79829</xdr:rowOff>
    </xdr:from>
    <xdr:to>
      <xdr:col>85</xdr:col>
      <xdr:colOff>127000</xdr:colOff>
      <xdr:row>97</xdr:row>
      <xdr:rowOff>127625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10479"/>
          <a:ext cx="8382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127625</xdr:rowOff>
    </xdr:from>
    <xdr:to>
      <xdr:col>81</xdr:col>
      <xdr:colOff>50800</xdr:colOff>
      <xdr:row>98</xdr:row>
      <xdr:rowOff>6934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58275"/>
          <a:ext cx="889000" cy="5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136164</xdr:rowOff>
    </xdr:from>
    <xdr:to>
      <xdr:col>81</xdr:col>
      <xdr:colOff>101600</xdr:colOff>
      <xdr:row>97</xdr:row>
      <xdr:rowOff>66314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82841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146929</xdr:rowOff>
    </xdr:from>
    <xdr:to>
      <xdr:col>76</xdr:col>
      <xdr:colOff>114300</xdr:colOff>
      <xdr:row>98</xdr:row>
      <xdr:rowOff>6934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77579"/>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243</xdr:rowOff>
    </xdr:from>
    <xdr:to>
      <xdr:col>76</xdr:col>
      <xdr:colOff>165100</xdr:colOff>
      <xdr:row>97</xdr:row>
      <xdr:rowOff>101843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118370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146929</xdr:rowOff>
    </xdr:from>
    <xdr:to>
      <xdr:col>71</xdr:col>
      <xdr:colOff>177800</xdr:colOff>
      <xdr:row>98</xdr:row>
      <xdr:rowOff>12999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77579"/>
          <a:ext cx="889000" cy="3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22932</xdr:rowOff>
    </xdr:from>
    <xdr:to>
      <xdr:col>72</xdr:col>
      <xdr:colOff>38100</xdr:colOff>
      <xdr:row>97</xdr:row>
      <xdr:rowOff>124532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141059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30516</xdr:rowOff>
    </xdr:from>
    <xdr:to>
      <xdr:col>67</xdr:col>
      <xdr:colOff>101600</xdr:colOff>
      <xdr:row>97</xdr:row>
      <xdr:rowOff>132116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29029</xdr:rowOff>
    </xdr:from>
    <xdr:to>
      <xdr:col>85</xdr:col>
      <xdr:colOff>177800</xdr:colOff>
      <xdr:row>97</xdr:row>
      <xdr:rowOff>130629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115406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76825</xdr:rowOff>
    </xdr:from>
    <xdr:to>
      <xdr:col>81</xdr:col>
      <xdr:colOff>101600</xdr:colOff>
      <xdr:row>98</xdr:row>
      <xdr:rowOff>6975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169552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127584</xdr:rowOff>
    </xdr:from>
    <xdr:to>
      <xdr:col>76</xdr:col>
      <xdr:colOff>165100</xdr:colOff>
      <xdr:row>98</xdr:row>
      <xdr:rowOff>57734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48861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85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96129</xdr:rowOff>
    </xdr:from>
    <xdr:to>
      <xdr:col>72</xdr:col>
      <xdr:colOff>38100</xdr:colOff>
      <xdr:row>98</xdr:row>
      <xdr:rowOff>26279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17406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1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133649</xdr:rowOff>
    </xdr:from>
    <xdr:to>
      <xdr:col>67</xdr:col>
      <xdr:colOff>101600</xdr:colOff>
      <xdr:row>98</xdr:row>
      <xdr:rowOff>63799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54926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8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82703</xdr:rowOff>
    </xdr:from>
    <xdr:to>
      <xdr:col>116</xdr:col>
      <xdr:colOff>63500</xdr:colOff>
      <xdr:row>38</xdr:row>
      <xdr:rowOff>97866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97803"/>
          <a:ext cx="8382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97866</xdr:rowOff>
    </xdr:from>
    <xdr:to>
      <xdr:col>111</xdr:col>
      <xdr:colOff>177800</xdr:colOff>
      <xdr:row>38</xdr:row>
      <xdr:rowOff>130480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612966"/>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130480</xdr:rowOff>
    </xdr:from>
    <xdr:to>
      <xdr:col>107</xdr:col>
      <xdr:colOff>50800</xdr:colOff>
      <xdr:row>38</xdr:row>
      <xdr:rowOff>138671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64558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138671</xdr:rowOff>
    </xdr:from>
    <xdr:to>
      <xdr:col>102</xdr:col>
      <xdr:colOff>114300</xdr:colOff>
      <xdr:row>39</xdr:row>
      <xdr:rowOff>6655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53771"/>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31903</xdr:rowOff>
    </xdr:from>
    <xdr:to>
      <xdr:col>116</xdr:col>
      <xdr:colOff>114300</xdr:colOff>
      <xdr:row>38</xdr:row>
      <xdr:rowOff>133503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10330</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47066</xdr:rowOff>
    </xdr:from>
    <xdr:to>
      <xdr:col>112</xdr:col>
      <xdr:colOff>38100</xdr:colOff>
      <xdr:row>38</xdr:row>
      <xdr:rowOff>148666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139793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65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79680</xdr:rowOff>
    </xdr:from>
    <xdr:to>
      <xdr:col>107</xdr:col>
      <xdr:colOff>101600</xdr:colOff>
      <xdr:row>39</xdr:row>
      <xdr:rowOff>9830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957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6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87871</xdr:rowOff>
    </xdr:from>
    <xdr:to>
      <xdr:col>102</xdr:col>
      <xdr:colOff>165100</xdr:colOff>
      <xdr:row>39</xdr:row>
      <xdr:rowOff>18021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9148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69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127305</xdr:rowOff>
    </xdr:from>
    <xdr:to>
      <xdr:col>98</xdr:col>
      <xdr:colOff>38100</xdr:colOff>
      <xdr:row>39</xdr:row>
      <xdr:rowOff>57455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48582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2959</xdr:rowOff>
    </xdr:from>
    <xdr:to>
      <xdr:col>116</xdr:col>
      <xdr:colOff>63500</xdr:colOff>
      <xdr:row>59</xdr:row>
      <xdr:rowOff>12084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18509"/>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2959</xdr:rowOff>
    </xdr:from>
    <xdr:to>
      <xdr:col>111</xdr:col>
      <xdr:colOff>177800</xdr:colOff>
      <xdr:row>59</xdr:row>
      <xdr:rowOff>23914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1850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21437</xdr:rowOff>
    </xdr:from>
    <xdr:to>
      <xdr:col>107</xdr:col>
      <xdr:colOff>50800</xdr:colOff>
      <xdr:row>59</xdr:row>
      <xdr:rowOff>23914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36987"/>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21437</xdr:rowOff>
    </xdr:from>
    <xdr:to>
      <xdr:col>102</xdr:col>
      <xdr:colOff>114300</xdr:colOff>
      <xdr:row>59</xdr:row>
      <xdr:rowOff>22104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698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132734</xdr:rowOff>
    </xdr:from>
    <xdr:to>
      <xdr:col>116</xdr:col>
      <xdr:colOff>114300</xdr:colOff>
      <xdr:row>59</xdr:row>
      <xdr:rowOff>62884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47661</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123609</xdr:rowOff>
    </xdr:from>
    <xdr:to>
      <xdr:col>112</xdr:col>
      <xdr:colOff>38100</xdr:colOff>
      <xdr:row>59</xdr:row>
      <xdr:rowOff>53759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44886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6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144564</xdr:rowOff>
    </xdr:from>
    <xdr:to>
      <xdr:col>107</xdr:col>
      <xdr:colOff>101600</xdr:colOff>
      <xdr:row>59</xdr:row>
      <xdr:rowOff>74714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65841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142087</xdr:rowOff>
    </xdr:from>
    <xdr:to>
      <xdr:col>102</xdr:col>
      <xdr:colOff>165100</xdr:colOff>
      <xdr:row>59</xdr:row>
      <xdr:rowOff>72237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63364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142754</xdr:rowOff>
    </xdr:from>
    <xdr:to>
      <xdr:col>98</xdr:col>
      <xdr:colOff>38100</xdr:colOff>
      <xdr:row>59</xdr:row>
      <xdr:rowOff>72904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64031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22822</xdr:rowOff>
    </xdr:from>
    <xdr:to>
      <xdr:col>116</xdr:col>
      <xdr:colOff>63500</xdr:colOff>
      <xdr:row>77</xdr:row>
      <xdr:rowOff>41580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224472"/>
          <a:ext cx="8382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15063</xdr:rowOff>
    </xdr:from>
    <xdr:to>
      <xdr:col>111</xdr:col>
      <xdr:colOff>177800</xdr:colOff>
      <xdr:row>77</xdr:row>
      <xdr:rowOff>41580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21671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40742</xdr:rowOff>
    </xdr:from>
    <xdr:to>
      <xdr:col>112</xdr:col>
      <xdr:colOff>38100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133469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33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15063</xdr:rowOff>
    </xdr:from>
    <xdr:to>
      <xdr:col>107</xdr:col>
      <xdr:colOff>50800</xdr:colOff>
      <xdr:row>77</xdr:row>
      <xdr:rowOff>28003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671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115596</xdr:rowOff>
    </xdr:from>
    <xdr:to>
      <xdr:col>107</xdr:col>
      <xdr:colOff>101600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28003</xdr:rowOff>
    </xdr:from>
    <xdr:to>
      <xdr:col>102</xdr:col>
      <xdr:colOff>114300</xdr:colOff>
      <xdr:row>77</xdr:row>
      <xdr:rowOff>73876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229653"/>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98983</xdr:rowOff>
    </xdr:from>
    <xdr:to>
      <xdr:col>102</xdr:col>
      <xdr:colOff>165100</xdr:colOff>
      <xdr:row>77</xdr:row>
      <xdr:rowOff>29133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45661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87134</xdr:rowOff>
    </xdr:from>
    <xdr:to>
      <xdr:col>98</xdr:col>
      <xdr:colOff>38100</xdr:colOff>
      <xdr:row>77</xdr:row>
      <xdr:rowOff>17284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33812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143472</xdr:rowOff>
    </xdr:from>
    <xdr:to>
      <xdr:col>116</xdr:col>
      <xdr:colOff>114300</xdr:colOff>
      <xdr:row>77</xdr:row>
      <xdr:rowOff>73622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166349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162230</xdr:rowOff>
    </xdr:from>
    <xdr:to>
      <xdr:col>112</xdr:col>
      <xdr:colOff>38100</xdr:colOff>
      <xdr:row>77</xdr:row>
      <xdr:rowOff>92380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108907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135713</xdr:rowOff>
    </xdr:from>
    <xdr:to>
      <xdr:col>107</xdr:col>
      <xdr:colOff>101600</xdr:colOff>
      <xdr:row>77</xdr:row>
      <xdr:rowOff>65863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56990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148653</xdr:rowOff>
    </xdr:from>
    <xdr:to>
      <xdr:col>102</xdr:col>
      <xdr:colOff>165100</xdr:colOff>
      <xdr:row>77</xdr:row>
      <xdr:rowOff>78803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69930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23076</xdr:rowOff>
    </xdr:from>
    <xdr:to>
      <xdr:col>98</xdr:col>
      <xdr:colOff>38100</xdr:colOff>
      <xdr:row>77</xdr:row>
      <xdr:rowOff>124676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2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115803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3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54611</xdr:rowOff>
    </xdr:from>
    <xdr:to>
      <xdr:col>112</xdr:col>
      <xdr:colOff>38100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66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168911</xdr:rowOff>
    </xdr:from>
    <xdr:to>
      <xdr:col>107</xdr:col>
      <xdr:colOff>101600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77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66039</xdr:rowOff>
    </xdr:from>
    <xdr:to>
      <xdr:col>98</xdr:col>
      <xdr:colOff>38100</xdr:colOff>
      <xdr:row>90</xdr:row>
      <xdr:rowOff>167639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54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89</xdr:row>
      <xdr:rowOff>12716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99333" y="15271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643,374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人件費については、ごみ焼却業務、消防業務を一部事務組合で実施しているため、類似団体平均を下回っている。前年度からの減</a:t>
          </a:r>
          <a:r>
            <a:rPr kumimoji="1" lang="en-US" altLang="ja-JP" sz="1300">
              <a:latin typeface="ＭＳ Ｐゴシック" panose="020B0600070205080204" pitchFamily="50" charset="-128"/>
              <a:ea typeface="ＭＳ Ｐゴシック" panose="020B0600070205080204" pitchFamily="50" charset="-128"/>
            </a:rPr>
            <a:t>1,922</a:t>
          </a:r>
          <a:r>
            <a:rPr kumimoji="1" lang="ja-JP" altLang="en-US" sz="1300">
              <a:latin typeface="ＭＳ Ｐゴシック" panose="020B0600070205080204" pitchFamily="50" charset="-128"/>
              <a:ea typeface="ＭＳ Ｐゴシック" panose="020B0600070205080204" pitchFamily="50" charset="-128"/>
            </a:rPr>
            <a:t>円は、職員の年齢構成の変化によるものと考えられる。</a:t>
          </a: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扶助費については、少子高齢化の影響により類似団体平均を大きく上回って推移していたが、令和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年度は類似団体平均との差が縮小しており、令和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年の国勢調査結果による区分変更によるものと考えられる。前年度からの増</a:t>
          </a:r>
          <a:r>
            <a:rPr kumimoji="1" lang="en-US" altLang="ja-JP" sz="1300">
              <a:latin typeface="ＭＳ Ｐゴシック" panose="020B0600070205080204" pitchFamily="50" charset="-128"/>
              <a:ea typeface="ＭＳ Ｐゴシック" panose="020B0600070205080204" pitchFamily="50" charset="-128"/>
            </a:rPr>
            <a:t>17,295</a:t>
          </a:r>
          <a:r>
            <a:rPr kumimoji="1" lang="ja-JP" altLang="en-US" sz="1300">
              <a:latin typeface="ＭＳ Ｐゴシック" panose="020B0600070205080204" pitchFamily="50" charset="-128"/>
              <a:ea typeface="ＭＳ Ｐゴシック" panose="020B0600070205080204" pitchFamily="50" charset="-128"/>
            </a:rPr>
            <a:t>円は、子育て世帯臨時特別給付金事業費等、新型コロナウイルス感染症に伴う支援事業の実施によるものである。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すると大幅に減となっているが、これは新型コロナウイルス感染症に伴う緊急経済対策として行われた特別定額給付金給付事業の完了によるものである。また、消防庁舎建設事業の実施に伴う益田地区広域市町村圏事務組合消防事務費負担金の増により、令和元年度比で</a:t>
          </a:r>
          <a:r>
            <a:rPr kumimoji="1" lang="en-US" altLang="ja-JP" sz="1300">
              <a:latin typeface="ＭＳ Ｐゴシック" panose="020B0600070205080204" pitchFamily="50" charset="-128"/>
              <a:ea typeface="ＭＳ Ｐゴシック" panose="020B0600070205080204" pitchFamily="50" charset="-128"/>
            </a:rPr>
            <a:t>16,345</a:t>
          </a:r>
          <a:r>
            <a:rPr kumimoji="1" lang="ja-JP" altLang="en-US" sz="1300">
              <a:latin typeface="ＭＳ Ｐゴシック" panose="020B0600070205080204" pitchFamily="50" charset="-128"/>
              <a:ea typeface="ＭＳ Ｐゴシック" panose="020B0600070205080204" pitchFamily="50" charset="-128"/>
            </a:rPr>
            <a:t>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44,976
44,593
733.19
30,969,600
28,936,387
1,761,271
15,786,807
31,028,947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68681</xdr:rowOff>
    </xdr:from>
    <xdr:to>
      <xdr:col>24</xdr:col>
      <xdr:colOff>63500</xdr:colOff>
      <xdr:row>37</xdr:row>
      <xdr:rowOff>87122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12331"/>
          <a:ext cx="8382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68681</xdr:rowOff>
    </xdr:from>
    <xdr:to>
      <xdr:col>19</xdr:col>
      <xdr:colOff>177800</xdr:colOff>
      <xdr:row>37</xdr:row>
      <xdr:rowOff>91770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2331"/>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134087</xdr:rowOff>
    </xdr:from>
    <xdr:to>
      <xdr:col>20</xdr:col>
      <xdr:colOff>38100</xdr:colOff>
      <xdr:row>37</xdr:row>
      <xdr:rowOff>64237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80764</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91770</xdr:rowOff>
    </xdr:from>
    <xdr:to>
      <xdr:col>15</xdr:col>
      <xdr:colOff>50800</xdr:colOff>
      <xdr:row>37</xdr:row>
      <xdr:rowOff>93294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354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118313</xdr:rowOff>
    </xdr:from>
    <xdr:to>
      <xdr:col>15</xdr:col>
      <xdr:colOff>101600</xdr:colOff>
      <xdr:row>37</xdr:row>
      <xdr:rowOff>48463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64990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91846</xdr:rowOff>
    </xdr:from>
    <xdr:to>
      <xdr:col>10</xdr:col>
      <xdr:colOff>114300</xdr:colOff>
      <xdr:row>37</xdr:row>
      <xdr:rowOff>93294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549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116332</xdr:rowOff>
    </xdr:from>
    <xdr:to>
      <xdr:col>10</xdr:col>
      <xdr:colOff>165100</xdr:colOff>
      <xdr:row>37</xdr:row>
      <xdr:rowOff>46482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63009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118466</xdr:rowOff>
    </xdr:from>
    <xdr:to>
      <xdr:col>6</xdr:col>
      <xdr:colOff>38100</xdr:colOff>
      <xdr:row>37</xdr:row>
      <xdr:rowOff>48616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65143</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36322</xdr:rowOff>
    </xdr:from>
    <xdr:to>
      <xdr:col>24</xdr:col>
      <xdr:colOff>114300</xdr:colOff>
      <xdr:row>37</xdr:row>
      <xdr:rowOff>137922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122699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17881</xdr:rowOff>
    </xdr:from>
    <xdr:to>
      <xdr:col>20</xdr:col>
      <xdr:colOff>38100</xdr:colOff>
      <xdr:row>37</xdr:row>
      <xdr:rowOff>119481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110608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40970</xdr:rowOff>
    </xdr:from>
    <xdr:to>
      <xdr:col>15</xdr:col>
      <xdr:colOff>101600</xdr:colOff>
      <xdr:row>37</xdr:row>
      <xdr:rowOff>142570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133697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42494</xdr:rowOff>
    </xdr:from>
    <xdr:to>
      <xdr:col>10</xdr:col>
      <xdr:colOff>165100</xdr:colOff>
      <xdr:row>37</xdr:row>
      <xdr:rowOff>144094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135221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41046</xdr:rowOff>
    </xdr:from>
    <xdr:to>
      <xdr:col>6</xdr:col>
      <xdr:colOff>38100</xdr:colOff>
      <xdr:row>37</xdr:row>
      <xdr:rowOff>142646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133773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41938</xdr:rowOff>
    </xdr:from>
    <xdr:to>
      <xdr:col>24</xdr:col>
      <xdr:colOff>63500</xdr:colOff>
      <xdr:row>57</xdr:row>
      <xdr:rowOff>159510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43138"/>
          <a:ext cx="838200" cy="28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41938</xdr:rowOff>
    </xdr:from>
    <xdr:to>
      <xdr:col>19</xdr:col>
      <xdr:colOff>177800</xdr:colOff>
      <xdr:row>58</xdr:row>
      <xdr:rowOff>62048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43138"/>
          <a:ext cx="889000" cy="3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45744</xdr:rowOff>
    </xdr:from>
    <xdr:to>
      <xdr:col>20</xdr:col>
      <xdr:colOff>38100</xdr:colOff>
      <xdr:row>55</xdr:row>
      <xdr:rowOff>147344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7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163871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5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62048</xdr:rowOff>
    </xdr:from>
    <xdr:to>
      <xdr:col>15</xdr:col>
      <xdr:colOff>50800</xdr:colOff>
      <xdr:row>58</xdr:row>
      <xdr:rowOff>64608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0614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59192</xdr:rowOff>
    </xdr:from>
    <xdr:to>
      <xdr:col>15</xdr:col>
      <xdr:colOff>101600</xdr:colOff>
      <xdr:row>57</xdr:row>
      <xdr:rowOff>160792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5869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62825</xdr:rowOff>
    </xdr:from>
    <xdr:to>
      <xdr:col>10</xdr:col>
      <xdr:colOff>114300</xdr:colOff>
      <xdr:row>58</xdr:row>
      <xdr:rowOff>64608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06925"/>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99233</xdr:rowOff>
    </xdr:from>
    <xdr:to>
      <xdr:col>10</xdr:col>
      <xdr:colOff>165100</xdr:colOff>
      <xdr:row>58</xdr:row>
      <xdr:rowOff>29383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45910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101526</xdr:rowOff>
    </xdr:from>
    <xdr:to>
      <xdr:col>6</xdr:col>
      <xdr:colOff>38100</xdr:colOff>
      <xdr:row>58</xdr:row>
      <xdr:rowOff>31676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48203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108710</xdr:rowOff>
    </xdr:from>
    <xdr:to>
      <xdr:col>24</xdr:col>
      <xdr:colOff>114300</xdr:colOff>
      <xdr:row>58</xdr:row>
      <xdr:rowOff>38860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29736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162588</xdr:rowOff>
    </xdr:from>
    <xdr:to>
      <xdr:col>20</xdr:col>
      <xdr:colOff>38100</xdr:colOff>
      <xdr:row>56</xdr:row>
      <xdr:rowOff>92738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83865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8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11248</xdr:rowOff>
    </xdr:from>
    <xdr:to>
      <xdr:col>15</xdr:col>
      <xdr:colOff>101600</xdr:colOff>
      <xdr:row>58</xdr:row>
      <xdr:rowOff>112848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5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103975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13808</xdr:rowOff>
    </xdr:from>
    <xdr:to>
      <xdr:col>10</xdr:col>
      <xdr:colOff>165100</xdr:colOff>
      <xdr:row>58</xdr:row>
      <xdr:rowOff>115408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106535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12025</xdr:rowOff>
    </xdr:from>
    <xdr:to>
      <xdr:col>6</xdr:col>
      <xdr:colOff>38100</xdr:colOff>
      <xdr:row>58</xdr:row>
      <xdr:rowOff>113625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104752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4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68231</xdr:rowOff>
    </xdr:from>
    <xdr:to>
      <xdr:col>24</xdr:col>
      <xdr:colOff>63500</xdr:colOff>
      <xdr:row>75</xdr:row>
      <xdr:rowOff>133372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26981"/>
          <a:ext cx="838200" cy="6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133372</xdr:rowOff>
    </xdr:from>
    <xdr:to>
      <xdr:col>19</xdr:col>
      <xdr:colOff>177800</xdr:colOff>
      <xdr:row>75</xdr:row>
      <xdr:rowOff>154184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92122"/>
          <a:ext cx="8890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154184</xdr:rowOff>
    </xdr:from>
    <xdr:to>
      <xdr:col>15</xdr:col>
      <xdr:colOff>50800</xdr:colOff>
      <xdr:row>76</xdr:row>
      <xdr:rowOff>54025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12934"/>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54025</xdr:rowOff>
    </xdr:from>
    <xdr:to>
      <xdr:col>10</xdr:col>
      <xdr:colOff>114300</xdr:colOff>
      <xdr:row>76</xdr:row>
      <xdr:rowOff>72532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84225"/>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17431</xdr:rowOff>
    </xdr:from>
    <xdr:to>
      <xdr:col>24</xdr:col>
      <xdr:colOff>114300</xdr:colOff>
      <xdr:row>75</xdr:row>
      <xdr:rowOff>119031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40308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2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82572</xdr:rowOff>
    </xdr:from>
    <xdr:to>
      <xdr:col>20</xdr:col>
      <xdr:colOff>38100</xdr:colOff>
      <xdr:row>76</xdr:row>
      <xdr:rowOff>12722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29249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1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103384</xdr:rowOff>
    </xdr:from>
    <xdr:to>
      <xdr:col>15</xdr:col>
      <xdr:colOff>101600</xdr:colOff>
      <xdr:row>76</xdr:row>
      <xdr:rowOff>33534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50061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3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3225</xdr:rowOff>
    </xdr:from>
    <xdr:to>
      <xdr:col>10</xdr:col>
      <xdr:colOff>165100</xdr:colOff>
      <xdr:row>76</xdr:row>
      <xdr:rowOff>104825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21732</xdr:rowOff>
    </xdr:from>
    <xdr:to>
      <xdr:col>6</xdr:col>
      <xdr:colOff>38100</xdr:colOff>
      <xdr:row>76</xdr:row>
      <xdr:rowOff>123332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139860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82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119118</xdr:rowOff>
    </xdr:from>
    <xdr:to>
      <xdr:col>24</xdr:col>
      <xdr:colOff>63500</xdr:colOff>
      <xdr:row>97</xdr:row>
      <xdr:rowOff>50447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78318"/>
          <a:ext cx="838200" cy="10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50447</xdr:rowOff>
    </xdr:from>
    <xdr:to>
      <xdr:col>19</xdr:col>
      <xdr:colOff>177800</xdr:colOff>
      <xdr:row>97</xdr:row>
      <xdr:rowOff>68728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1097"/>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66067</xdr:rowOff>
    </xdr:from>
    <xdr:to>
      <xdr:col>15</xdr:col>
      <xdr:colOff>50800</xdr:colOff>
      <xdr:row>97</xdr:row>
      <xdr:rowOff>68728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96717"/>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66067</xdr:rowOff>
    </xdr:from>
    <xdr:to>
      <xdr:col>10</xdr:col>
      <xdr:colOff>114300</xdr:colOff>
      <xdr:row>97</xdr:row>
      <xdr:rowOff>73299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96717"/>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68318</xdr:rowOff>
    </xdr:from>
    <xdr:to>
      <xdr:col>24</xdr:col>
      <xdr:colOff>114300</xdr:colOff>
      <xdr:row>96</xdr:row>
      <xdr:rowOff>169918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46745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171097</xdr:rowOff>
    </xdr:from>
    <xdr:to>
      <xdr:col>20</xdr:col>
      <xdr:colOff>38100</xdr:colOff>
      <xdr:row>97</xdr:row>
      <xdr:rowOff>101247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92374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2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17928</xdr:rowOff>
    </xdr:from>
    <xdr:to>
      <xdr:col>15</xdr:col>
      <xdr:colOff>101600</xdr:colOff>
      <xdr:row>97</xdr:row>
      <xdr:rowOff>119528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15267</xdr:rowOff>
    </xdr:from>
    <xdr:to>
      <xdr:col>10</xdr:col>
      <xdr:colOff>165100</xdr:colOff>
      <xdr:row>97</xdr:row>
      <xdr:rowOff>116867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107994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22499</xdr:rowOff>
    </xdr:from>
    <xdr:to>
      <xdr:col>6</xdr:col>
      <xdr:colOff>38100</xdr:colOff>
      <xdr:row>97</xdr:row>
      <xdr:rowOff>124099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115226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123241</xdr:rowOff>
    </xdr:from>
    <xdr:to>
      <xdr:col>55</xdr:col>
      <xdr:colOff>0</xdr:colOff>
      <xdr:row>38</xdr:row>
      <xdr:rowOff>123698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3834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123698</xdr:rowOff>
    </xdr:from>
    <xdr:to>
      <xdr:col>50</xdr:col>
      <xdr:colOff>114300</xdr:colOff>
      <xdr:row>38</xdr:row>
      <xdr:rowOff>123698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123698</xdr:rowOff>
    </xdr:from>
    <xdr:to>
      <xdr:col>45</xdr:col>
      <xdr:colOff>177800</xdr:colOff>
      <xdr:row>38</xdr:row>
      <xdr:rowOff>123698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123012</xdr:rowOff>
    </xdr:from>
    <xdr:to>
      <xdr:col>41</xdr:col>
      <xdr:colOff>50800</xdr:colOff>
      <xdr:row>38</xdr:row>
      <xdr:rowOff>123698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3811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72441</xdr:rowOff>
    </xdr:from>
    <xdr:to>
      <xdr:col>55</xdr:col>
      <xdr:colOff>50800</xdr:colOff>
      <xdr:row>39</xdr:row>
      <xdr:rowOff>2591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158818</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02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72898</xdr:rowOff>
    </xdr:from>
    <xdr:to>
      <xdr:col>50</xdr:col>
      <xdr:colOff>165100</xdr:colOff>
      <xdr:row>39</xdr:row>
      <xdr:rowOff>3048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165625</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72898</xdr:rowOff>
    </xdr:from>
    <xdr:to>
      <xdr:col>46</xdr:col>
      <xdr:colOff>38100</xdr:colOff>
      <xdr:row>39</xdr:row>
      <xdr:rowOff>3048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165625</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165625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72212</xdr:rowOff>
    </xdr:from>
    <xdr:to>
      <xdr:col>36</xdr:col>
      <xdr:colOff>165100</xdr:colOff>
      <xdr:row>39</xdr:row>
      <xdr:rowOff>2362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164939</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8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36144</xdr:rowOff>
    </xdr:from>
    <xdr:to>
      <xdr:col>55</xdr:col>
      <xdr:colOff>0</xdr:colOff>
      <xdr:row>56</xdr:row>
      <xdr:rowOff>135151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37344"/>
          <a:ext cx="838200" cy="9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64879</xdr:rowOff>
    </xdr:from>
    <xdr:to>
      <xdr:col>50</xdr:col>
      <xdr:colOff>114300</xdr:colOff>
      <xdr:row>56</xdr:row>
      <xdr:rowOff>135151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666079"/>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70841</xdr:rowOff>
    </xdr:from>
    <xdr:to>
      <xdr:col>50</xdr:col>
      <xdr:colOff>165100</xdr:colOff>
      <xdr:row>54</xdr:row>
      <xdr:rowOff>991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15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17518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8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54866</xdr:rowOff>
    </xdr:from>
    <xdr:to>
      <xdr:col>45</xdr:col>
      <xdr:colOff>177800</xdr:colOff>
      <xdr:row>56</xdr:row>
      <xdr:rowOff>64879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65606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137340</xdr:rowOff>
    </xdr:from>
    <xdr:to>
      <xdr:col>46</xdr:col>
      <xdr:colOff>38100</xdr:colOff>
      <xdr:row>54</xdr:row>
      <xdr:rowOff>67490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22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84017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89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20120</xdr:rowOff>
    </xdr:from>
    <xdr:to>
      <xdr:col>41</xdr:col>
      <xdr:colOff>50800</xdr:colOff>
      <xdr:row>56</xdr:row>
      <xdr:rowOff>54866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621320"/>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120538</xdr:rowOff>
    </xdr:from>
    <xdr:to>
      <xdr:col>41</xdr:col>
      <xdr:colOff>101600</xdr:colOff>
      <xdr:row>54</xdr:row>
      <xdr:rowOff>50688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67215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8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138666</xdr:rowOff>
    </xdr:from>
    <xdr:to>
      <xdr:col>36</xdr:col>
      <xdr:colOff>165100</xdr:colOff>
      <xdr:row>54</xdr:row>
      <xdr:rowOff>68816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22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85343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00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156794</xdr:rowOff>
    </xdr:from>
    <xdr:to>
      <xdr:col>55</xdr:col>
      <xdr:colOff>50800</xdr:colOff>
      <xdr:row>56</xdr:row>
      <xdr:rowOff>86944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8221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84351</xdr:rowOff>
    </xdr:from>
    <xdr:to>
      <xdr:col>50</xdr:col>
      <xdr:colOff>165100</xdr:colOff>
      <xdr:row>57</xdr:row>
      <xdr:rowOff>14501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5628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14079</xdr:rowOff>
    </xdr:from>
    <xdr:to>
      <xdr:col>46</xdr:col>
      <xdr:colOff>38100</xdr:colOff>
      <xdr:row>56</xdr:row>
      <xdr:rowOff>115679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106806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7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4066</xdr:rowOff>
    </xdr:from>
    <xdr:to>
      <xdr:col>41</xdr:col>
      <xdr:colOff>101600</xdr:colOff>
      <xdr:row>56</xdr:row>
      <xdr:rowOff>105666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96793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6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140770</xdr:rowOff>
    </xdr:from>
    <xdr:to>
      <xdr:col>36</xdr:col>
      <xdr:colOff>165100</xdr:colOff>
      <xdr:row>56</xdr:row>
      <xdr:rowOff>70920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62047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66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61748</xdr:rowOff>
    </xdr:from>
    <xdr:to>
      <xdr:col>55</xdr:col>
      <xdr:colOff>0</xdr:colOff>
      <xdr:row>77</xdr:row>
      <xdr:rowOff>149921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63398"/>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61748</xdr:rowOff>
    </xdr:from>
    <xdr:to>
      <xdr:col>50</xdr:col>
      <xdr:colOff>114300</xdr:colOff>
      <xdr:row>78</xdr:row>
      <xdr:rowOff>22738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63398"/>
          <a:ext cx="889000" cy="1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32665</xdr:rowOff>
    </xdr:from>
    <xdr:to>
      <xdr:col>50</xdr:col>
      <xdr:colOff>165100</xdr:colOff>
      <xdr:row>76</xdr:row>
      <xdr:rowOff>134265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150792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164111</xdr:rowOff>
    </xdr:from>
    <xdr:to>
      <xdr:col>45</xdr:col>
      <xdr:colOff>177800</xdr:colOff>
      <xdr:row>78</xdr:row>
      <xdr:rowOff>22738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6576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37399</xdr:rowOff>
    </xdr:from>
    <xdr:to>
      <xdr:col>46</xdr:col>
      <xdr:colOff>38100</xdr:colOff>
      <xdr:row>77</xdr:row>
      <xdr:rowOff>138999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155526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164111</xdr:rowOff>
    </xdr:from>
    <xdr:to>
      <xdr:col>41</xdr:col>
      <xdr:colOff>50800</xdr:colOff>
      <xdr:row>78</xdr:row>
      <xdr:rowOff>75512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65761"/>
          <a:ext cx="8890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78564</xdr:rowOff>
    </xdr:from>
    <xdr:to>
      <xdr:col>41</xdr:col>
      <xdr:colOff>101600</xdr:colOff>
      <xdr:row>78</xdr:row>
      <xdr:rowOff>8714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25241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83266</xdr:rowOff>
    </xdr:from>
    <xdr:to>
      <xdr:col>36</xdr:col>
      <xdr:colOff>165100</xdr:colOff>
      <xdr:row>78</xdr:row>
      <xdr:rowOff>13416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29943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06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99121</xdr:rowOff>
    </xdr:from>
    <xdr:to>
      <xdr:col>55</xdr:col>
      <xdr:colOff>50800</xdr:colOff>
      <xdr:row>78</xdr:row>
      <xdr:rowOff>29271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77548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10948</xdr:rowOff>
    </xdr:from>
    <xdr:to>
      <xdr:col>50</xdr:col>
      <xdr:colOff>165100</xdr:colOff>
      <xdr:row>77</xdr:row>
      <xdr:rowOff>112548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103675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143388</xdr:rowOff>
    </xdr:from>
    <xdr:to>
      <xdr:col>46</xdr:col>
      <xdr:colOff>38100</xdr:colOff>
      <xdr:row>78</xdr:row>
      <xdr:rowOff>73538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64665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113311</xdr:rowOff>
    </xdr:from>
    <xdr:to>
      <xdr:col>41</xdr:col>
      <xdr:colOff>101600</xdr:colOff>
      <xdr:row>78</xdr:row>
      <xdr:rowOff>43461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34588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24712</xdr:rowOff>
    </xdr:from>
    <xdr:to>
      <xdr:col>36</xdr:col>
      <xdr:colOff>165100</xdr:colOff>
      <xdr:row>78</xdr:row>
      <xdr:rowOff>126312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117439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27525</xdr:rowOff>
    </xdr:from>
    <xdr:to>
      <xdr:col>55</xdr:col>
      <xdr:colOff>0</xdr:colOff>
      <xdr:row>97</xdr:row>
      <xdr:rowOff>70869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8175"/>
          <a:ext cx="838200" cy="4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70869</xdr:rowOff>
    </xdr:from>
    <xdr:to>
      <xdr:col>50</xdr:col>
      <xdr:colOff>114300</xdr:colOff>
      <xdr:row>97</xdr:row>
      <xdr:rowOff>124764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1519"/>
          <a:ext cx="889000" cy="5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53467</xdr:rowOff>
    </xdr:from>
    <xdr:to>
      <xdr:col>50</xdr:col>
      <xdr:colOff>165100</xdr:colOff>
      <xdr:row>96</xdr:row>
      <xdr:rowOff>155067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76020</xdr:rowOff>
    </xdr:from>
    <xdr:to>
      <xdr:col>45</xdr:col>
      <xdr:colOff>177800</xdr:colOff>
      <xdr:row>97</xdr:row>
      <xdr:rowOff>124764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06670"/>
          <a:ext cx="889000" cy="4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93571</xdr:rowOff>
    </xdr:from>
    <xdr:to>
      <xdr:col>46</xdr:col>
      <xdr:colOff>38100</xdr:colOff>
      <xdr:row>97</xdr:row>
      <xdr:rowOff>23721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76020</xdr:rowOff>
    </xdr:from>
    <xdr:to>
      <xdr:col>41</xdr:col>
      <xdr:colOff>50800</xdr:colOff>
      <xdr:row>97</xdr:row>
      <xdr:rowOff>127425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06670"/>
          <a:ext cx="8890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85897</xdr:rowOff>
    </xdr:from>
    <xdr:to>
      <xdr:col>41</xdr:col>
      <xdr:colOff>101600</xdr:colOff>
      <xdr:row>97</xdr:row>
      <xdr:rowOff>16047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32574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82415</xdr:rowOff>
    </xdr:from>
    <xdr:to>
      <xdr:col>36</xdr:col>
      <xdr:colOff>165100</xdr:colOff>
      <xdr:row>97</xdr:row>
      <xdr:rowOff>12565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29092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148175</xdr:rowOff>
    </xdr:from>
    <xdr:to>
      <xdr:col>55</xdr:col>
      <xdr:colOff>50800</xdr:colOff>
      <xdr:row>97</xdr:row>
      <xdr:rowOff>78325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126602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8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20069</xdr:rowOff>
    </xdr:from>
    <xdr:to>
      <xdr:col>50</xdr:col>
      <xdr:colOff>165100</xdr:colOff>
      <xdr:row>97</xdr:row>
      <xdr:rowOff>121669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112796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73964</xdr:rowOff>
    </xdr:from>
    <xdr:to>
      <xdr:col>46</xdr:col>
      <xdr:colOff>38100</xdr:colOff>
      <xdr:row>98</xdr:row>
      <xdr:rowOff>4114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166691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25220</xdr:rowOff>
    </xdr:from>
    <xdr:to>
      <xdr:col>41</xdr:col>
      <xdr:colOff>101600</xdr:colOff>
      <xdr:row>97</xdr:row>
      <xdr:rowOff>126820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5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117947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76625</xdr:rowOff>
    </xdr:from>
    <xdr:to>
      <xdr:col>36</xdr:col>
      <xdr:colOff>165100</xdr:colOff>
      <xdr:row>98</xdr:row>
      <xdr:rowOff>6775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169352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38528</xdr:rowOff>
    </xdr:from>
    <xdr:to>
      <xdr:col>85</xdr:col>
      <xdr:colOff>127000</xdr:colOff>
      <xdr:row>37</xdr:row>
      <xdr:rowOff>111778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10728"/>
          <a:ext cx="838200" cy="24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111778</xdr:rowOff>
    </xdr:from>
    <xdr:to>
      <xdr:col>81</xdr:col>
      <xdr:colOff>50800</xdr:colOff>
      <xdr:row>38</xdr:row>
      <xdr:rowOff>4075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55428"/>
          <a:ext cx="889000" cy="6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164371</xdr:rowOff>
    </xdr:from>
    <xdr:to>
      <xdr:col>81</xdr:col>
      <xdr:colOff>101600</xdr:colOff>
      <xdr:row>36</xdr:row>
      <xdr:rowOff>94521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111048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4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166936</xdr:rowOff>
    </xdr:from>
    <xdr:to>
      <xdr:col>76</xdr:col>
      <xdr:colOff>114300</xdr:colOff>
      <xdr:row>38</xdr:row>
      <xdr:rowOff>4075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10586"/>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75380</xdr:rowOff>
    </xdr:from>
    <xdr:to>
      <xdr:col>76</xdr:col>
      <xdr:colOff>165100</xdr:colOff>
      <xdr:row>37</xdr:row>
      <xdr:rowOff>5530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22057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166936</xdr:rowOff>
    </xdr:from>
    <xdr:to>
      <xdr:col>71</xdr:col>
      <xdr:colOff>177800</xdr:colOff>
      <xdr:row>38</xdr:row>
      <xdr:rowOff>35034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0586"/>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82042</xdr:rowOff>
    </xdr:from>
    <xdr:to>
      <xdr:col>72</xdr:col>
      <xdr:colOff>38100</xdr:colOff>
      <xdr:row>37</xdr:row>
      <xdr:rowOff>12192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28719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109148</xdr:rowOff>
    </xdr:from>
    <xdr:to>
      <xdr:col>67</xdr:col>
      <xdr:colOff>101600</xdr:colOff>
      <xdr:row>37</xdr:row>
      <xdr:rowOff>39298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8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55825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5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159178</xdr:rowOff>
    </xdr:from>
    <xdr:to>
      <xdr:col>85</xdr:col>
      <xdr:colOff>177800</xdr:colOff>
      <xdr:row>36</xdr:row>
      <xdr:rowOff>89328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10605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1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60978</xdr:rowOff>
    </xdr:from>
    <xdr:to>
      <xdr:col>81</xdr:col>
      <xdr:colOff>101600</xdr:colOff>
      <xdr:row>37</xdr:row>
      <xdr:rowOff>162578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153705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124725</xdr:rowOff>
    </xdr:from>
    <xdr:to>
      <xdr:col>76</xdr:col>
      <xdr:colOff>165100</xdr:colOff>
      <xdr:row>38</xdr:row>
      <xdr:rowOff>54875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46002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116136</xdr:rowOff>
    </xdr:from>
    <xdr:to>
      <xdr:col>72</xdr:col>
      <xdr:colOff>38100</xdr:colOff>
      <xdr:row>38</xdr:row>
      <xdr:rowOff>46286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37413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155684</xdr:rowOff>
    </xdr:from>
    <xdr:to>
      <xdr:col>67</xdr:col>
      <xdr:colOff>101600</xdr:colOff>
      <xdr:row>38</xdr:row>
      <xdr:rowOff>85834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76961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9773</xdr:rowOff>
    </xdr:from>
    <xdr:to>
      <xdr:col>85</xdr:col>
      <xdr:colOff>127000</xdr:colOff>
      <xdr:row>57</xdr:row>
      <xdr:rowOff>29204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78242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10742</xdr:rowOff>
    </xdr:from>
    <xdr:to>
      <xdr:col>81</xdr:col>
      <xdr:colOff>50800</xdr:colOff>
      <xdr:row>57</xdr:row>
      <xdr:rowOff>29204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83392"/>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108024</xdr:rowOff>
    </xdr:from>
    <xdr:to>
      <xdr:col>81</xdr:col>
      <xdr:colOff>101600</xdr:colOff>
      <xdr:row>57</xdr:row>
      <xdr:rowOff>38174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54701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10742</xdr:rowOff>
    </xdr:from>
    <xdr:to>
      <xdr:col>76</xdr:col>
      <xdr:colOff>114300</xdr:colOff>
      <xdr:row>57</xdr:row>
      <xdr:rowOff>92307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83392"/>
          <a:ext cx="8890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127117</xdr:rowOff>
    </xdr:from>
    <xdr:to>
      <xdr:col>76</xdr:col>
      <xdr:colOff>165100</xdr:colOff>
      <xdr:row>57</xdr:row>
      <xdr:rowOff>57267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73794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92307</xdr:rowOff>
    </xdr:from>
    <xdr:to>
      <xdr:col>71</xdr:col>
      <xdr:colOff>177800</xdr:colOff>
      <xdr:row>57</xdr:row>
      <xdr:rowOff>129477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64957"/>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158170</xdr:rowOff>
    </xdr:from>
    <xdr:to>
      <xdr:col>72</xdr:col>
      <xdr:colOff>38100</xdr:colOff>
      <xdr:row>57</xdr:row>
      <xdr:rowOff>88320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104847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155441</xdr:rowOff>
    </xdr:from>
    <xdr:to>
      <xdr:col>67</xdr:col>
      <xdr:colOff>101600</xdr:colOff>
      <xdr:row>57</xdr:row>
      <xdr:rowOff>85591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102118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130423</xdr:rowOff>
    </xdr:from>
    <xdr:to>
      <xdr:col>85</xdr:col>
      <xdr:colOff>177800</xdr:colOff>
      <xdr:row>57</xdr:row>
      <xdr:rowOff>60573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153300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149854</xdr:rowOff>
    </xdr:from>
    <xdr:to>
      <xdr:col>81</xdr:col>
      <xdr:colOff>101600</xdr:colOff>
      <xdr:row>57</xdr:row>
      <xdr:rowOff>80004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71131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131392</xdr:rowOff>
    </xdr:from>
    <xdr:to>
      <xdr:col>76</xdr:col>
      <xdr:colOff>165100</xdr:colOff>
      <xdr:row>57</xdr:row>
      <xdr:rowOff>61542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52669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41507</xdr:rowOff>
    </xdr:from>
    <xdr:to>
      <xdr:col>72</xdr:col>
      <xdr:colOff>38100</xdr:colOff>
      <xdr:row>57</xdr:row>
      <xdr:rowOff>143107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1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78677</xdr:rowOff>
    </xdr:from>
    <xdr:to>
      <xdr:col>67</xdr:col>
      <xdr:colOff>101600</xdr:colOff>
      <xdr:row>58</xdr:row>
      <xdr:rowOff>8827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171404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54084</xdr:rowOff>
    </xdr:from>
    <xdr:to>
      <xdr:col>85</xdr:col>
      <xdr:colOff>127000</xdr:colOff>
      <xdr:row>79</xdr:row>
      <xdr:rowOff>88243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98634"/>
          <a:ext cx="8382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84423</xdr:rowOff>
    </xdr:from>
    <xdr:to>
      <xdr:col>81</xdr:col>
      <xdr:colOff>50800</xdr:colOff>
      <xdr:row>79</xdr:row>
      <xdr:rowOff>88243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28973"/>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119272</xdr:rowOff>
    </xdr:from>
    <xdr:to>
      <xdr:col>81</xdr:col>
      <xdr:colOff>101600</xdr:colOff>
      <xdr:row>79</xdr:row>
      <xdr:rowOff>49422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9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65949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41196</xdr:rowOff>
    </xdr:from>
    <xdr:to>
      <xdr:col>76</xdr:col>
      <xdr:colOff>114300</xdr:colOff>
      <xdr:row>79</xdr:row>
      <xdr:rowOff>84423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85746"/>
          <a:ext cx="889000" cy="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109398</xdr:rowOff>
    </xdr:from>
    <xdr:to>
      <xdr:col>76</xdr:col>
      <xdr:colOff>165100</xdr:colOff>
      <xdr:row>79</xdr:row>
      <xdr:rowOff>39548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56075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2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41196</xdr:rowOff>
    </xdr:from>
    <xdr:to>
      <xdr:col>71</xdr:col>
      <xdr:colOff>177800</xdr:colOff>
      <xdr:row>79</xdr:row>
      <xdr:rowOff>52898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85746"/>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120360</xdr:rowOff>
    </xdr:from>
    <xdr:to>
      <xdr:col>72</xdr:col>
      <xdr:colOff>38100</xdr:colOff>
      <xdr:row>79</xdr:row>
      <xdr:rowOff>50510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67037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6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161454</xdr:rowOff>
    </xdr:from>
    <xdr:to>
      <xdr:col>67</xdr:col>
      <xdr:colOff>101600</xdr:colOff>
      <xdr:row>79</xdr:row>
      <xdr:rowOff>91604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3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108131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3284</xdr:rowOff>
    </xdr:from>
    <xdr:to>
      <xdr:col>85</xdr:col>
      <xdr:colOff>177800</xdr:colOff>
      <xdr:row>79</xdr:row>
      <xdr:rowOff>104884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113265</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37443</xdr:rowOff>
    </xdr:from>
    <xdr:to>
      <xdr:col>81</xdr:col>
      <xdr:colOff>101600</xdr:colOff>
      <xdr:row>79</xdr:row>
      <xdr:rowOff>139043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130170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74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33623</xdr:rowOff>
    </xdr:from>
    <xdr:to>
      <xdr:col>76</xdr:col>
      <xdr:colOff>165100</xdr:colOff>
      <xdr:row>79</xdr:row>
      <xdr:rowOff>135223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126350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161846</xdr:rowOff>
    </xdr:from>
    <xdr:to>
      <xdr:col>72</xdr:col>
      <xdr:colOff>38100</xdr:colOff>
      <xdr:row>79</xdr:row>
      <xdr:rowOff>91996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83123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2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2098</xdr:rowOff>
    </xdr:from>
    <xdr:to>
      <xdr:col>67</xdr:col>
      <xdr:colOff>101600</xdr:colOff>
      <xdr:row>79</xdr:row>
      <xdr:rowOff>103698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94825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152515</xdr:rowOff>
    </xdr:from>
    <xdr:to>
      <xdr:col>85</xdr:col>
      <xdr:colOff>127000</xdr:colOff>
      <xdr:row>95</xdr:row>
      <xdr:rowOff>33795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268815"/>
          <a:ext cx="8382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140336</xdr:rowOff>
    </xdr:from>
    <xdr:to>
      <xdr:col>81</xdr:col>
      <xdr:colOff>50800</xdr:colOff>
      <xdr:row>94</xdr:row>
      <xdr:rowOff>152515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56636"/>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164872</xdr:rowOff>
    </xdr:from>
    <xdr:to>
      <xdr:col>81</xdr:col>
      <xdr:colOff>101600</xdr:colOff>
      <xdr:row>96</xdr:row>
      <xdr:rowOff>95022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5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86149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5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140336</xdr:rowOff>
    </xdr:from>
    <xdr:to>
      <xdr:col>76</xdr:col>
      <xdr:colOff>114300</xdr:colOff>
      <xdr:row>95</xdr:row>
      <xdr:rowOff>29248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56636"/>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10427</xdr:rowOff>
    </xdr:from>
    <xdr:to>
      <xdr:col>76</xdr:col>
      <xdr:colOff>165100</xdr:colOff>
      <xdr:row>96</xdr:row>
      <xdr:rowOff>112027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5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16574</xdr:rowOff>
    </xdr:from>
    <xdr:to>
      <xdr:col>71</xdr:col>
      <xdr:colOff>177800</xdr:colOff>
      <xdr:row>95</xdr:row>
      <xdr:rowOff>29248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304324"/>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2032</xdr:rowOff>
    </xdr:from>
    <xdr:to>
      <xdr:col>72</xdr:col>
      <xdr:colOff>38100</xdr:colOff>
      <xdr:row>96</xdr:row>
      <xdr:rowOff>103632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6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94759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55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170523</xdr:rowOff>
    </xdr:from>
    <xdr:to>
      <xdr:col>67</xdr:col>
      <xdr:colOff>101600</xdr:colOff>
      <xdr:row>96</xdr:row>
      <xdr:rowOff>100673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91800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154445</xdr:rowOff>
    </xdr:from>
    <xdr:to>
      <xdr:col>85</xdr:col>
      <xdr:colOff>177800</xdr:colOff>
      <xdr:row>95</xdr:row>
      <xdr:rowOff>84595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5872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101715</xdr:rowOff>
    </xdr:from>
    <xdr:to>
      <xdr:col>81</xdr:col>
      <xdr:colOff>101600</xdr:colOff>
      <xdr:row>95</xdr:row>
      <xdr:rowOff>31865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48392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89536</xdr:rowOff>
    </xdr:from>
    <xdr:to>
      <xdr:col>76</xdr:col>
      <xdr:colOff>165100</xdr:colOff>
      <xdr:row>95</xdr:row>
      <xdr:rowOff>19686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36213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149898</xdr:rowOff>
    </xdr:from>
    <xdr:to>
      <xdr:col>72</xdr:col>
      <xdr:colOff>38100</xdr:colOff>
      <xdr:row>95</xdr:row>
      <xdr:rowOff>80048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96575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137224</xdr:rowOff>
    </xdr:from>
    <xdr:to>
      <xdr:col>67</xdr:col>
      <xdr:colOff>101600</xdr:colOff>
      <xdr:row>95</xdr:row>
      <xdr:rowOff>67374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83901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3991</xdr:rowOff>
    </xdr:from>
    <xdr:to>
      <xdr:col>112</xdr:col>
      <xdr:colOff>38100</xdr:colOff>
      <xdr:row>39</xdr:row>
      <xdr:rowOff>105591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9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122119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6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127017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166950</xdr:rowOff>
    </xdr:from>
    <xdr:to>
      <xdr:col>102</xdr:col>
      <xdr:colOff>165100</xdr:colOff>
      <xdr:row>39</xdr:row>
      <xdr:rowOff>97100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113628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57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89226</xdr:rowOff>
    </xdr:from>
    <xdr:to>
      <xdr:col>98</xdr:col>
      <xdr:colOff>38100</xdr:colOff>
      <xdr:row>39</xdr:row>
      <xdr:rowOff>19376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35904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54610</xdr:rowOff>
    </xdr:from>
    <xdr:to>
      <xdr:col>112</xdr:col>
      <xdr:colOff>38100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66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168910</xdr:rowOff>
    </xdr:from>
    <xdr:to>
      <xdr:col>107</xdr:col>
      <xdr:colOff>101600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77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66040</xdr:rowOff>
    </xdr:from>
    <xdr:to>
      <xdr:col>98</xdr:col>
      <xdr:colOff>38100</xdr:colOff>
      <xdr:row>50</xdr:row>
      <xdr:rowOff>167640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49</xdr:row>
      <xdr:rowOff>12717</xdr:rowOff>
    </xdr:from>
    <xdr:ext cx="313932"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99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86,434</a:t>
          </a:r>
          <a:r>
            <a:rPr kumimoji="1" lang="ja-JP" altLang="en-US" sz="1300">
              <a:latin typeface="ＭＳ Ｐゴシック" panose="020B0600070205080204" pitchFamily="50" charset="-128"/>
              <a:ea typeface="ＭＳ Ｐゴシック" panose="020B0600070205080204" pitchFamily="50" charset="-128"/>
            </a:rPr>
            <a:t>円となり、前年と比較すると大幅に減少している。これは、新型コロナウイルス感染症に伴う緊急経済対策として行われた特別定額給付金給付事業の完了によるものである。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57,701</a:t>
          </a:r>
          <a:r>
            <a:rPr kumimoji="1" lang="ja-JP" altLang="en-US" sz="1300">
              <a:latin typeface="ＭＳ Ｐゴシック" panose="020B0600070205080204" pitchFamily="50" charset="-128"/>
              <a:ea typeface="ＭＳ Ｐゴシック" panose="020B0600070205080204" pitchFamily="50" charset="-128"/>
            </a:rPr>
            <a:t>円となり、前年と比較すると大幅に増加している。これは、し尿処理施設の基幹的設備更新事業の実施によるものである。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19,530</a:t>
          </a:r>
          <a:r>
            <a:rPr kumimoji="1" lang="ja-JP" altLang="en-US" sz="1300">
              <a:latin typeface="ＭＳ Ｐゴシック" panose="020B0600070205080204" pitchFamily="50" charset="-128"/>
              <a:ea typeface="ＭＳ Ｐゴシック" panose="020B0600070205080204" pitchFamily="50" charset="-128"/>
            </a:rPr>
            <a:t>円となり、近年は類似団体平均を大きく下回って推移していたが、令和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年度は類似団体と同水準となっている。これは、令和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年の国勢調査結果による区分変更によるものと考えられる。</a:t>
          </a: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27,598</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円となり、前年と比較すると増加している。これは、消防庁舎建設事業に対する益田地区広域市町村圏事務組合消防費負担金の増によるものである。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財政調整基金残高については、決算余剰金や財産売払収入の一部を積立てたことにより増額となり、標準財政規模比で</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％を上回った。</a:t>
          </a:r>
        </a:p>
        <a:p>
          <a:r>
            <a:rPr kumimoji="1" lang="ja-JP" altLang="en-US" sz="1300">
              <a:latin typeface="ＭＳ ゴシック" pitchFamily="49" charset="-128"/>
              <a:ea typeface="ＭＳ ゴシック" pitchFamily="49" charset="-128"/>
            </a:rPr>
            <a:t>　実質収支額及び実質単年度収支についても、普通交付税、特別交付税等の増や公債費の減により前年度比で大きく改善した。</a:t>
          </a:r>
        </a:p>
        <a:p>
          <a:r>
            <a:rPr kumimoji="1" lang="ja-JP" altLang="en-US" sz="1300">
              <a:latin typeface="ＭＳ ゴシック" pitchFamily="49" charset="-128"/>
              <a:ea typeface="ＭＳ ゴシック" pitchFamily="49" charset="-128"/>
            </a:rPr>
            <a:t>　近年、数値は改善傾向にあるものの、引き続き取捨選択による事業実施や行財政改革の推進により、健全な行財政運営に努めていく。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連結による赤字は発生していないが、一般会計から各会計への繰出金は大きな負担となっている。</a:t>
          </a:r>
        </a:p>
        <a:p>
          <a:r>
            <a:rPr kumimoji="1" lang="ja-JP" altLang="en-US" sz="1300">
              <a:latin typeface="ＭＳ ゴシック" pitchFamily="49" charset="-128"/>
              <a:ea typeface="ＭＳ ゴシック" pitchFamily="49" charset="-128"/>
            </a:rPr>
            <a:t>　土地造成事業を行っている土地区画整理事業特別会計については、より一層土地売却の促進に努め、歳入確保を行うとともに、経営の効率化や受益者負担金の適正化をはかり、財政の健全化に取り組む。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12501;&#12449;&#12452;&#12523;&#12469;&#12540;&#12496;/02_&#27770;&#31639;&#38306;&#20418;/03_&#36001;&#25919;&#29366;&#27841;&#36039;&#26009;&#38598;/R03&#27770;&#31639;/06_R5.9.27&#12294;&#20998;&#25171;&#12385;&#36820;&#12375;/02_&#22238;&#31572;/&#12304;&#36001;&#25919;&#29366;&#27841;&#36039;&#26009;&#38598;&#12305;_322041_&#30410;&#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132.80000000000001</v>
          </cell>
          <cell r="BX51">
            <v>124.1</v>
          </cell>
          <cell r="CF51">
            <v>118.7</v>
          </cell>
          <cell r="CN51">
            <v>104.8</v>
          </cell>
          <cell r="CV51">
            <v>84.3</v>
          </cell>
        </row>
        <row r="53">
          <cell r="BP53">
            <v>60.9</v>
          </cell>
          <cell r="BX53">
            <v>62.5</v>
          </cell>
          <cell r="CF53">
            <v>63.3</v>
          </cell>
          <cell r="CN53">
            <v>64.900000000000006</v>
          </cell>
          <cell r="CV53">
            <v>65.3</v>
          </cell>
        </row>
        <row r="55">
          <cell r="AN55" t="str">
            <v>類似団体内平均値</v>
          </cell>
          <cell r="BP55">
            <v>53.4</v>
          </cell>
          <cell r="BX55">
            <v>48</v>
          </cell>
          <cell r="CF55">
            <v>49.1</v>
          </cell>
          <cell r="CN55">
            <v>41.5</v>
          </cell>
          <cell r="CV55">
            <v>23</v>
          </cell>
        </row>
        <row r="57">
          <cell r="BP57">
            <v>59.6</v>
          </cell>
          <cell r="BX57">
            <v>60.8</v>
          </cell>
          <cell r="CF57">
            <v>61</v>
          </cell>
          <cell r="CN57">
            <v>61.7</v>
          </cell>
          <cell r="CV57">
            <v>62.8</v>
          </cell>
        </row>
        <row r="72">
          <cell r="BP72" t="str">
            <v>H29</v>
          </cell>
          <cell r="BX72" t="str">
            <v>H30</v>
          </cell>
          <cell r="CF72" t="str">
            <v>R01</v>
          </cell>
          <cell r="CN72" t="str">
            <v>R02</v>
          </cell>
          <cell r="CV72" t="str">
            <v>R03</v>
          </cell>
        </row>
        <row r="73">
          <cell r="AN73" t="str">
            <v>当該団体値</v>
          </cell>
          <cell r="BP73">
            <v>132.80000000000001</v>
          </cell>
          <cell r="BX73">
            <v>124.1</v>
          </cell>
          <cell r="CF73">
            <v>118.7</v>
          </cell>
          <cell r="CN73">
            <v>104.8</v>
          </cell>
          <cell r="CV73">
            <v>84.3</v>
          </cell>
        </row>
        <row r="75">
          <cell r="BP75">
            <v>14.8</v>
          </cell>
          <cell r="BX75">
            <v>14</v>
          </cell>
          <cell r="CF75">
            <v>13.4</v>
          </cell>
          <cell r="CN75">
            <v>12.5</v>
          </cell>
          <cell r="CV75">
            <v>11.5</v>
          </cell>
        </row>
        <row r="77">
          <cell r="AN77" t="str">
            <v>類似団体内平均値</v>
          </cell>
          <cell r="BP77">
            <v>53.4</v>
          </cell>
          <cell r="BX77">
            <v>48</v>
          </cell>
          <cell r="CF77">
            <v>49.1</v>
          </cell>
          <cell r="CN77">
            <v>41.5</v>
          </cell>
          <cell r="CV77">
            <v>23</v>
          </cell>
        </row>
        <row r="79">
          <cell r="BP79">
            <v>9.8000000000000007</v>
          </cell>
          <cell r="BX79">
            <v>9.6</v>
          </cell>
          <cell r="CF79">
            <v>9.5</v>
          </cell>
          <cell r="CN79">
            <v>9.1999999999999993</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6" sqref="L6:V8"/>
    </sheetView>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30969600</v>
      </c>
      <c r="BO4" s="410"/>
      <c r="BP4" s="410"/>
      <c r="BQ4" s="410"/>
      <c r="BR4" s="410"/>
      <c r="BS4" s="410"/>
      <c r="BT4" s="410"/>
      <c r="BU4" s="411"/>
      <c r="BV4" s="409">
        <v>32244315</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11.2</v>
      </c>
      <c r="CU4" s="416"/>
      <c r="CV4" s="416"/>
      <c r="CW4" s="416"/>
      <c r="CX4" s="416"/>
      <c r="CY4" s="416"/>
      <c r="CZ4" s="416"/>
      <c r="DA4" s="417"/>
      <c r="DB4" s="415">
        <v>4.0999999999999996</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28936387</v>
      </c>
      <c r="BO5" s="447"/>
      <c r="BP5" s="447"/>
      <c r="BQ5" s="447"/>
      <c r="BR5" s="447"/>
      <c r="BS5" s="447"/>
      <c r="BT5" s="447"/>
      <c r="BU5" s="448"/>
      <c r="BV5" s="446">
        <v>31444022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86.4</v>
      </c>
      <c r="CU5" s="444"/>
      <c r="CV5" s="444"/>
      <c r="CW5" s="444"/>
      <c r="CX5" s="444"/>
      <c r="CY5" s="444"/>
      <c r="CZ5" s="444"/>
      <c r="DA5" s="445"/>
      <c r="DB5" s="443">
        <v>93.1</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2033213</v>
      </c>
      <c r="BO6" s="447"/>
      <c r="BP6" s="447"/>
      <c r="BQ6" s="447"/>
      <c r="BR6" s="447"/>
      <c r="BS6" s="447"/>
      <c r="BT6" s="447"/>
      <c r="BU6" s="448"/>
      <c r="BV6" s="446">
        <v>800293</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89.2</v>
      </c>
      <c r="CU6" s="484"/>
      <c r="CV6" s="484"/>
      <c r="CW6" s="484"/>
      <c r="CX6" s="484"/>
      <c r="CY6" s="484"/>
      <c r="CZ6" s="484"/>
      <c r="DA6" s="485"/>
      <c r="DB6" s="483">
        <v>96.8</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271942</v>
      </c>
      <c r="BO7" s="447"/>
      <c r="BP7" s="447"/>
      <c r="BQ7" s="447"/>
      <c r="BR7" s="447"/>
      <c r="BS7" s="447"/>
      <c r="BT7" s="447"/>
      <c r="BU7" s="448"/>
      <c r="BV7" s="446">
        <v>172527</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15786807</v>
      </c>
      <c r="CU7" s="447"/>
      <c r="CV7" s="447"/>
      <c r="CW7" s="447"/>
      <c r="CX7" s="447"/>
      <c r="CY7" s="447"/>
      <c r="CZ7" s="447"/>
      <c r="DA7" s="448"/>
      <c r="DB7" s="446">
        <v>15238595</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110</v>
      </c>
      <c r="AV8" s="479"/>
      <c r="AW8" s="479"/>
      <c r="AX8" s="479"/>
      <c r="AY8" s="480" t="s">
        <v>111</v>
      </c>
      <c r="AZ8" s="481"/>
      <c r="BA8" s="481"/>
      <c r="BB8" s="481"/>
      <c r="BC8" s="481"/>
      <c r="BD8" s="481"/>
      <c r="BE8" s="481"/>
      <c r="BF8" s="481"/>
      <c r="BG8" s="481"/>
      <c r="BH8" s="481"/>
      <c r="BI8" s="481"/>
      <c r="BJ8" s="481"/>
      <c r="BK8" s="481"/>
      <c r="BL8" s="481"/>
      <c r="BM8" s="482"/>
      <c r="BN8" s="446">
        <v>1761271</v>
      </c>
      <c r="BO8" s="447"/>
      <c r="BP8" s="447"/>
      <c r="BQ8" s="447"/>
      <c r="BR8" s="447"/>
      <c r="BS8" s="447"/>
      <c r="BT8" s="447"/>
      <c r="BU8" s="448"/>
      <c r="BV8" s="446">
        <v>627766</v>
      </c>
      <c r="BW8" s="447"/>
      <c r="BX8" s="447"/>
      <c r="BY8" s="447"/>
      <c r="BZ8" s="447"/>
      <c r="CA8" s="447"/>
      <c r="CB8" s="447"/>
      <c r="CC8" s="448"/>
      <c r="CD8" s="449" t="s">
        <v>112</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0.4</v>
      </c>
      <c r="DC8" s="487"/>
      <c r="DD8" s="487"/>
      <c r="DE8" s="487"/>
      <c r="DF8" s="487"/>
      <c r="DG8" s="487"/>
      <c r="DH8" s="487"/>
      <c r="DI8" s="488"/>
    </row>
    <row r="9" spans="1:119" ht="18.75" customHeight="1" thickBot="1">
      <c r="A9" s="178"/>
      <c r="B9" s="440" t="s">
        <v>113</v>
      </c>
      <c r="C9" s="441"/>
      <c r="D9" s="441"/>
      <c r="E9" s="441"/>
      <c r="F9" s="441"/>
      <c r="G9" s="441"/>
      <c r="H9" s="441"/>
      <c r="I9" s="441"/>
      <c r="J9" s="441"/>
      <c r="K9" s="489"/>
      <c r="L9" s="490" t="s">
        <v>114</v>
      </c>
      <c r="M9" s="491"/>
      <c r="N9" s="491"/>
      <c r="O9" s="491"/>
      <c r="P9" s="491"/>
      <c r="Q9" s="492"/>
      <c r="R9" s="493">
        <v>45003</v>
      </c>
      <c r="S9" s="494"/>
      <c r="T9" s="494"/>
      <c r="U9" s="494"/>
      <c r="V9" s="495"/>
      <c r="W9" s="403" t="s">
        <v>115</v>
      </c>
      <c r="X9" s="404"/>
      <c r="Y9" s="404"/>
      <c r="Z9" s="404"/>
      <c r="AA9" s="404"/>
      <c r="AB9" s="404"/>
      <c r="AC9" s="404"/>
      <c r="AD9" s="404"/>
      <c r="AE9" s="404"/>
      <c r="AF9" s="404"/>
      <c r="AG9" s="404"/>
      <c r="AH9" s="404"/>
      <c r="AI9" s="404"/>
      <c r="AJ9" s="404"/>
      <c r="AK9" s="404"/>
      <c r="AL9" s="405"/>
      <c r="AM9" s="475" t="s">
        <v>116</v>
      </c>
      <c r="AN9" s="476"/>
      <c r="AO9" s="476"/>
      <c r="AP9" s="476"/>
      <c r="AQ9" s="476"/>
      <c r="AR9" s="476"/>
      <c r="AS9" s="476"/>
      <c r="AT9" s="477"/>
      <c r="AU9" s="478" t="s">
        <v>94</v>
      </c>
      <c r="AV9" s="479"/>
      <c r="AW9" s="479"/>
      <c r="AX9" s="479"/>
      <c r="AY9" s="480" t="s">
        <v>117</v>
      </c>
      <c r="AZ9" s="481"/>
      <c r="BA9" s="481"/>
      <c r="BB9" s="481"/>
      <c r="BC9" s="481"/>
      <c r="BD9" s="481"/>
      <c r="BE9" s="481"/>
      <c r="BF9" s="481"/>
      <c r="BG9" s="481"/>
      <c r="BH9" s="481"/>
      <c r="BI9" s="481"/>
      <c r="BJ9" s="481"/>
      <c r="BK9" s="481"/>
      <c r="BL9" s="481"/>
      <c r="BM9" s="482"/>
      <c r="BN9" s="446">
        <v>1133505</v>
      </c>
      <c r="BO9" s="447"/>
      <c r="BP9" s="447"/>
      <c r="BQ9" s="447"/>
      <c r="BR9" s="447"/>
      <c r="BS9" s="447"/>
      <c r="BT9" s="447"/>
      <c r="BU9" s="448"/>
      <c r="BV9" s="446">
        <v>96549</v>
      </c>
      <c r="BW9" s="447"/>
      <c r="BX9" s="447"/>
      <c r="BY9" s="447"/>
      <c r="BZ9" s="447"/>
      <c r="CA9" s="447"/>
      <c r="CB9" s="447"/>
      <c r="CC9" s="448"/>
      <c r="CD9" s="449" t="s">
        <v>118</v>
      </c>
      <c r="CE9" s="450"/>
      <c r="CF9" s="450"/>
      <c r="CG9" s="450"/>
      <c r="CH9" s="450"/>
      <c r="CI9" s="450"/>
      <c r="CJ9" s="450"/>
      <c r="CK9" s="450"/>
      <c r="CL9" s="450"/>
      <c r="CM9" s="450"/>
      <c r="CN9" s="450"/>
      <c r="CO9" s="450"/>
      <c r="CP9" s="450"/>
      <c r="CQ9" s="450"/>
      <c r="CR9" s="450"/>
      <c r="CS9" s="451"/>
      <c r="CT9" s="443">
        <v>18.100000000000001</v>
      </c>
      <c r="CU9" s="444"/>
      <c r="CV9" s="444"/>
      <c r="CW9" s="444"/>
      <c r="CX9" s="444"/>
      <c r="CY9" s="444"/>
      <c r="CZ9" s="444"/>
      <c r="DA9" s="445"/>
      <c r="DB9" s="443">
        <v>21.2</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119</v>
      </c>
      <c r="M10" s="476"/>
      <c r="N10" s="476"/>
      <c r="O10" s="476"/>
      <c r="P10" s="476"/>
      <c r="Q10" s="477"/>
      <c r="R10" s="497">
        <v>47718</v>
      </c>
      <c r="S10" s="498"/>
      <c r="T10" s="498"/>
      <c r="U10" s="498"/>
      <c r="V10" s="499"/>
      <c r="W10" s="434"/>
      <c r="X10" s="435"/>
      <c r="Y10" s="435"/>
      <c r="Z10" s="435"/>
      <c r="AA10" s="435"/>
      <c r="AB10" s="435"/>
      <c r="AC10" s="435"/>
      <c r="AD10" s="435"/>
      <c r="AE10" s="435"/>
      <c r="AF10" s="435"/>
      <c r="AG10" s="435"/>
      <c r="AH10" s="435"/>
      <c r="AI10" s="435"/>
      <c r="AJ10" s="435"/>
      <c r="AK10" s="435"/>
      <c r="AL10" s="438"/>
      <c r="AM10" s="475" t="s">
        <v>120</v>
      </c>
      <c r="AN10" s="476"/>
      <c r="AO10" s="476"/>
      <c r="AP10" s="476"/>
      <c r="AQ10" s="476"/>
      <c r="AR10" s="476"/>
      <c r="AS10" s="476"/>
      <c r="AT10" s="477"/>
      <c r="AU10" s="478" t="s">
        <v>121</v>
      </c>
      <c r="AV10" s="479"/>
      <c r="AW10" s="479"/>
      <c r="AX10" s="479"/>
      <c r="AY10" s="480" t="s">
        <v>122</v>
      </c>
      <c r="AZ10" s="481"/>
      <c r="BA10" s="481"/>
      <c r="BB10" s="481"/>
      <c r="BC10" s="481"/>
      <c r="BD10" s="481"/>
      <c r="BE10" s="481"/>
      <c r="BF10" s="481"/>
      <c r="BG10" s="481"/>
      <c r="BH10" s="481"/>
      <c r="BI10" s="481"/>
      <c r="BJ10" s="481"/>
      <c r="BK10" s="481"/>
      <c r="BL10" s="481"/>
      <c r="BM10" s="482"/>
      <c r="BN10" s="446">
        <v>461697</v>
      </c>
      <c r="BO10" s="447"/>
      <c r="BP10" s="447"/>
      <c r="BQ10" s="447"/>
      <c r="BR10" s="447"/>
      <c r="BS10" s="447"/>
      <c r="BT10" s="447"/>
      <c r="BU10" s="448"/>
      <c r="BV10" s="446">
        <v>388215</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131</v>
      </c>
      <c r="DC11" s="487"/>
      <c r="DD11" s="487"/>
      <c r="DE11" s="487"/>
      <c r="DF11" s="487"/>
      <c r="DG11" s="487"/>
      <c r="DH11" s="487"/>
      <c r="DI11" s="488"/>
    </row>
    <row r="12" spans="1:119" ht="18.75" customHeight="1">
      <c r="A12" s="178"/>
      <c r="B12" s="506" t="s">
        <v>132</v>
      </c>
      <c r="C12" s="507"/>
      <c r="D12" s="507"/>
      <c r="E12" s="507"/>
      <c r="F12" s="507"/>
      <c r="G12" s="507"/>
      <c r="H12" s="507"/>
      <c r="I12" s="507"/>
      <c r="J12" s="507"/>
      <c r="K12" s="508"/>
      <c r="L12" s="515" t="s">
        <v>133</v>
      </c>
      <c r="M12" s="516"/>
      <c r="N12" s="516"/>
      <c r="O12" s="516"/>
      <c r="P12" s="516"/>
      <c r="Q12" s="517"/>
      <c r="R12" s="518">
        <v>44976</v>
      </c>
      <c r="S12" s="519"/>
      <c r="T12" s="519"/>
      <c r="U12" s="519"/>
      <c r="V12" s="520"/>
      <c r="W12" s="521" t="s">
        <v>1</v>
      </c>
      <c r="X12" s="479"/>
      <c r="Y12" s="479"/>
      <c r="Z12" s="479"/>
      <c r="AA12" s="479"/>
      <c r="AB12" s="522"/>
      <c r="AC12" s="523" t="s">
        <v>134</v>
      </c>
      <c r="AD12" s="524"/>
      <c r="AE12" s="524"/>
      <c r="AF12" s="524"/>
      <c r="AG12" s="525"/>
      <c r="AH12" s="523" t="s">
        <v>135</v>
      </c>
      <c r="AI12" s="524"/>
      <c r="AJ12" s="524"/>
      <c r="AK12" s="524"/>
      <c r="AL12" s="526"/>
      <c r="AM12" s="475" t="s">
        <v>136</v>
      </c>
      <c r="AN12" s="476"/>
      <c r="AO12" s="476"/>
      <c r="AP12" s="476"/>
      <c r="AQ12" s="476"/>
      <c r="AR12" s="476"/>
      <c r="AS12" s="476"/>
      <c r="AT12" s="477"/>
      <c r="AU12" s="478" t="s">
        <v>137</v>
      </c>
      <c r="AV12" s="479"/>
      <c r="AW12" s="479"/>
      <c r="AX12" s="479"/>
      <c r="AY12" s="480" t="s">
        <v>138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139</v>
      </c>
      <c r="CE12" s="450"/>
      <c r="CF12" s="450"/>
      <c r="CG12" s="450"/>
      <c r="CH12" s="450"/>
      <c r="CI12" s="450"/>
      <c r="CJ12" s="450"/>
      <c r="CK12" s="450"/>
      <c r="CL12" s="450"/>
      <c r="CM12" s="450"/>
      <c r="CN12" s="450"/>
      <c r="CO12" s="450"/>
      <c r="CP12" s="450"/>
      <c r="CQ12" s="450"/>
      <c r="CR12" s="450"/>
      <c r="CS12" s="451"/>
      <c r="CT12" s="486" t="s">
        <v>140</v>
      </c>
      <c r="CU12" s="487"/>
      <c r="CV12" s="487"/>
      <c r="CW12" s="487"/>
      <c r="CX12" s="487"/>
      <c r="CY12" s="487"/>
      <c r="CZ12" s="487"/>
      <c r="DA12" s="488"/>
      <c r="DB12" s="486" t="s">
        <v>130</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141</v>
      </c>
      <c r="N13" s="538"/>
      <c r="O13" s="538"/>
      <c r="P13" s="538"/>
      <c r="Q13" s="539"/>
      <c r="R13" s="530">
        <v>44593</v>
      </c>
      <c r="S13" s="531"/>
      <c r="T13" s="531"/>
      <c r="U13" s="531"/>
      <c r="V13" s="532"/>
      <c r="W13" s="462" t="s">
        <v>142</v>
      </c>
      <c r="X13" s="463"/>
      <c r="Y13" s="463"/>
      <c r="Z13" s="463"/>
      <c r="AA13" s="463"/>
      <c r="AB13" s="453"/>
      <c r="AC13" s="497">
        <v>1590</v>
      </c>
      <c r="AD13" s="498"/>
      <c r="AE13" s="498"/>
      <c r="AF13" s="498"/>
      <c r="AG13" s="540"/>
      <c r="AH13" s="497">
        <v>1875</v>
      </c>
      <c r="AI13" s="498"/>
      <c r="AJ13" s="498"/>
      <c r="AK13" s="498"/>
      <c r="AL13" s="499"/>
      <c r="AM13" s="475" t="s">
        <v>143</v>
      </c>
      <c r="AN13" s="476"/>
      <c r="AO13" s="476"/>
      <c r="AP13" s="476"/>
      <c r="AQ13" s="476"/>
      <c r="AR13" s="476"/>
      <c r="AS13" s="476"/>
      <c r="AT13" s="477"/>
      <c r="AU13" s="478" t="s">
        <v>127</v>
      </c>
      <c r="AV13" s="479"/>
      <c r="AW13" s="479"/>
      <c r="AX13" s="479"/>
      <c r="AY13" s="480" t="s">
        <v>144</v>
      </c>
      <c r="AZ13" s="481"/>
      <c r="BA13" s="481"/>
      <c r="BB13" s="481"/>
      <c r="BC13" s="481"/>
      <c r="BD13" s="481"/>
      <c r="BE13" s="481"/>
      <c r="BF13" s="481"/>
      <c r="BG13" s="481"/>
      <c r="BH13" s="481"/>
      <c r="BI13" s="481"/>
      <c r="BJ13" s="481"/>
      <c r="BK13" s="481"/>
      <c r="BL13" s="481"/>
      <c r="BM13" s="482"/>
      <c r="BN13" s="446">
        <v>1595202</v>
      </c>
      <c r="BO13" s="447"/>
      <c r="BP13" s="447"/>
      <c r="BQ13" s="447"/>
      <c r="BR13" s="447"/>
      <c r="BS13" s="447"/>
      <c r="BT13" s="447"/>
      <c r="BU13" s="448"/>
      <c r="BV13" s="446">
        <v>484764</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11.5</v>
      </c>
      <c r="CU13" s="444"/>
      <c r="CV13" s="444"/>
      <c r="CW13" s="444"/>
      <c r="CX13" s="444"/>
      <c r="CY13" s="444"/>
      <c r="CZ13" s="444"/>
      <c r="DA13" s="445"/>
      <c r="DB13" s="443">
        <v>12.5</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146</v>
      </c>
      <c r="M14" s="528"/>
      <c r="N14" s="528"/>
      <c r="O14" s="528"/>
      <c r="P14" s="528"/>
      <c r="Q14" s="529"/>
      <c r="R14" s="530">
        <v>45635</v>
      </c>
      <c r="S14" s="531"/>
      <c r="T14" s="531"/>
      <c r="U14" s="531"/>
      <c r="V14" s="532"/>
      <c r="W14" s="436"/>
      <c r="X14" s="437"/>
      <c r="Y14" s="437"/>
      <c r="Z14" s="437"/>
      <c r="AA14" s="437"/>
      <c r="AB14" s="426"/>
      <c r="AC14" s="533">
        <v>7.6</v>
      </c>
      <c r="AD14" s="534"/>
      <c r="AE14" s="534"/>
      <c r="AF14" s="534"/>
      <c r="AG14" s="535"/>
      <c r="AH14" s="533">
        <v>8.3000000000000007</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v>84.3</v>
      </c>
      <c r="CU14" s="545"/>
      <c r="CV14" s="545"/>
      <c r="CW14" s="545"/>
      <c r="CX14" s="545"/>
      <c r="CY14" s="545"/>
      <c r="CZ14" s="545"/>
      <c r="DA14" s="546"/>
      <c r="DB14" s="544">
        <v>104.8</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148</v>
      </c>
      <c r="N15" s="538"/>
      <c r="O15" s="538"/>
      <c r="P15" s="538"/>
      <c r="Q15" s="539"/>
      <c r="R15" s="530">
        <v>45256</v>
      </c>
      <c r="S15" s="531"/>
      <c r="T15" s="531"/>
      <c r="U15" s="531"/>
      <c r="V15" s="532"/>
      <c r="W15" s="462" t="s">
        <v>149</v>
      </c>
      <c r="X15" s="463"/>
      <c r="Y15" s="463"/>
      <c r="Z15" s="463"/>
      <c r="AA15" s="463"/>
      <c r="AB15" s="453"/>
      <c r="AC15" s="497">
        <v>4322</v>
      </c>
      <c r="AD15" s="498"/>
      <c r="AE15" s="498"/>
      <c r="AF15" s="498"/>
      <c r="AG15" s="540"/>
      <c r="AH15" s="497">
        <v>4806</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5187017</v>
      </c>
      <c r="BO15" s="410"/>
      <c r="BP15" s="410"/>
      <c r="BQ15" s="410"/>
      <c r="BR15" s="410"/>
      <c r="BS15" s="410"/>
      <c r="BT15" s="410"/>
      <c r="BU15" s="411"/>
      <c r="BV15" s="409">
        <v>5348316</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20.8</v>
      </c>
      <c r="AD16" s="534"/>
      <c r="AE16" s="534"/>
      <c r="AF16" s="534"/>
      <c r="AG16" s="535"/>
      <c r="AH16" s="533">
        <v>21.3</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13732584</v>
      </c>
      <c r="BO16" s="447"/>
      <c r="BP16" s="447"/>
      <c r="BQ16" s="447"/>
      <c r="BR16" s="447"/>
      <c r="BS16" s="447"/>
      <c r="BT16" s="447"/>
      <c r="BU16" s="448"/>
      <c r="BV16" s="446">
        <v>13324017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14886</v>
      </c>
      <c r="AD17" s="498"/>
      <c r="AE17" s="498"/>
      <c r="AF17" s="498"/>
      <c r="AG17" s="540"/>
      <c r="AH17" s="497">
        <v>15852</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6480170</v>
      </c>
      <c r="BO17" s="447"/>
      <c r="BP17" s="447"/>
      <c r="BQ17" s="447"/>
      <c r="BR17" s="447"/>
      <c r="BS17" s="447"/>
      <c r="BT17" s="447"/>
      <c r="BU17" s="448"/>
      <c r="BV17" s="446">
        <v>6695647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159</v>
      </c>
      <c r="C18" s="489"/>
      <c r="D18" s="489"/>
      <c r="E18" s="569"/>
      <c r="F18" s="569"/>
      <c r="G18" s="569"/>
      <c r="H18" s="569"/>
      <c r="I18" s="569"/>
      <c r="J18" s="569"/>
      <c r="K18" s="569"/>
      <c r="L18" s="570">
        <v>733.19</v>
      </c>
      <c r="M18" s="570"/>
      <c r="N18" s="570"/>
      <c r="O18" s="570"/>
      <c r="P18" s="570"/>
      <c r="Q18" s="570"/>
      <c r="R18" s="571"/>
      <c r="S18" s="571"/>
      <c r="T18" s="571"/>
      <c r="U18" s="571"/>
      <c r="V18" s="572"/>
      <c r="W18" s="464"/>
      <c r="X18" s="465"/>
      <c r="Y18" s="465"/>
      <c r="Z18" s="465"/>
      <c r="AA18" s="465"/>
      <c r="AB18" s="456"/>
      <c r="AC18" s="573">
        <v>71.599999999999994</v>
      </c>
      <c r="AD18" s="574"/>
      <c r="AE18" s="574"/>
      <c r="AF18" s="574"/>
      <c r="AG18" s="575"/>
      <c r="AH18" s="573">
        <v>70.400000000000006</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14015525</v>
      </c>
      <c r="BO18" s="447"/>
      <c r="BP18" s="447"/>
      <c r="BQ18" s="447"/>
      <c r="BR18" s="447"/>
      <c r="BS18" s="447"/>
      <c r="BT18" s="447"/>
      <c r="BU18" s="448"/>
      <c r="BV18" s="446">
        <v>14334665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161</v>
      </c>
      <c r="C19" s="489"/>
      <c r="D19" s="489"/>
      <c r="E19" s="569"/>
      <c r="F19" s="569"/>
      <c r="G19" s="569"/>
      <c r="H19" s="569"/>
      <c r="I19" s="569"/>
      <c r="J19" s="569"/>
      <c r="K19" s="569"/>
      <c r="L19" s="577">
        <v>61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19938500</v>
      </c>
      <c r="BO19" s="447"/>
      <c r="BP19" s="447"/>
      <c r="BQ19" s="447"/>
      <c r="BR19" s="447"/>
      <c r="BS19" s="447"/>
      <c r="BT19" s="447"/>
      <c r="BU19" s="448"/>
      <c r="BV19" s="446">
        <v>18115421</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163</v>
      </c>
      <c r="C20" s="489"/>
      <c r="D20" s="489"/>
      <c r="E20" s="569"/>
      <c r="F20" s="569"/>
      <c r="G20" s="569"/>
      <c r="H20" s="569"/>
      <c r="I20" s="569"/>
      <c r="J20" s="569"/>
      <c r="K20" s="569"/>
      <c r="L20" s="577">
        <v>18870</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31028947</v>
      </c>
      <c r="BO22" s="410"/>
      <c r="BP22" s="410"/>
      <c r="BQ22" s="410"/>
      <c r="BR22" s="410"/>
      <c r="BS22" s="410"/>
      <c r="BT22" s="410"/>
      <c r="BU22" s="411"/>
      <c r="BV22" s="409">
        <v>31985968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27614094</v>
      </c>
      <c r="BO23" s="447"/>
      <c r="BP23" s="447"/>
      <c r="BQ23" s="447"/>
      <c r="BR23" s="447"/>
      <c r="BS23" s="447"/>
      <c r="BT23" s="447"/>
      <c r="BU23" s="448"/>
      <c r="BV23" s="446">
        <v>28065848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173</v>
      </c>
      <c r="F24" s="476"/>
      <c r="G24" s="476"/>
      <c r="H24" s="476"/>
      <c r="I24" s="476"/>
      <c r="J24" s="476"/>
      <c r="K24" s="477"/>
      <c r="L24" s="497">
        <v>1</v>
      </c>
      <c r="M24" s="498"/>
      <c r="N24" s="498"/>
      <c r="O24" s="498"/>
      <c r="P24" s="540"/>
      <c r="Q24" s="497">
        <v>7079</v>
      </c>
      <c r="R24" s="498"/>
      <c r="S24" s="498"/>
      <c r="T24" s="498"/>
      <c r="U24" s="498"/>
      <c r="V24" s="540"/>
      <c r="W24" s="592"/>
      <c r="X24" s="593"/>
      <c r="Y24" s="594"/>
      <c r="Z24" s="496" t="s">
        <v>174</v>
      </c>
      <c r="AA24" s="476"/>
      <c r="AB24" s="476"/>
      <c r="AC24" s="476"/>
      <c r="AD24" s="476"/>
      <c r="AE24" s="476"/>
      <c r="AF24" s="476"/>
      <c r="AG24" s="477"/>
      <c r="AH24" s="497">
        <v>370</v>
      </c>
      <c r="AI24" s="498"/>
      <c r="AJ24" s="498"/>
      <c r="AK24" s="498"/>
      <c r="AL24" s="540"/>
      <c r="AM24" s="497">
        <v>1165870</v>
      </c>
      <c r="AN24" s="498"/>
      <c r="AO24" s="498"/>
      <c r="AP24" s="498"/>
      <c r="AQ24" s="498"/>
      <c r="AR24" s="540"/>
      <c r="AS24" s="497">
        <v>3151</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21590730</v>
      </c>
      <c r="BO24" s="447"/>
      <c r="BP24" s="447"/>
      <c r="BQ24" s="447"/>
      <c r="BR24" s="447"/>
      <c r="BS24" s="447"/>
      <c r="BT24" s="447"/>
      <c r="BU24" s="448"/>
      <c r="BV24" s="446">
        <v>22198501</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176</v>
      </c>
      <c r="F25" s="476"/>
      <c r="G25" s="476"/>
      <c r="H25" s="476"/>
      <c r="I25" s="476"/>
      <c r="J25" s="476"/>
      <c r="K25" s="477"/>
      <c r="L25" s="497">
        <v>1</v>
      </c>
      <c r="M25" s="498"/>
      <c r="N25" s="498"/>
      <c r="O25" s="498"/>
      <c r="P25" s="540"/>
      <c r="Q25" s="497">
        <v>6213</v>
      </c>
      <c r="R25" s="498"/>
      <c r="S25" s="498"/>
      <c r="T25" s="498"/>
      <c r="U25" s="498"/>
      <c r="V25" s="540"/>
      <c r="W25" s="592"/>
      <c r="X25" s="593"/>
      <c r="Y25" s="594"/>
      <c r="Z25" s="496" t="s">
        <v>177</v>
      </c>
      <c r="AA25" s="476"/>
      <c r="AB25" s="476"/>
      <c r="AC25" s="476"/>
      <c r="AD25" s="476"/>
      <c r="AE25" s="476"/>
      <c r="AF25" s="476"/>
      <c r="AG25" s="477"/>
      <c r="AH25" s="497" t="s">
        <v>140</v>
      </c>
      <c r="AI25" s="498"/>
      <c r="AJ25" s="498"/>
      <c r="AK25" s="498"/>
      <c r="AL25" s="540"/>
      <c r="AM25" s="497" t="s">
        <v>178</v>
      </c>
      <c r="AN25" s="498"/>
      <c r="AO25" s="498"/>
      <c r="AP25" s="498"/>
      <c r="AQ25" s="498"/>
      <c r="AR25" s="540"/>
      <c r="AS25" s="497" t="s">
        <v>140</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6268664</v>
      </c>
      <c r="BO25" s="410"/>
      <c r="BP25" s="410"/>
      <c r="BQ25" s="410"/>
      <c r="BR25" s="410"/>
      <c r="BS25" s="410"/>
      <c r="BT25" s="410"/>
      <c r="BU25" s="411"/>
      <c r="BV25" s="409">
        <v>2679079</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180</v>
      </c>
      <c r="F26" s="476"/>
      <c r="G26" s="476"/>
      <c r="H26" s="476"/>
      <c r="I26" s="476"/>
      <c r="J26" s="476"/>
      <c r="K26" s="477"/>
      <c r="L26" s="497">
        <v>1</v>
      </c>
      <c r="M26" s="498"/>
      <c r="N26" s="498"/>
      <c r="O26" s="498"/>
      <c r="P26" s="540"/>
      <c r="Q26" s="497">
        <v>5770</v>
      </c>
      <c r="R26" s="498"/>
      <c r="S26" s="498"/>
      <c r="T26" s="498"/>
      <c r="U26" s="498"/>
      <c r="V26" s="540"/>
      <c r="W26" s="592"/>
      <c r="X26" s="593"/>
      <c r="Y26" s="594"/>
      <c r="Z26" s="496" t="s">
        <v>181</v>
      </c>
      <c r="AA26" s="598"/>
      <c r="AB26" s="598"/>
      <c r="AC26" s="598"/>
      <c r="AD26" s="598"/>
      <c r="AE26" s="598"/>
      <c r="AF26" s="598"/>
      <c r="AG26" s="599"/>
      <c r="AH26" s="497">
        <v>25</v>
      </c>
      <c r="AI26" s="498"/>
      <c r="AJ26" s="498"/>
      <c r="AK26" s="498"/>
      <c r="AL26" s="540"/>
      <c r="AM26" s="497">
        <v>86125</v>
      </c>
      <c r="AN26" s="498"/>
      <c r="AO26" s="498"/>
      <c r="AP26" s="498"/>
      <c r="AQ26" s="498"/>
      <c r="AR26" s="540"/>
      <c r="AS26" s="497">
        <v>3445</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183</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184</v>
      </c>
      <c r="F27" s="476"/>
      <c r="G27" s="476"/>
      <c r="H27" s="476"/>
      <c r="I27" s="476"/>
      <c r="J27" s="476"/>
      <c r="K27" s="477"/>
      <c r="L27" s="497">
        <v>1</v>
      </c>
      <c r="M27" s="498"/>
      <c r="N27" s="498"/>
      <c r="O27" s="498"/>
      <c r="P27" s="540"/>
      <c r="Q27" s="497">
        <v>3890</v>
      </c>
      <c r="R27" s="498"/>
      <c r="S27" s="498"/>
      <c r="T27" s="498"/>
      <c r="U27" s="498"/>
      <c r="V27" s="540"/>
      <c r="W27" s="592"/>
      <c r="X27" s="593"/>
      <c r="Y27" s="594"/>
      <c r="Z27" s="496" t="s">
        <v>185</v>
      </c>
      <c r="AA27" s="476"/>
      <c r="AB27" s="476"/>
      <c r="AC27" s="476"/>
      <c r="AD27" s="476"/>
      <c r="AE27" s="476"/>
      <c r="AF27" s="476"/>
      <c r="AG27" s="477"/>
      <c r="AH27" s="497">
        <v>3</v>
      </c>
      <c r="AI27" s="498"/>
      <c r="AJ27" s="498"/>
      <c r="AK27" s="498"/>
      <c r="AL27" s="540"/>
      <c r="AM27" s="497">
        <v>12564</v>
      </c>
      <c r="AN27" s="498"/>
      <c r="AO27" s="498"/>
      <c r="AP27" s="498"/>
      <c r="AQ27" s="498"/>
      <c r="AR27" s="540"/>
      <c r="AS27" s="497">
        <v>4188</v>
      </c>
      <c r="AT27" s="498"/>
      <c r="AU27" s="498"/>
      <c r="AV27" s="498"/>
      <c r="AW27" s="498"/>
      <c r="AX27" s="499"/>
      <c r="AY27" s="541" t="s">
        <v>186</v>
      </c>
      <c r="AZ27" s="542"/>
      <c r="BA27" s="542"/>
      <c r="BB27" s="542"/>
      <c r="BC27" s="542"/>
      <c r="BD27" s="542"/>
      <c r="BE27" s="542"/>
      <c r="BF27" s="542"/>
      <c r="BG27" s="542"/>
      <c r="BH27" s="542"/>
      <c r="BI27" s="542"/>
      <c r="BJ27" s="542"/>
      <c r="BK27" s="542"/>
      <c r="BL27" s="542"/>
      <c r="BM27" s="543"/>
      <c r="BN27" s="565">
        <v>1359130</v>
      </c>
      <c r="BO27" s="566"/>
      <c r="BP27" s="566"/>
      <c r="BQ27" s="566"/>
      <c r="BR27" s="566"/>
      <c r="BS27" s="566"/>
      <c r="BT27" s="566"/>
      <c r="BU27" s="567"/>
      <c r="BV27" s="565">
        <v>1357932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187</v>
      </c>
      <c r="F28" s="476"/>
      <c r="G28" s="476"/>
      <c r="H28" s="476"/>
      <c r="I28" s="476"/>
      <c r="J28" s="476"/>
      <c r="K28" s="477"/>
      <c r="L28" s="497">
        <v>1</v>
      </c>
      <c r="M28" s="498"/>
      <c r="N28" s="498"/>
      <c r="O28" s="498"/>
      <c r="P28" s="540"/>
      <c r="Q28" s="497">
        <v>3290</v>
      </c>
      <c r="R28" s="498"/>
      <c r="S28" s="498"/>
      <c r="T28" s="498"/>
      <c r="U28" s="498"/>
      <c r="V28" s="540"/>
      <c r="W28" s="592"/>
      <c r="X28" s="593"/>
      <c r="Y28" s="594"/>
      <c r="Z28" s="496" t="s">
        <v>188</v>
      </c>
      <c r="AA28" s="476"/>
      <c r="AB28" s="476"/>
      <c r="AC28" s="476"/>
      <c r="AD28" s="476"/>
      <c r="AE28" s="476"/>
      <c r="AF28" s="476"/>
      <c r="AG28" s="477"/>
      <c r="AH28" s="497" t="s">
        <v>178</v>
      </c>
      <c r="AI28" s="498"/>
      <c r="AJ28" s="498"/>
      <c r="AK28" s="498"/>
      <c r="AL28" s="540"/>
      <c r="AM28" s="497" t="s">
        <v>183</v>
      </c>
      <c r="AN28" s="498"/>
      <c r="AO28" s="498"/>
      <c r="AP28" s="498"/>
      <c r="AQ28" s="498"/>
      <c r="AR28" s="540"/>
      <c r="AS28" s="497" t="s">
        <v>131</v>
      </c>
      <c r="AT28" s="498"/>
      <c r="AU28" s="498"/>
      <c r="AV28" s="498"/>
      <c r="AW28" s="498"/>
      <c r="AX28" s="499"/>
      <c r="AY28" s="600" t="s">
        <v>189</v>
      </c>
      <c r="AZ28" s="601"/>
      <c r="BA28" s="601"/>
      <c r="BB28" s="602"/>
      <c r="BC28" s="406" t="s">
        <v>48</v>
      </c>
      <c r="BD28" s="407"/>
      <c r="BE28" s="407"/>
      <c r="BF28" s="407"/>
      <c r="BG28" s="407"/>
      <c r="BH28" s="407"/>
      <c r="BI28" s="407"/>
      <c r="BJ28" s="407"/>
      <c r="BK28" s="407"/>
      <c r="BL28" s="407"/>
      <c r="BM28" s="408"/>
      <c r="BN28" s="409">
        <v>1907564</v>
      </c>
      <c r="BO28" s="410"/>
      <c r="BP28" s="410"/>
      <c r="BQ28" s="410"/>
      <c r="BR28" s="410"/>
      <c r="BS28" s="410"/>
      <c r="BT28" s="410"/>
      <c r="BU28" s="411"/>
      <c r="BV28" s="409">
        <v>1445867</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190</v>
      </c>
      <c r="F29" s="476"/>
      <c r="G29" s="476"/>
      <c r="H29" s="476"/>
      <c r="I29" s="476"/>
      <c r="J29" s="476"/>
      <c r="K29" s="477"/>
      <c r="L29" s="497">
        <v>20</v>
      </c>
      <c r="M29" s="498"/>
      <c r="N29" s="498"/>
      <c r="O29" s="498"/>
      <c r="P29" s="540"/>
      <c r="Q29" s="497">
        <v>3035</v>
      </c>
      <c r="R29" s="498"/>
      <c r="S29" s="498"/>
      <c r="T29" s="498"/>
      <c r="U29" s="498"/>
      <c r="V29" s="540"/>
      <c r="W29" s="595"/>
      <c r="X29" s="596"/>
      <c r="Y29" s="597"/>
      <c r="Z29" s="496" t="s">
        <v>191</v>
      </c>
      <c r="AA29" s="476"/>
      <c r="AB29" s="476"/>
      <c r="AC29" s="476"/>
      <c r="AD29" s="476"/>
      <c r="AE29" s="476"/>
      <c r="AF29" s="476"/>
      <c r="AG29" s="477"/>
      <c r="AH29" s="497">
        <v>373</v>
      </c>
      <c r="AI29" s="498"/>
      <c r="AJ29" s="498"/>
      <c r="AK29" s="498"/>
      <c r="AL29" s="540"/>
      <c r="AM29" s="497">
        <v>1178434</v>
      </c>
      <c r="AN29" s="498"/>
      <c r="AO29" s="498"/>
      <c r="AP29" s="498"/>
      <c r="AQ29" s="498"/>
      <c r="AR29" s="540"/>
      <c r="AS29" s="497">
        <v>3159</v>
      </c>
      <c r="AT29" s="498"/>
      <c r="AU29" s="498"/>
      <c r="AV29" s="498"/>
      <c r="AW29" s="498"/>
      <c r="AX29" s="499"/>
      <c r="AY29" s="603"/>
      <c r="AZ29" s="604"/>
      <c r="BA29" s="604"/>
      <c r="BB29" s="605"/>
      <c r="BC29" s="480" t="s">
        <v>192</v>
      </c>
      <c r="BD29" s="481"/>
      <c r="BE29" s="481"/>
      <c r="BF29" s="481"/>
      <c r="BG29" s="481"/>
      <c r="BH29" s="481"/>
      <c r="BI29" s="481"/>
      <c r="BJ29" s="481"/>
      <c r="BK29" s="481"/>
      <c r="BL29" s="481"/>
      <c r="BM29" s="482"/>
      <c r="BN29" s="446">
        <v>516167</v>
      </c>
      <c r="BO29" s="447"/>
      <c r="BP29" s="447"/>
      <c r="BQ29" s="447"/>
      <c r="BR29" s="447"/>
      <c r="BS29" s="447"/>
      <c r="BT29" s="447"/>
      <c r="BU29" s="448"/>
      <c r="BV29" s="446">
        <v>199587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193</v>
      </c>
      <c r="X30" s="614"/>
      <c r="Y30" s="614"/>
      <c r="Z30" s="614"/>
      <c r="AA30" s="614"/>
      <c r="AB30" s="614"/>
      <c r="AC30" s="614"/>
      <c r="AD30" s="614"/>
      <c r="AE30" s="614"/>
      <c r="AF30" s="614"/>
      <c r="AG30" s="615"/>
      <c r="AH30" s="573">
        <v>99.6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2055995</v>
      </c>
      <c r="BO30" s="566"/>
      <c r="BP30" s="566"/>
      <c r="BQ30" s="566"/>
      <c r="BR30" s="566"/>
      <c r="BS30" s="566"/>
      <c r="BT30" s="566"/>
      <c r="BU30" s="567"/>
      <c r="BV30" s="565">
        <v>2181367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194</v>
      </c>
      <c r="D32" s="609"/>
      <c r="E32" s="609"/>
      <c r="F32" s="609"/>
      <c r="G32" s="609"/>
      <c r="H32" s="609"/>
      <c r="I32" s="609"/>
      <c r="J32" s="609"/>
      <c r="K32" s="609"/>
      <c r="L32" s="609"/>
      <c r="M32" s="609"/>
      <c r="N32" s="609"/>
      <c r="O32" s="609"/>
      <c r="P32" s="609"/>
      <c r="Q32" s="609"/>
      <c r="R32" s="609"/>
      <c r="S32" s="609"/>
      <c r="U32" s="450" t="s">
        <v>195</v>
      </c>
      <c r="V32" s="450"/>
      <c r="W32" s="450"/>
      <c r="X32" s="450"/>
      <c r="Y32" s="450"/>
      <c r="Z32" s="450"/>
      <c r="AA32" s="450"/>
      <c r="AB32" s="450"/>
      <c r="AC32" s="450"/>
      <c r="AD32" s="450"/>
      <c r="AE32" s="450"/>
      <c r="AF32" s="450"/>
      <c r="AG32" s="450"/>
      <c r="AH32" s="450"/>
      <c r="AI32" s="450"/>
      <c r="AJ32" s="450"/>
      <c r="AK32" s="450"/>
      <c r="AM32" s="450" t="s">
        <v>196</v>
      </c>
      <c r="AN32" s="450"/>
      <c r="AO32" s="450"/>
      <c r="AP32" s="450"/>
      <c r="AQ32" s="450"/>
      <c r="AR32" s="450"/>
      <c r="AS32" s="450"/>
      <c r="AT32" s="450"/>
      <c r="AU32" s="450"/>
      <c r="AV32" s="450"/>
      <c r="AW32" s="450"/>
      <c r="AX32" s="450"/>
      <c r="AY32" s="450"/>
      <c r="AZ32" s="450"/>
      <c r="BA32" s="450"/>
      <c r="BB32" s="450"/>
      <c r="BC32" s="450"/>
      <c r="BE32" s="450" t="s">
        <v>197</v>
      </c>
      <c r="BF32" s="450"/>
      <c r="BG32" s="450"/>
      <c r="BH32" s="450"/>
      <c r="BI32" s="450"/>
      <c r="BJ32" s="450"/>
      <c r="BK32" s="450"/>
      <c r="BL32" s="450"/>
      <c r="BM32" s="450"/>
      <c r="BN32" s="450"/>
      <c r="BO32" s="450"/>
      <c r="BP32" s="450"/>
      <c r="BQ32" s="450"/>
      <c r="BR32" s="450"/>
      <c r="BS32" s="450"/>
      <c r="BT32" s="450"/>
      <c r="BU32" s="450"/>
      <c r="BW32" s="450" t="s">
        <v>198</v>
      </c>
      <c r="BX32" s="450"/>
      <c r="BY32" s="450"/>
      <c r="BZ32" s="450"/>
      <c r="CA32" s="450"/>
      <c r="CB32" s="450"/>
      <c r="CC32" s="450"/>
      <c r="CD32" s="450"/>
      <c r="CE32" s="450"/>
      <c r="CF32" s="450"/>
      <c r="CG32" s="450"/>
      <c r="CH32" s="450"/>
      <c r="CI32" s="450"/>
      <c r="CJ32" s="450"/>
      <c r="CK32" s="450"/>
      <c r="CL32" s="450"/>
      <c r="CM32" s="450"/>
      <c r="CO32" s="450" t="s">
        <v>199</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200</v>
      </c>
      <c r="D33" s="470"/>
      <c r="E33" s="435" t="s">
        <v>201</v>
      </c>
      <c r="F33" s="435"/>
      <c r="G33" s="435"/>
      <c r="H33" s="435"/>
      <c r="I33" s="435"/>
      <c r="J33" s="435"/>
      <c r="K33" s="435"/>
      <c r="L33" s="435"/>
      <c r="M33" s="435"/>
      <c r="N33" s="435"/>
      <c r="O33" s="435"/>
      <c r="P33" s="435"/>
      <c r="Q33" s="435"/>
      <c r="R33" s="435"/>
      <c r="S33" s="435"/>
      <c r="T33" s="203"/>
      <c r="U33" s="470" t="s">
        <v>202</v>
      </c>
      <c r="V33" s="470"/>
      <c r="W33" s="435" t="s">
        <v>203</v>
      </c>
      <c r="X33" s="435"/>
      <c r="Y33" s="435"/>
      <c r="Z33" s="435"/>
      <c r="AA33" s="435"/>
      <c r="AB33" s="435"/>
      <c r="AC33" s="435"/>
      <c r="AD33" s="435"/>
      <c r="AE33" s="435"/>
      <c r="AF33" s="435"/>
      <c r="AG33" s="435"/>
      <c r="AH33" s="435"/>
      <c r="AI33" s="435"/>
      <c r="AJ33" s="435"/>
      <c r="AK33" s="435"/>
      <c r="AL33" s="203"/>
      <c r="AM33" s="470" t="s">
        <v>204</v>
      </c>
      <c r="AN33" s="470"/>
      <c r="AO33" s="435" t="s">
        <v>201</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202</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5</v>
      </c>
      <c r="V34" s="636"/>
      <c r="W34" s="637" t="str">
        <f>IF('各会計、関係団体の財政状況及び健全化判断比率'!B28="","",'各会計、関係団体の財政状況及び健全化判断比率'!B28)</f>
        <v>介護保険特別会計</v>
      </c>
      <c r="X34" s="637"/>
      <c r="Y34" s="637"/>
      <c r="Z34" s="637"/>
      <c r="AA34" s="637"/>
      <c r="AB34" s="637"/>
      <c r="AC34" s="637"/>
      <c r="AD34" s="637"/>
      <c r="AE34" s="637"/>
      <c r="AF34" s="637"/>
      <c r="AG34" s="637"/>
      <c r="AH34" s="637"/>
      <c r="AI34" s="637"/>
      <c r="AJ34" s="637"/>
      <c r="AK34" s="637"/>
      <c r="AL34" s="178"/>
      <c r="AM34" s="636">
        <f>IF(AO34="","",MAX(C34:D43,U34:V43)+1)</f>
        <v>12</v>
      </c>
      <c r="AN34" s="636"/>
      <c r="AO34" s="637" t="str">
        <f>IF('各会計、関係団体の財政状況及び健全化判断比率'!B35="","",'各会計、関係団体の財政状況及び健全化判断比率'!B35)</f>
        <v>水道事業会計</v>
      </c>
      <c r="AP34" s="637"/>
      <c r="AQ34" s="637"/>
      <c r="AR34" s="637"/>
      <c r="AS34" s="637"/>
      <c r="AT34" s="637"/>
      <c r="AU34" s="637"/>
      <c r="AV34" s="637"/>
      <c r="AW34" s="637"/>
      <c r="AX34" s="637"/>
      <c r="AY34" s="637"/>
      <c r="AZ34" s="637"/>
      <c r="BA34" s="637"/>
      <c r="BB34" s="637"/>
      <c r="BC34" s="637"/>
      <c r="BD34" s="178"/>
      <c r="BE34" s="636">
        <f>IF(BG34="","",MAX(C34:D43,U34:V43,AM34:AN43)+1)</f>
        <v>14</v>
      </c>
      <c r="BF34" s="636"/>
      <c r="BG34" s="637" t="str">
        <f>IF('各会計、関係団体の財政状況及び健全化判断比率'!B37="","",'各会計、関係団体の財政状況及び健全化判断比率'!B37)</f>
        <v>土地区画整理事業特別会計</v>
      </c>
      <c r="BH34" s="637"/>
      <c r="BI34" s="637"/>
      <c r="BJ34" s="637"/>
      <c r="BK34" s="637"/>
      <c r="BL34" s="637"/>
      <c r="BM34" s="637"/>
      <c r="BN34" s="637"/>
      <c r="BO34" s="637"/>
      <c r="BP34" s="637"/>
      <c r="BQ34" s="637"/>
      <c r="BR34" s="637"/>
      <c r="BS34" s="637"/>
      <c r="BT34" s="637"/>
      <c r="BU34" s="637"/>
      <c r="BV34" s="178"/>
      <c r="BW34" s="636">
        <f>IF(BY34="","",MAX(C34:D43,U34:V43,AM34:AN43,BE34:BF43)+1)</f>
        <v>15</v>
      </c>
      <c r="BX34" s="636"/>
      <c r="BY34" s="637" t="str">
        <f>IF('各会計、関係団体の財政状況及び健全化判断比率'!B68="","",'各会計、関係団体の財政状況及び健全化判断比率'!B68)</f>
        <v>益田地区広域市町村圏事務組合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益田市総合サービス</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施設貸付事業特別会計</v>
      </c>
      <c r="F35" s="637"/>
      <c r="G35" s="637"/>
      <c r="H35" s="637"/>
      <c r="I35" s="637"/>
      <c r="J35" s="637"/>
      <c r="K35" s="637"/>
      <c r="L35" s="637"/>
      <c r="M35" s="637"/>
      <c r="N35" s="637"/>
      <c r="O35" s="637"/>
      <c r="P35" s="637"/>
      <c r="Q35" s="637"/>
      <c r="R35" s="637"/>
      <c r="S35" s="637"/>
      <c r="T35" s="178"/>
      <c r="U35" s="636">
        <f>IF(W35="","",U34+1)</f>
        <v>6</v>
      </c>
      <c r="V35" s="636"/>
      <c r="W35" s="637" t="str">
        <f>IF('各会計、関係団体の財政状況及び健全化判断比率'!B29="","",'各会計、関係団体の財政状況及び健全化判断比率'!B29)</f>
        <v>国民健康保険事業特別会計（事業勘定）</v>
      </c>
      <c r="X35" s="637"/>
      <c r="Y35" s="637"/>
      <c r="Z35" s="637"/>
      <c r="AA35" s="637"/>
      <c r="AB35" s="637"/>
      <c r="AC35" s="637"/>
      <c r="AD35" s="637"/>
      <c r="AE35" s="637"/>
      <c r="AF35" s="637"/>
      <c r="AG35" s="637"/>
      <c r="AH35" s="637"/>
      <c r="AI35" s="637"/>
      <c r="AJ35" s="637"/>
      <c r="AK35" s="637"/>
      <c r="AL35" s="178"/>
      <c r="AM35" s="636">
        <f t="shared" ref="AM35:AM43" si="0">IF(AO35="","",AM34+1)</f>
        <v>13</v>
      </c>
      <c r="AN35" s="636"/>
      <c r="AO35" s="637" t="str">
        <f>IF('各会計、関係団体の財政状況及び健全化判断比率'!B36="","",'各会計、関係団体の財政状況及び健全化判断比率'!B36)</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16</v>
      </c>
      <c r="BX35" s="636"/>
      <c r="BY35" s="637" t="str">
        <f>IF('各会計、関係団体の財政状況及び健全化判断比率'!B69="","",'各会計、関係団体の財政状況及び健全化判断比率'!B69)</f>
        <v>島根県市町村総合事務組合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きのこハウス</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市有林事業特別会計</v>
      </c>
      <c r="F36" s="637"/>
      <c r="G36" s="637"/>
      <c r="H36" s="637"/>
      <c r="I36" s="637"/>
      <c r="J36" s="637"/>
      <c r="K36" s="637"/>
      <c r="L36" s="637"/>
      <c r="M36" s="637"/>
      <c r="N36" s="637"/>
      <c r="O36" s="637"/>
      <c r="P36" s="637"/>
      <c r="Q36" s="637"/>
      <c r="R36" s="637"/>
      <c r="S36" s="637"/>
      <c r="T36" s="178"/>
      <c r="U36" s="636">
        <f t="shared" ref="U36:U43" si="4">IF(W36="","",U35+1)</f>
        <v>7</v>
      </c>
      <c r="V36" s="636"/>
      <c r="W36" s="637" t="str">
        <f>IF('各会計、関係団体の財政状況及び健全化判断比率'!B30="","",'各会計、関係団体の財政状況及び健全化判断比率'!B30)</f>
        <v>国民健康保険事業特別会計（美都診療施設勘定）</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17</v>
      </c>
      <c r="BX36" s="636"/>
      <c r="BY36" s="637" t="str">
        <f>IF('各会計、関係団体の財政状況及び健全化判断比率'!B70="","",'各会計、関係団体の財政状況及び健全化判断比率'!B70)</f>
        <v>島根県後期高齢者医療広域連合（普）</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エイト</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f>IF(E37="","",C36+1)</f>
        <v>4</v>
      </c>
      <c r="D37" s="636"/>
      <c r="E37" s="637" t="str">
        <f>IF('各会計、関係団体の財政状況及び健全化判断比率'!B10="","",'各会計、関係団体の財政状況及び健全化判断比率'!B10)</f>
        <v>造林受託事業特別会計</v>
      </c>
      <c r="F37" s="637"/>
      <c r="G37" s="637"/>
      <c r="H37" s="637"/>
      <c r="I37" s="637"/>
      <c r="J37" s="637"/>
      <c r="K37" s="637"/>
      <c r="L37" s="637"/>
      <c r="M37" s="637"/>
      <c r="N37" s="637"/>
      <c r="O37" s="637"/>
      <c r="P37" s="637"/>
      <c r="Q37" s="637"/>
      <c r="R37" s="637"/>
      <c r="S37" s="637"/>
      <c r="T37" s="178"/>
      <c r="U37" s="636">
        <f t="shared" si="4"/>
        <v>8</v>
      </c>
      <c r="V37" s="636"/>
      <c r="W37" s="637" t="str">
        <f>IF('各会計、関係団体の財政状況及び健全化判断比率'!B31="","",'各会計、関係団体の財政状況及び健全化判断比率'!B31)</f>
        <v>国民健康保険事業特別会計（匹見澄川診療施設勘定）</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18</v>
      </c>
      <c r="BX37" s="636"/>
      <c r="BY37" s="637" t="str">
        <f>IF('各会計、関係団体の財政状況及び健全化判断比率'!B71="","",'各会計、関係団体の財政状況及び健全化判断比率'!B71)</f>
        <v>島根県後期高齢者医療広域連合（後期高齢）</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9</v>
      </c>
      <c r="V38" s="636"/>
      <c r="W38" s="637" t="str">
        <f>IF('各会計、関係団体の財政状況及び健全化判断比率'!B32="","",'各会計、関係団体の財政状況及び健全化判断比率'!B32)</f>
        <v>国民健康保険事業特別会計（匹見道川診療施設勘定）</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f t="shared" si="4"/>
        <v>10</v>
      </c>
      <c r="V39" s="636"/>
      <c r="W39" s="637" t="str">
        <f>IF('各会計、関係団体の財政状況及び健全化判断比率'!B33="","",'各会計、関係団体の財政状況及び健全化判断比率'!B33)</f>
        <v>後期高齢者医療特別会計</v>
      </c>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f t="shared" si="4"/>
        <v>11</v>
      </c>
      <c r="V40" s="636"/>
      <c r="W40" s="637" t="str">
        <f>IF('各会計、関係団体の財政状況及び健全化判断比率'!B34="","",'各会計、関係団体の財政状況及び健全化判断比率'!B34)</f>
        <v>駐車場事業特別会計</v>
      </c>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588</v>
      </c>
    </row>
    <row r="54" spans="5:113"/>
    <row r="55" spans="5:113"/>
    <row r="56" spans="5:113"/>
  </sheetData>
  <sheetProtection algorithmName="SHA-512" hashValue="oYK/1Ab0OdKjVpJJYoFTRtRIKRlJxn5azlAgpueBtRptuYlgbdaZJzibjZy5qUvCJGn5ltr96JXFi00ch6WH1g==" saltValue="ycY5FJS/T4U9nNnj+YbsN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15" t="s">
        <v>572</v>
      </c>
      <c r="D34" s="1215"/>
      <c r="E34" s="1216"/>
      <c r="F34" s="32">
        <v>2.83</v>
      </c>
      <c r="G34" s="33">
        <v>2.84</v>
      </c>
      <c r="H34" s="33">
        <v>3.54</v>
      </c>
      <c r="I34" s="33">
        <v>4.09</v>
      </c>
      <c r="J34" s="34">
        <v>11.13</v>
      </c>
      <c r="K34" s="22"/>
      <c r="L34" s="22"/>
      <c r="M34" s="22"/>
      <c r="N34" s="22"/>
      <c r="O34" s="22"/>
      <c r="P34" s="22"/>
    </row>
    <row r="35" spans="1:16" ht="39" customHeight="1">
      <c r="A35" s="22"/>
      <c r="B35" s="35"/>
      <c r="C35" s="1209" t="s">
        <v>573</v>
      </c>
      <c r="D35" s="1210"/>
      <c r="E35" s="1211"/>
      <c r="F35" s="36">
        <v>10.47</v>
      </c>
      <c r="G35" s="37">
        <v>10.66</v>
      </c>
      <c r="H35" s="37">
        <v>10.89</v>
      </c>
      <c r="I35" s="37">
        <v>10.06</v>
      </c>
      <c r="J35" s="38">
        <v>9.56</v>
      </c>
      <c r="K35" s="22"/>
      <c r="L35" s="22"/>
      <c r="M35" s="22"/>
      <c r="N35" s="22"/>
      <c r="O35" s="22"/>
      <c r="P35" s="22"/>
    </row>
    <row r="36" spans="1:16" ht="39" customHeight="1">
      <c r="A36" s="22"/>
      <c r="B36" s="35"/>
      <c r="C36" s="1209" t="s">
        <v>574</v>
      </c>
      <c r="D36" s="1210"/>
      <c r="E36" s="1211"/>
      <c r="F36" s="36">
        <v>1.1499999999999999</v>
      </c>
      <c r="G36" s="37">
        <v>1.39</v>
      </c>
      <c r="H36" s="37">
        <v>0.7</v>
      </c>
      <c r="I36" s="37">
        <v>0.77</v>
      </c>
      <c r="J36" s="38">
        <v>0.78</v>
      </c>
      <c r="K36" s="22"/>
      <c r="L36" s="22"/>
      <c r="M36" s="22"/>
      <c r="N36" s="22"/>
      <c r="O36" s="22"/>
      <c r="P36" s="22"/>
    </row>
    <row r="37" spans="1:16" ht="39" customHeight="1">
      <c r="A37" s="22"/>
      <c r="B37" s="35"/>
      <c r="C37" s="1209" t="s">
        <v>575</v>
      </c>
      <c r="D37" s="1210"/>
      <c r="E37" s="1211"/>
      <c r="F37" s="36" t="s">
        <v>526</v>
      </c>
      <c r="G37" s="37" t="s">
        <v>526</v>
      </c>
      <c r="H37" s="37" t="s">
        <v>526</v>
      </c>
      <c r="I37" s="37">
        <v>0.05</v>
      </c>
      <c r="J37" s="38">
        <v>0.23</v>
      </c>
      <c r="K37" s="22"/>
      <c r="L37" s="22"/>
      <c r="M37" s="22"/>
      <c r="N37" s="22"/>
      <c r="O37" s="22"/>
      <c r="P37" s="22"/>
    </row>
    <row r="38" spans="1:16" ht="39" customHeight="1">
      <c r="A38" s="22"/>
      <c r="B38" s="35"/>
      <c r="C38" s="1209" t="s">
        <v>576</v>
      </c>
      <c r="D38" s="1210"/>
      <c r="E38" s="1211"/>
      <c r="F38" s="36">
        <v>0</v>
      </c>
      <c r="G38" s="37">
        <v>0.83</v>
      </c>
      <c r="H38" s="37">
        <v>0.61</v>
      </c>
      <c r="I38" s="37">
        <v>0.36</v>
      </c>
      <c r="J38" s="38">
        <v>0.21</v>
      </c>
      <c r="K38" s="22"/>
      <c r="L38" s="22"/>
      <c r="M38" s="22"/>
      <c r="N38" s="22"/>
      <c r="O38" s="22"/>
      <c r="P38" s="22"/>
    </row>
    <row r="39" spans="1:16" ht="39" customHeight="1">
      <c r="A39" s="22"/>
      <c r="B39" s="35"/>
      <c r="C39" s="1209" t="s">
        <v>577</v>
      </c>
      <c r="D39" s="1210"/>
      <c r="E39" s="1211"/>
      <c r="F39" s="36">
        <v>0.08</v>
      </c>
      <c r="G39" s="37">
        <v>0.06</v>
      </c>
      <c r="H39" s="37">
        <v>7.0000000000000007E-2</v>
      </c>
      <c r="I39" s="37">
        <v>0.09</v>
      </c>
      <c r="J39" s="38">
        <v>0.08</v>
      </c>
      <c r="K39" s="22"/>
      <c r="L39" s="22"/>
      <c r="M39" s="22"/>
      <c r="N39" s="22"/>
      <c r="O39" s="22"/>
      <c r="P39" s="22"/>
    </row>
    <row r="40" spans="1:16" ht="39" customHeight="1">
      <c r="A40" s="22"/>
      <c r="B40" s="35"/>
      <c r="C40" s="1209" t="s">
        <v>578</v>
      </c>
      <c r="D40" s="1210"/>
      <c r="E40" s="1211"/>
      <c r="F40" s="36">
        <v>0.36</v>
      </c>
      <c r="G40" s="37">
        <v>0.09</v>
      </c>
      <c r="H40" s="37">
        <v>0.12</v>
      </c>
      <c r="I40" s="37">
        <v>0.26</v>
      </c>
      <c r="J40" s="38">
        <v>7.0000000000000007E-2</v>
      </c>
      <c r="K40" s="22"/>
      <c r="L40" s="22"/>
      <c r="M40" s="22"/>
      <c r="N40" s="22"/>
      <c r="O40" s="22"/>
      <c r="P40" s="22"/>
    </row>
    <row r="41" spans="1:16" ht="39" customHeight="1">
      <c r="A41" s="22"/>
      <c r="B41" s="35"/>
      <c r="C41" s="1209" t="s">
        <v>579</v>
      </c>
      <c r="D41" s="1210"/>
      <c r="E41" s="1211"/>
      <c r="F41" s="36">
        <v>0.04</v>
      </c>
      <c r="G41" s="37">
        <v>0.02</v>
      </c>
      <c r="H41" s="37">
        <v>0.02</v>
      </c>
      <c r="I41" s="37">
        <v>0.02</v>
      </c>
      <c r="J41" s="38">
        <v>0.02</v>
      </c>
      <c r="K41" s="22"/>
      <c r="L41" s="22"/>
      <c r="M41" s="22"/>
      <c r="N41" s="22"/>
      <c r="O41" s="22"/>
      <c r="P41" s="22"/>
    </row>
    <row r="42" spans="1:16" ht="39" customHeight="1">
      <c r="A42" s="22"/>
      <c r="B42" s="39"/>
      <c r="C42" s="1209" t="s">
        <v>580</v>
      </c>
      <c r="D42" s="1210"/>
      <c r="E42" s="1211"/>
      <c r="F42" s="36" t="s">
        <v>526</v>
      </c>
      <c r="G42" s="37" t="s">
        <v>526</v>
      </c>
      <c r="H42" s="37" t="s">
        <v>526</v>
      </c>
      <c r="I42" s="37" t="s">
        <v>526</v>
      </c>
      <c r="J42" s="38" t="s">
        <v>526</v>
      </c>
      <c r="K42" s="22"/>
      <c r="L42" s="22"/>
      <c r="M42" s="22"/>
      <c r="N42" s="22"/>
      <c r="O42" s="22"/>
      <c r="P42" s="22"/>
    </row>
    <row r="43" spans="1:16" ht="39" customHeight="1" thickBot="1">
      <c r="A43" s="22"/>
      <c r="B43" s="40"/>
      <c r="C43" s="1212" t="s">
        <v>581</v>
      </c>
      <c r="D43" s="1213"/>
      <c r="E43" s="1214"/>
      <c r="F43" s="41">
        <v>0.55000000000000004</v>
      </c>
      <c r="G43" s="42">
        <v>0.1</v>
      </c>
      <c r="H43" s="42">
        <v>0.35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nXAvkw77P8Q1z8fQ/0jo4sEYbmE+rMQ87yq9S53iLgOJO4jz2mN59uKlrH9TqkUYV6g62hGQtVnRnMjrSLEkZA==" saltValue="D4ApAjuZlbtuT9iGHLJk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T60" sqref="T60"/>
    </sheetView>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17" t="s">
        <v>11</v>
      </c>
      <c r="C45" s="1218"/>
      <c r="D45" s="58"/>
      <c r="E45" s="1223" t="s">
        <v>12</v>
      </c>
      <c r="F45" s="1223"/>
      <c r="G45" s="1223"/>
      <c r="H45" s="1223"/>
      <c r="I45" s="1223"/>
      <c r="J45" s="1224"/>
      <c r="K45" s="59">
        <v>4030</v>
      </c>
      <c r="L45" s="60">
        <v>4085</v>
      </c>
      <c r="M45" s="60">
        <v>4256</v>
      </c>
      <c r="N45" s="60">
        <v>4167</v>
      </c>
      <c r="O45" s="61">
        <v>3919</v>
      </c>
      <c r="P45" s="48"/>
      <c r="Q45" s="48"/>
      <c r="R45" s="48"/>
      <c r="S45" s="48"/>
      <c r="T45" s="48"/>
      <c r="U45" s="48"/>
    </row>
    <row r="46" spans="1:21" ht="30.75" customHeight="1">
      <c r="A46" s="48"/>
      <c r="B46" s="1219"/>
      <c r="C46" s="1220"/>
      <c r="D46" s="62"/>
      <c r="E46" s="1225" t="s">
        <v>13</v>
      </c>
      <c r="F46" s="1225"/>
      <c r="G46" s="1225"/>
      <c r="H46" s="1225"/>
      <c r="I46" s="1225"/>
      <c r="J46" s="1226"/>
      <c r="K46" s="63" t="s">
        <v>526</v>
      </c>
      <c r="L46" s="64" t="s">
        <v>526</v>
      </c>
      <c r="M46" s="64" t="s">
        <v>526</v>
      </c>
      <c r="N46" s="64" t="s">
        <v>526</v>
      </c>
      <c r="O46" s="65" t="s">
        <v>526</v>
      </c>
      <c r="P46" s="48"/>
      <c r="Q46" s="48"/>
      <c r="R46" s="48"/>
      <c r="S46" s="48"/>
      <c r="T46" s="48"/>
      <c r="U46" s="48"/>
    </row>
    <row r="47" spans="1:21" ht="30.75" customHeight="1">
      <c r="A47" s="48"/>
      <c r="B47" s="1219"/>
      <c r="C47" s="1220"/>
      <c r="D47" s="62"/>
      <c r="E47" s="1225" t="s">
        <v>14</v>
      </c>
      <c r="F47" s="1225"/>
      <c r="G47" s="1225"/>
      <c r="H47" s="1225"/>
      <c r="I47" s="1225"/>
      <c r="J47" s="1226"/>
      <c r="K47" s="63" t="s">
        <v>526</v>
      </c>
      <c r="L47" s="64" t="s">
        <v>526</v>
      </c>
      <c r="M47" s="64" t="s">
        <v>526</v>
      </c>
      <c r="N47" s="64" t="s">
        <v>526</v>
      </c>
      <c r="O47" s="65" t="s">
        <v>526</v>
      </c>
      <c r="P47" s="48"/>
      <c r="Q47" s="48"/>
      <c r="R47" s="48"/>
      <c r="S47" s="48"/>
      <c r="T47" s="48"/>
      <c r="U47" s="48"/>
    </row>
    <row r="48" spans="1:21" ht="30.75" customHeight="1">
      <c r="A48" s="48"/>
      <c r="B48" s="1219"/>
      <c r="C48" s="1220"/>
      <c r="D48" s="62"/>
      <c r="E48" s="1225" t="s">
        <v>15</v>
      </c>
      <c r="F48" s="1225"/>
      <c r="G48" s="1225"/>
      <c r="H48" s="1225"/>
      <c r="I48" s="1225"/>
      <c r="J48" s="1226"/>
      <c r="K48" s="63">
        <v>397</v>
      </c>
      <c r="L48" s="64">
        <v>388</v>
      </c>
      <c r="M48" s="64">
        <v>333</v>
      </c>
      <c r="N48" s="64">
        <v>246</v>
      </c>
      <c r="O48" s="65">
        <v>290</v>
      </c>
      <c r="P48" s="48"/>
      <c r="Q48" s="48"/>
      <c r="R48" s="48"/>
      <c r="S48" s="48"/>
      <c r="T48" s="48"/>
      <c r="U48" s="48"/>
    </row>
    <row r="49" spans="1:21" ht="30.75" customHeight="1">
      <c r="A49" s="48"/>
      <c r="B49" s="1219"/>
      <c r="C49" s="1220"/>
      <c r="D49" s="62"/>
      <c r="E49" s="1225" t="s">
        <v>16</v>
      </c>
      <c r="F49" s="1225"/>
      <c r="G49" s="1225"/>
      <c r="H49" s="1225"/>
      <c r="I49" s="1225"/>
      <c r="J49" s="1226"/>
      <c r="K49" s="63">
        <v>45</v>
      </c>
      <c r="L49" s="64">
        <v>40</v>
      </c>
      <c r="M49" s="64">
        <v>39</v>
      </c>
      <c r="N49" s="64">
        <v>36</v>
      </c>
      <c r="O49" s="65">
        <v>12</v>
      </c>
      <c r="P49" s="48"/>
      <c r="Q49" s="48"/>
      <c r="R49" s="48"/>
      <c r="S49" s="48"/>
      <c r="T49" s="48"/>
      <c r="U49" s="48"/>
    </row>
    <row r="50" spans="1:21" ht="30.75" customHeight="1">
      <c r="A50" s="48"/>
      <c r="B50" s="1219"/>
      <c r="C50" s="1220"/>
      <c r="D50" s="62"/>
      <c r="E50" s="1225" t="s">
        <v>17</v>
      </c>
      <c r="F50" s="1225"/>
      <c r="G50" s="1225"/>
      <c r="H50" s="1225"/>
      <c r="I50" s="1225"/>
      <c r="J50" s="1226"/>
      <c r="K50" s="63">
        <v>34</v>
      </c>
      <c r="L50" s="64">
        <v>28</v>
      </c>
      <c r="M50" s="64">
        <v>8</v>
      </c>
      <c r="N50" s="64">
        <v>8</v>
      </c>
      <c r="O50" s="65">
        <v>2</v>
      </c>
      <c r="P50" s="48"/>
      <c r="Q50" s="48"/>
      <c r="R50" s="48"/>
      <c r="S50" s="48"/>
      <c r="T50" s="48"/>
      <c r="U50" s="48"/>
    </row>
    <row r="51" spans="1:21" ht="30.75" customHeight="1">
      <c r="A51" s="48"/>
      <c r="B51" s="1221"/>
      <c r="C51" s="1222"/>
      <c r="D51" s="66"/>
      <c r="E51" s="1225" t="s">
        <v>18</v>
      </c>
      <c r="F51" s="1225"/>
      <c r="G51" s="1225"/>
      <c r="H51" s="1225"/>
      <c r="I51" s="1225"/>
      <c r="J51" s="1226"/>
      <c r="K51" s="63">
        <v>1</v>
      </c>
      <c r="L51" s="64">
        <v>1</v>
      </c>
      <c r="M51" s="64">
        <v>1</v>
      </c>
      <c r="N51" s="64">
        <v>1</v>
      </c>
      <c r="O51" s="65">
        <v>1</v>
      </c>
      <c r="P51" s="48"/>
      <c r="Q51" s="48"/>
      <c r="R51" s="48"/>
      <c r="S51" s="48"/>
      <c r="T51" s="48"/>
      <c r="U51" s="48"/>
    </row>
    <row r="52" spans="1:21" ht="30.75" customHeight="1">
      <c r="A52" s="48"/>
      <c r="B52" s="1227" t="s">
        <v>19</v>
      </c>
      <c r="C52" s="1228"/>
      <c r="D52" s="66"/>
      <c r="E52" s="1225" t="s">
        <v>20</v>
      </c>
      <c r="F52" s="1225"/>
      <c r="G52" s="1225"/>
      <c r="H52" s="1225"/>
      <c r="I52" s="1225"/>
      <c r="J52" s="1226"/>
      <c r="K52" s="63">
        <v>2827</v>
      </c>
      <c r="L52" s="64">
        <v>2957</v>
      </c>
      <c r="M52" s="64">
        <v>3090</v>
      </c>
      <c r="N52" s="64">
        <v>3050</v>
      </c>
      <c r="O52" s="65">
        <v>2883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1680</v>
      </c>
      <c r="L53" s="69">
        <v>1585</v>
      </c>
      <c r="M53" s="69">
        <v>1547</v>
      </c>
      <c r="N53" s="69">
        <v>1408</v>
      </c>
      <c r="O53" s="70">
        <v>1341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yPfdwiCxWLrIJzhw1M1xqjj4GdG/NB+3OGXgDwhr39jAdLKh6UHhh87UZ5DhGasxOm+IFSjHZ3nkY7U7UNRA==" saltValue="ENyDpBG+QcsPU3WxvtI9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43" t="s">
        <v>30</v>
      </c>
      <c r="C41" s="1244"/>
      <c r="D41" s="102"/>
      <c r="E41" s="1249" t="s">
        <v>31</v>
      </c>
      <c r="F41" s="1249"/>
      <c r="G41" s="1249"/>
      <c r="H41" s="1250"/>
      <c r="I41" s="358">
        <v>36895</v>
      </c>
      <c r="J41" s="359">
        <v>35610</v>
      </c>
      <c r="K41" s="359">
        <v>34145</v>
      </c>
      <c r="L41" s="359">
        <v>32516</v>
      </c>
      <c r="M41" s="360">
        <v>31535</v>
      </c>
    </row>
    <row r="42" spans="2:13" ht="27.75" customHeight="1">
      <c r="B42" s="1245"/>
      <c r="C42" s="1246"/>
      <c r="D42" s="103"/>
      <c r="E42" s="1251" t="s">
        <v>32</v>
      </c>
      <c r="F42" s="1251"/>
      <c r="G42" s="1251"/>
      <c r="H42" s="1252"/>
      <c r="I42" s="361">
        <v>34</v>
      </c>
      <c r="J42" s="362">
        <v>19</v>
      </c>
      <c r="K42" s="362">
        <v>11</v>
      </c>
      <c r="L42" s="362">
        <v>3</v>
      </c>
      <c r="M42" s="363">
        <v>2</v>
      </c>
    </row>
    <row r="43" spans="2:13" ht="27.75" customHeight="1">
      <c r="B43" s="1245"/>
      <c r="C43" s="1246"/>
      <c r="D43" s="103"/>
      <c r="E43" s="1251" t="s">
        <v>33</v>
      </c>
      <c r="F43" s="1251"/>
      <c r="G43" s="1251"/>
      <c r="H43" s="1252"/>
      <c r="I43" s="361">
        <v>5641</v>
      </c>
      <c r="J43" s="362">
        <v>5652</v>
      </c>
      <c r="K43" s="362">
        <v>5670</v>
      </c>
      <c r="L43" s="362">
        <v>5332</v>
      </c>
      <c r="M43" s="363">
        <v>4771</v>
      </c>
    </row>
    <row r="44" spans="2:13" ht="27.75" customHeight="1">
      <c r="B44" s="1245"/>
      <c r="C44" s="1246"/>
      <c r="D44" s="103"/>
      <c r="E44" s="1251" t="s">
        <v>34</v>
      </c>
      <c r="F44" s="1251"/>
      <c r="G44" s="1251"/>
      <c r="H44" s="1252"/>
      <c r="I44" s="361">
        <v>138</v>
      </c>
      <c r="J44" s="362">
        <v>172</v>
      </c>
      <c r="K44" s="362">
        <v>254</v>
      </c>
      <c r="L44" s="362">
        <v>226</v>
      </c>
      <c r="M44" s="363">
        <v>205</v>
      </c>
    </row>
    <row r="45" spans="2:13" ht="27.75" customHeight="1">
      <c r="B45" s="1245"/>
      <c r="C45" s="1246"/>
      <c r="D45" s="103"/>
      <c r="E45" s="1251" t="s">
        <v>35</v>
      </c>
      <c r="F45" s="1251"/>
      <c r="G45" s="1251"/>
      <c r="H45" s="1252"/>
      <c r="I45" s="361">
        <v>5300</v>
      </c>
      <c r="J45" s="362">
        <v>5013</v>
      </c>
      <c r="K45" s="362">
        <v>4904</v>
      </c>
      <c r="L45" s="362">
        <v>4862</v>
      </c>
      <c r="M45" s="363">
        <v>4767</v>
      </c>
    </row>
    <row r="46" spans="2:13" ht="27.75" customHeight="1">
      <c r="B46" s="1245"/>
      <c r="C46" s="1246"/>
      <c r="D46" s="104"/>
      <c r="E46" s="1251" t="s">
        <v>36</v>
      </c>
      <c r="F46" s="1251"/>
      <c r="G46" s="1251"/>
      <c r="H46" s="1252"/>
      <c r="I46" s="361" t="s">
        <v>526</v>
      </c>
      <c r="J46" s="362" t="s">
        <v>526</v>
      </c>
      <c r="K46" s="362" t="s">
        <v>526</v>
      </c>
      <c r="L46" s="362" t="s">
        <v>526</v>
      </c>
      <c r="M46" s="363" t="s">
        <v>526</v>
      </c>
    </row>
    <row r="47" spans="2:13" ht="27.75" customHeight="1">
      <c r="B47" s="1245"/>
      <c r="C47" s="1246"/>
      <c r="D47" s="105"/>
      <c r="E47" s="1253" t="s">
        <v>37</v>
      </c>
      <c r="F47" s="1254"/>
      <c r="G47" s="1254"/>
      <c r="H47" s="1255"/>
      <c r="I47" s="361" t="s">
        <v>526</v>
      </c>
      <c r="J47" s="362" t="s">
        <v>526</v>
      </c>
      <c r="K47" s="362" t="s">
        <v>526</v>
      </c>
      <c r="L47" s="362" t="s">
        <v>526</v>
      </c>
      <c r="M47" s="363" t="s">
        <v>526</v>
      </c>
    </row>
    <row r="48" spans="2:13" ht="27.75" customHeight="1">
      <c r="B48" s="1245"/>
      <c r="C48" s="1246"/>
      <c r="D48" s="103"/>
      <c r="E48" s="1251" t="s">
        <v>38</v>
      </c>
      <c r="F48" s="1251"/>
      <c r="G48" s="1251"/>
      <c r="H48" s="1252"/>
      <c r="I48" s="361" t="s">
        <v>526</v>
      </c>
      <c r="J48" s="362" t="s">
        <v>526</v>
      </c>
      <c r="K48" s="362" t="s">
        <v>526</v>
      </c>
      <c r="L48" s="362" t="s">
        <v>526</v>
      </c>
      <c r="M48" s="363" t="s">
        <v>526</v>
      </c>
    </row>
    <row r="49" spans="2:13" ht="27.75" customHeight="1">
      <c r="B49" s="1247"/>
      <c r="C49" s="1248"/>
      <c r="D49" s="103"/>
      <c r="E49" s="1251" t="s">
        <v>39</v>
      </c>
      <c r="F49" s="1251"/>
      <c r="G49" s="1251"/>
      <c r="H49" s="1252"/>
      <c r="I49" s="361" t="s">
        <v>526</v>
      </c>
      <c r="J49" s="362" t="s">
        <v>526</v>
      </c>
      <c r="K49" s="362" t="s">
        <v>526</v>
      </c>
      <c r="L49" s="362" t="s">
        <v>526</v>
      </c>
      <c r="M49" s="363" t="s">
        <v>526</v>
      </c>
    </row>
    <row r="50" spans="2:13" ht="27.75" customHeight="1">
      <c r="B50" s="1256" t="s">
        <v>40</v>
      </c>
      <c r="C50" s="1257"/>
      <c r="D50" s="106"/>
      <c r="E50" s="1251" t="s">
        <v>41</v>
      </c>
      <c r="F50" s="1251"/>
      <c r="G50" s="1251"/>
      <c r="H50" s="1252"/>
      <c r="I50" s="361">
        <v>2902</v>
      </c>
      <c r="J50" s="362">
        <v>3339</v>
      </c>
      <c r="K50" s="362">
        <v>3262</v>
      </c>
      <c r="L50" s="362">
        <v>3554</v>
      </c>
      <c r="M50" s="363">
        <v>4528</v>
      </c>
    </row>
    <row r="51" spans="2:13" ht="27.75" customHeight="1">
      <c r="B51" s="1245"/>
      <c r="C51" s="1246"/>
      <c r="D51" s="103"/>
      <c r="E51" s="1251" t="s">
        <v>42</v>
      </c>
      <c r="F51" s="1251"/>
      <c r="G51" s="1251"/>
      <c r="H51" s="1252"/>
      <c r="I51" s="361">
        <v>1969</v>
      </c>
      <c r="J51" s="362">
        <v>1850</v>
      </c>
      <c r="K51" s="362">
        <v>1638</v>
      </c>
      <c r="L51" s="362">
        <v>1413</v>
      </c>
      <c r="M51" s="363">
        <v>1204</v>
      </c>
    </row>
    <row r="52" spans="2:13" ht="27.75" customHeight="1">
      <c r="B52" s="1247"/>
      <c r="C52" s="1248"/>
      <c r="D52" s="103"/>
      <c r="E52" s="1251" t="s">
        <v>43</v>
      </c>
      <c r="F52" s="1251"/>
      <c r="G52" s="1251"/>
      <c r="H52" s="1252"/>
      <c r="I52" s="361">
        <v>27215</v>
      </c>
      <c r="J52" s="362">
        <v>26467</v>
      </c>
      <c r="K52" s="362">
        <v>25884</v>
      </c>
      <c r="L52" s="362">
        <v>24971</v>
      </c>
      <c r="M52" s="363">
        <v>24488</v>
      </c>
    </row>
    <row r="53" spans="2:13" ht="27.75" customHeight="1" thickBot="1">
      <c r="B53" s="1258" t="s">
        <v>44</v>
      </c>
      <c r="C53" s="1259"/>
      <c r="D53" s="107"/>
      <c r="E53" s="1260" t="s">
        <v>45</v>
      </c>
      <c r="F53" s="1260"/>
      <c r="G53" s="1260"/>
      <c r="H53" s="1261"/>
      <c r="I53" s="364">
        <v>15923</v>
      </c>
      <c r="J53" s="365">
        <v>14810</v>
      </c>
      <c r="K53" s="365">
        <v>14201</v>
      </c>
      <c r="L53" s="365">
        <v>13001</v>
      </c>
      <c r="M53" s="366">
        <v>11061</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4y+RA2ww7a0DJ93QzFvj4yJvXLZ8hYqpZwHnx99QIQ7COctqyFu1slfbOpRiuWnyRwAIBBaz2nFW1jDeYJ/Nfg==" saltValue="hXIsI4RYTbM0PaUhnvmL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3" sqref="H53"/>
    </sheetView>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569</v>
      </c>
      <c r="G54" s="116" t="s">
        <v>570</v>
      </c>
      <c r="H54" s="117" t="s">
        <v>571</v>
      </c>
    </row>
    <row r="55" spans="2:8" ht="52.5" customHeight="1">
      <c r="B55" s="118"/>
      <c r="C55" s="1270" t="s">
        <v>48</v>
      </c>
      <c r="D55" s="1270"/>
      <c r="E55" s="1271"/>
      <c r="F55" s="119">
        <v>1058</v>
      </c>
      <c r="G55" s="119">
        <v>1446</v>
      </c>
      <c r="H55" s="120">
        <v>1908</v>
      </c>
    </row>
    <row r="56" spans="2:8" ht="52.5" customHeight="1">
      <c r="B56" s="121"/>
      <c r="C56" s="1272" t="s">
        <v>49</v>
      </c>
      <c r="D56" s="1272"/>
      <c r="E56" s="1273"/>
      <c r="F56" s="122">
        <v>202</v>
      </c>
      <c r="G56" s="122">
        <v>200</v>
      </c>
      <c r="H56" s="123">
        <v>516</v>
      </c>
    </row>
    <row r="57" spans="2:8" ht="53.25" customHeight="1">
      <c r="B57" s="121"/>
      <c r="C57" s="1274" t="s">
        <v>50</v>
      </c>
      <c r="D57" s="1274"/>
      <c r="E57" s="1275"/>
      <c r="F57" s="124">
        <v>2431</v>
      </c>
      <c r="G57" s="124">
        <v>2181</v>
      </c>
      <c r="H57" s="125">
        <v>2056</v>
      </c>
    </row>
    <row r="58" spans="2:8" ht="45.75" customHeight="1">
      <c r="B58" s="126"/>
      <c r="C58" s="1262" t="s">
        <v>596</v>
      </c>
      <c r="D58" s="1263"/>
      <c r="E58" s="1264"/>
      <c r="F58" s="127">
        <v>1488</v>
      </c>
      <c r="G58" s="127">
        <v>1335</v>
      </c>
      <c r="H58" s="128">
        <v>1231</v>
      </c>
    </row>
    <row r="59" spans="2:8" ht="45.75" customHeight="1">
      <c r="B59" s="126"/>
      <c r="C59" s="1262" t="s">
        <v>597</v>
      </c>
      <c r="D59" s="1263"/>
      <c r="E59" s="1264"/>
      <c r="F59" s="127">
        <v>166</v>
      </c>
      <c r="G59" s="127">
        <v>215</v>
      </c>
      <c r="H59" s="128">
        <v>207</v>
      </c>
    </row>
    <row r="60" spans="2:8" ht="45.75" customHeight="1">
      <c r="B60" s="126"/>
      <c r="C60" s="1262" t="s">
        <v>598</v>
      </c>
      <c r="D60" s="1263"/>
      <c r="E60" s="1264"/>
      <c r="F60" s="127">
        <v>100</v>
      </c>
      <c r="G60" s="127">
        <v>100</v>
      </c>
      <c r="H60" s="128">
        <v>110</v>
      </c>
    </row>
    <row r="61" spans="2:8" ht="45.75" customHeight="1">
      <c r="B61" s="126"/>
      <c r="C61" s="1262" t="s">
        <v>599</v>
      </c>
      <c r="D61" s="1263"/>
      <c r="E61" s="1264"/>
      <c r="F61" s="127">
        <v>60</v>
      </c>
      <c r="G61" s="127">
        <v>79</v>
      </c>
      <c r="H61" s="128">
        <v>98</v>
      </c>
    </row>
    <row r="62" spans="2:8" ht="45.75" customHeight="1" thickBot="1">
      <c r="B62" s="129"/>
      <c r="C62" s="1265" t="s">
        <v>600</v>
      </c>
      <c r="D62" s="1266"/>
      <c r="E62" s="1267"/>
      <c r="F62" s="130">
        <v>90</v>
      </c>
      <c r="G62" s="130">
        <v>94</v>
      </c>
      <c r="H62" s="131">
        <v>83</v>
      </c>
    </row>
    <row r="63" spans="2:8" ht="52.5" customHeight="1" thickBot="1">
      <c r="B63" s="132"/>
      <c r="C63" s="1268" t="s">
        <v>51</v>
      </c>
      <c r="D63" s="1268"/>
      <c r="E63" s="1269"/>
      <c r="F63" s="133">
        <v>3690</v>
      </c>
      <c r="G63" s="133">
        <v>3827</v>
      </c>
      <c r="H63" s="134">
        <v>4480</v>
      </c>
    </row>
    <row r="64" spans="2:8" ht="13.2"/>
  </sheetData>
  <sheetProtection algorithmName="SHA-512" hashValue="aVQK+qr8tLkZUiHqOCVsTTi8J+GrypuILOf5uAxIfvtOVCJdZSUlbFfl/ysgNVbiELX/tVJgG7y7XvoeqTHrSw==" saltValue="OiCaf/sLdt2KLOFSzWnv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BB51" sqref="BB51:BO52"/>
    </sheetView>
  </sheetViews>
  <sheetFormatPr defaultColWidth="0" defaultRowHeight="13.5" customHeight="1" zeroHeight="1"/>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c r="DD19" s="369"/>
      <c r="DE19" s="369"/>
    </row>
    <row r="20" spans="1:109" ht="13.2">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ht="13.2">
      <c r="B23" s="375"/>
    </row>
    <row r="24" spans="1:109" ht="13.2">
      <c r="B24" s="375"/>
    </row>
    <row r="25" spans="1:109" ht="13.2">
      <c r="B25" s="375"/>
    </row>
    <row r="26" spans="1:109" ht="13.2">
      <c r="B26" s="375"/>
    </row>
    <row r="27" spans="1:109" ht="13.2">
      <c r="B27" s="375"/>
    </row>
    <row r="28" spans="1:109" ht="13.2">
      <c r="B28" s="375"/>
    </row>
    <row r="29" spans="1:109" ht="13.2">
      <c r="B29" s="375"/>
    </row>
    <row r="30" spans="1:109" ht="13.2">
      <c r="B30" s="375"/>
    </row>
    <row r="31" spans="1:109" ht="13.2">
      <c r="B31" s="375"/>
    </row>
    <row r="32" spans="1:109" ht="13.2">
      <c r="B32" s="375"/>
    </row>
    <row r="33" spans="2:109" ht="13.2">
      <c r="B33" s="375"/>
    </row>
    <row r="34" spans="2:109" ht="13.2">
      <c r="B34" s="375"/>
    </row>
    <row r="35" spans="2:109" ht="13.2">
      <c r="B35" s="375"/>
    </row>
    <row r="36" spans="2:109" ht="13.2">
      <c r="B36" s="375"/>
    </row>
    <row r="37" spans="2:109" ht="13.2">
      <c r="B37" s="375"/>
    </row>
    <row r="38" spans="2:109" ht="13.2">
      <c r="B38" s="375"/>
    </row>
    <row r="39" spans="2:109" ht="13.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c r="B40" s="380"/>
      <c r="DD40" s="380"/>
      <c r="DE40" s="369"/>
    </row>
    <row r="41" spans="2:109" ht="16.2">
      <c r="B41" s="381" t="s">
        <v>601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c r="B42" s="375"/>
      <c r="G42" s="382"/>
      <c r="I42" s="383"/>
      <c r="J42" s="383"/>
      <c r="K42" s="383"/>
      <c r="AM42" s="382"/>
      <c r="AN42" s="382" t="s">
        <v>602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c r="B49" s="375"/>
      <c r="AN49" s="369" t="s">
        <v>604</v>
      </c>
    </row>
    <row r="50" spans="1:109" ht="13.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567</v>
      </c>
      <c r="BQ50" s="1289"/>
      <c r="BR50" s="1289"/>
      <c r="BS50" s="1289"/>
      <c r="BT50" s="1289"/>
      <c r="BU50" s="1289"/>
      <c r="BV50" s="1289"/>
      <c r="BW50" s="1289"/>
      <c r="BX50" s="1289" t="s">
        <v>568</v>
      </c>
      <c r="BY50" s="1289"/>
      <c r="BZ50" s="1289"/>
      <c r="CA50" s="1289"/>
      <c r="CB50" s="1289"/>
      <c r="CC50" s="1289"/>
      <c r="CD50" s="1289"/>
      <c r="CE50" s="1289"/>
      <c r="CF50" s="1289" t="s">
        <v>569</v>
      </c>
      <c r="CG50" s="1289"/>
      <c r="CH50" s="1289"/>
      <c r="CI50" s="1289"/>
      <c r="CJ50" s="1289"/>
      <c r="CK50" s="1289"/>
      <c r="CL50" s="1289"/>
      <c r="CM50" s="1289"/>
      <c r="CN50" s="1289" t="s">
        <v>570</v>
      </c>
      <c r="CO50" s="1289"/>
      <c r="CP50" s="1289"/>
      <c r="CQ50" s="1289"/>
      <c r="CR50" s="1289"/>
      <c r="CS50" s="1289"/>
      <c r="CT50" s="1289"/>
      <c r="CU50" s="1289"/>
      <c r="CV50" s="1289" t="s">
        <v>571</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605</v>
      </c>
      <c r="AO51" s="1292"/>
      <c r="AP51" s="1292"/>
      <c r="AQ51" s="1292"/>
      <c r="AR51" s="1292"/>
      <c r="AS51" s="1292"/>
      <c r="AT51" s="1292"/>
      <c r="AU51" s="1292"/>
      <c r="AV51" s="1292"/>
      <c r="AW51" s="1292"/>
      <c r="AX51" s="1292"/>
      <c r="AY51" s="1292"/>
      <c r="AZ51" s="1292"/>
      <c r="BA51" s="1292"/>
      <c r="BB51" s="1292" t="s">
        <v>606</v>
      </c>
      <c r="BC51" s="1292"/>
      <c r="BD51" s="1292"/>
      <c r="BE51" s="1292"/>
      <c r="BF51" s="1292"/>
      <c r="BG51" s="1292"/>
      <c r="BH51" s="1292"/>
      <c r="BI51" s="1292"/>
      <c r="BJ51" s="1292"/>
      <c r="BK51" s="1292"/>
      <c r="BL51" s="1292"/>
      <c r="BM51" s="1292"/>
      <c r="BN51" s="1292"/>
      <c r="BO51" s="1292"/>
      <c r="BP51" s="1290">
        <v>132.80000000000001</v>
      </c>
      <c r="BQ51" s="1290"/>
      <c r="BR51" s="1290"/>
      <c r="BS51" s="1290"/>
      <c r="BT51" s="1290"/>
      <c r="BU51" s="1290"/>
      <c r="BV51" s="1290"/>
      <c r="BW51" s="1290"/>
      <c r="BX51" s="1290">
        <v>124.1</v>
      </c>
      <c r="BY51" s="1290"/>
      <c r="BZ51" s="1290"/>
      <c r="CA51" s="1290"/>
      <c r="CB51" s="1290"/>
      <c r="CC51" s="1290"/>
      <c r="CD51" s="1290"/>
      <c r="CE51" s="1290"/>
      <c r="CF51" s="1290">
        <v>118.7</v>
      </c>
      <c r="CG51" s="1290"/>
      <c r="CH51" s="1290"/>
      <c r="CI51" s="1290"/>
      <c r="CJ51" s="1290"/>
      <c r="CK51" s="1290"/>
      <c r="CL51" s="1290"/>
      <c r="CM51" s="1290"/>
      <c r="CN51" s="1290">
        <v>104.8</v>
      </c>
      <c r="CO51" s="1290"/>
      <c r="CP51" s="1290"/>
      <c r="CQ51" s="1290"/>
      <c r="CR51" s="1290"/>
      <c r="CS51" s="1290"/>
      <c r="CT51" s="1290"/>
      <c r="CU51" s="1290"/>
      <c r="CV51" s="1290">
        <v>84.3</v>
      </c>
      <c r="CW51" s="1290"/>
      <c r="CX51" s="1290"/>
      <c r="CY51" s="1290"/>
      <c r="CZ51" s="1290"/>
      <c r="DA51" s="1290"/>
      <c r="DB51" s="1290"/>
      <c r="DC51" s="1290"/>
    </row>
    <row r="52" spans="1:109" ht="13.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607</v>
      </c>
      <c r="BC53" s="1292"/>
      <c r="BD53" s="1292"/>
      <c r="BE53" s="1292"/>
      <c r="BF53" s="1292"/>
      <c r="BG53" s="1292"/>
      <c r="BH53" s="1292"/>
      <c r="BI53" s="1292"/>
      <c r="BJ53" s="1292"/>
      <c r="BK53" s="1292"/>
      <c r="BL53" s="1292"/>
      <c r="BM53" s="1292"/>
      <c r="BN53" s="1292"/>
      <c r="BO53" s="1292"/>
      <c r="BP53" s="1290">
        <v>60.9</v>
      </c>
      <c r="BQ53" s="1290"/>
      <c r="BR53" s="1290"/>
      <c r="BS53" s="1290"/>
      <c r="BT53" s="1290"/>
      <c r="BU53" s="1290"/>
      <c r="BV53" s="1290"/>
      <c r="BW53" s="1290"/>
      <c r="BX53" s="1290">
        <v>62.5</v>
      </c>
      <c r="BY53" s="1290"/>
      <c r="BZ53" s="1290"/>
      <c r="CA53" s="1290"/>
      <c r="CB53" s="1290"/>
      <c r="CC53" s="1290"/>
      <c r="CD53" s="1290"/>
      <c r="CE53" s="1290"/>
      <c r="CF53" s="1290">
        <v>63.3</v>
      </c>
      <c r="CG53" s="1290"/>
      <c r="CH53" s="1290"/>
      <c r="CI53" s="1290"/>
      <c r="CJ53" s="1290"/>
      <c r="CK53" s="1290"/>
      <c r="CL53" s="1290"/>
      <c r="CM53" s="1290"/>
      <c r="CN53" s="1290">
        <v>64.900000000000006</v>
      </c>
      <c r="CO53" s="1290"/>
      <c r="CP53" s="1290"/>
      <c r="CQ53" s="1290"/>
      <c r="CR53" s="1290"/>
      <c r="CS53" s="1290"/>
      <c r="CT53" s="1290"/>
      <c r="CU53" s="1290"/>
      <c r="CV53" s="1290">
        <v>65.3</v>
      </c>
      <c r="CW53" s="1290"/>
      <c r="CX53" s="1290"/>
      <c r="CY53" s="1290"/>
      <c r="CZ53" s="1290"/>
      <c r="DA53" s="1290"/>
      <c r="DB53" s="1290"/>
      <c r="DC53" s="1290"/>
    </row>
    <row r="54" spans="1:109" ht="13.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c r="A55" s="383"/>
      <c r="B55" s="375"/>
      <c r="G55" s="1285"/>
      <c r="H55" s="1285"/>
      <c r="I55" s="1285"/>
      <c r="J55" s="1285"/>
      <c r="K55" s="1291"/>
      <c r="L55" s="1291"/>
      <c r="M55" s="1291"/>
      <c r="N55" s="1291"/>
      <c r="AN55" s="1289" t="s">
        <v>608</v>
      </c>
      <c r="AO55" s="1289"/>
      <c r="AP55" s="1289"/>
      <c r="AQ55" s="1289"/>
      <c r="AR55" s="1289"/>
      <c r="AS55" s="1289"/>
      <c r="AT55" s="1289"/>
      <c r="AU55" s="1289"/>
      <c r="AV55" s="1289"/>
      <c r="AW55" s="1289"/>
      <c r="AX55" s="1289"/>
      <c r="AY55" s="1289"/>
      <c r="AZ55" s="1289"/>
      <c r="BA55" s="1289"/>
      <c r="BB55" s="1292" t="s">
        <v>606</v>
      </c>
      <c r="BC55" s="1292"/>
      <c r="BD55" s="1292"/>
      <c r="BE55" s="1292"/>
      <c r="BF55" s="1292"/>
      <c r="BG55" s="1292"/>
      <c r="BH55" s="1292"/>
      <c r="BI55" s="1292"/>
      <c r="BJ55" s="1292"/>
      <c r="BK55" s="1292"/>
      <c r="BL55" s="1292"/>
      <c r="BM55" s="1292"/>
      <c r="BN55" s="1292"/>
      <c r="BO55" s="1292"/>
      <c r="BP55" s="1290">
        <v>53.4</v>
      </c>
      <c r="BQ55" s="1290"/>
      <c r="BR55" s="1290"/>
      <c r="BS55" s="1290"/>
      <c r="BT55" s="1290"/>
      <c r="BU55" s="1290"/>
      <c r="BV55" s="1290"/>
      <c r="BW55" s="1290"/>
      <c r="BX55" s="1290">
        <v>48</v>
      </c>
      <c r="BY55" s="1290"/>
      <c r="BZ55" s="1290"/>
      <c r="CA55" s="1290"/>
      <c r="CB55" s="1290"/>
      <c r="CC55" s="1290"/>
      <c r="CD55" s="1290"/>
      <c r="CE55" s="1290"/>
      <c r="CF55" s="1290">
        <v>49.1</v>
      </c>
      <c r="CG55" s="1290"/>
      <c r="CH55" s="1290"/>
      <c r="CI55" s="1290"/>
      <c r="CJ55" s="1290"/>
      <c r="CK55" s="1290"/>
      <c r="CL55" s="1290"/>
      <c r="CM55" s="1290"/>
      <c r="CN55" s="1290">
        <v>41.5</v>
      </c>
      <c r="CO55" s="1290"/>
      <c r="CP55" s="1290"/>
      <c r="CQ55" s="1290"/>
      <c r="CR55" s="1290"/>
      <c r="CS55" s="1290"/>
      <c r="CT55" s="1290"/>
      <c r="CU55" s="1290"/>
      <c r="CV55" s="1290">
        <v>23</v>
      </c>
      <c r="CW55" s="1290"/>
      <c r="CX55" s="1290"/>
      <c r="CY55" s="1290"/>
      <c r="CZ55" s="1290"/>
      <c r="DA55" s="1290"/>
      <c r="DB55" s="1290"/>
      <c r="DC55" s="1290"/>
    </row>
    <row r="56" spans="1:109" ht="13.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607</v>
      </c>
      <c r="BC57" s="1292"/>
      <c r="BD57" s="1292"/>
      <c r="BE57" s="1292"/>
      <c r="BF57" s="1292"/>
      <c r="BG57" s="1292"/>
      <c r="BH57" s="1292"/>
      <c r="BI57" s="1292"/>
      <c r="BJ57" s="1292"/>
      <c r="BK57" s="1292"/>
      <c r="BL57" s="1292"/>
      <c r="BM57" s="1292"/>
      <c r="BN57" s="1292"/>
      <c r="BO57" s="1292"/>
      <c r="BP57" s="1290">
        <v>59.6</v>
      </c>
      <c r="BQ57" s="1290"/>
      <c r="BR57" s="1290"/>
      <c r="BS57" s="1290"/>
      <c r="BT57" s="1290"/>
      <c r="BU57" s="1290"/>
      <c r="BV57" s="1290"/>
      <c r="BW57" s="1290"/>
      <c r="BX57" s="1290">
        <v>60.8</v>
      </c>
      <c r="BY57" s="1290"/>
      <c r="BZ57" s="1290"/>
      <c r="CA57" s="1290"/>
      <c r="CB57" s="1290"/>
      <c r="CC57" s="1290"/>
      <c r="CD57" s="1290"/>
      <c r="CE57" s="1290"/>
      <c r="CF57" s="1290">
        <v>61</v>
      </c>
      <c r="CG57" s="1290"/>
      <c r="CH57" s="1290"/>
      <c r="CI57" s="1290"/>
      <c r="CJ57" s="1290"/>
      <c r="CK57" s="1290"/>
      <c r="CL57" s="1290"/>
      <c r="CM57" s="1290"/>
      <c r="CN57" s="1290">
        <v>61.7</v>
      </c>
      <c r="CO57" s="1290"/>
      <c r="CP57" s="1290"/>
      <c r="CQ57" s="1290"/>
      <c r="CR57" s="1290"/>
      <c r="CS57" s="1290"/>
      <c r="CT57" s="1290"/>
      <c r="CU57" s="1290"/>
      <c r="CV57" s="1290">
        <v>62.8</v>
      </c>
      <c r="CW57" s="1290"/>
      <c r="CX57" s="1290"/>
      <c r="CY57" s="1290"/>
      <c r="CZ57" s="1290"/>
      <c r="DA57" s="1290"/>
      <c r="DB57" s="1290"/>
      <c r="DC57" s="1290"/>
      <c r="DD57" s="388"/>
      <c r="DE57" s="387"/>
    </row>
    <row r="58" spans="1:109" s="383" customFormat="1" ht="13.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c r="B63" s="394" t="s">
        <v>609</v>
      </c>
    </row>
    <row r="64" spans="1:109" ht="13.2">
      <c r="B64" s="375"/>
      <c r="G64" s="382"/>
      <c r="I64" s="395"/>
      <c r="J64" s="395"/>
      <c r="K64" s="395"/>
      <c r="L64" s="395"/>
      <c r="M64" s="395"/>
      <c r="N64" s="396"/>
      <c r="AM64" s="382"/>
      <c r="AN64" s="382" t="s">
        <v>602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c r="B65" s="375"/>
      <c r="AN65" s="1276" t="s">
        <v>611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c r="B71" s="375"/>
      <c r="G71" s="400"/>
      <c r="I71" s="401"/>
      <c r="J71" s="398"/>
      <c r="K71" s="398"/>
      <c r="L71" s="399"/>
      <c r="M71" s="398"/>
      <c r="N71" s="399"/>
      <c r="AM71" s="400"/>
      <c r="AN71" s="369" t="s">
        <v>604</v>
      </c>
    </row>
    <row r="72" spans="2:107" ht="13.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567</v>
      </c>
      <c r="BQ72" s="1289"/>
      <c r="BR72" s="1289"/>
      <c r="BS72" s="1289"/>
      <c r="BT72" s="1289"/>
      <c r="BU72" s="1289"/>
      <c r="BV72" s="1289"/>
      <c r="BW72" s="1289"/>
      <c r="BX72" s="1289" t="s">
        <v>568</v>
      </c>
      <c r="BY72" s="1289"/>
      <c r="BZ72" s="1289"/>
      <c r="CA72" s="1289"/>
      <c r="CB72" s="1289"/>
      <c r="CC72" s="1289"/>
      <c r="CD72" s="1289"/>
      <c r="CE72" s="1289"/>
      <c r="CF72" s="1289" t="s">
        <v>569</v>
      </c>
      <c r="CG72" s="1289"/>
      <c r="CH72" s="1289"/>
      <c r="CI72" s="1289"/>
      <c r="CJ72" s="1289"/>
      <c r="CK72" s="1289"/>
      <c r="CL72" s="1289"/>
      <c r="CM72" s="1289"/>
      <c r="CN72" s="1289" t="s">
        <v>570</v>
      </c>
      <c r="CO72" s="1289"/>
      <c r="CP72" s="1289"/>
      <c r="CQ72" s="1289"/>
      <c r="CR72" s="1289"/>
      <c r="CS72" s="1289"/>
      <c r="CT72" s="1289"/>
      <c r="CU72" s="1289"/>
      <c r="CV72" s="1289" t="s">
        <v>571</v>
      </c>
      <c r="CW72" s="1289"/>
      <c r="CX72" s="1289"/>
      <c r="CY72" s="1289"/>
      <c r="CZ72" s="1289"/>
      <c r="DA72" s="1289"/>
      <c r="DB72" s="1289"/>
      <c r="DC72" s="1289"/>
    </row>
    <row r="73" spans="2:107" ht="13.2">
      <c r="B73" s="375"/>
      <c r="G73" s="1295"/>
      <c r="H73" s="1295"/>
      <c r="I73" s="1295"/>
      <c r="J73" s="1295"/>
      <c r="K73" s="1296"/>
      <c r="L73" s="1296"/>
      <c r="M73" s="1296"/>
      <c r="N73" s="1296"/>
      <c r="AM73" s="384"/>
      <c r="AN73" s="1292" t="s">
        <v>605</v>
      </c>
      <c r="AO73" s="1292"/>
      <c r="AP73" s="1292"/>
      <c r="AQ73" s="1292"/>
      <c r="AR73" s="1292"/>
      <c r="AS73" s="1292"/>
      <c r="AT73" s="1292"/>
      <c r="AU73" s="1292"/>
      <c r="AV73" s="1292"/>
      <c r="AW73" s="1292"/>
      <c r="AX73" s="1292"/>
      <c r="AY73" s="1292"/>
      <c r="AZ73" s="1292"/>
      <c r="BA73" s="1292"/>
      <c r="BB73" s="1292" t="s">
        <v>606</v>
      </c>
      <c r="BC73" s="1292"/>
      <c r="BD73" s="1292"/>
      <c r="BE73" s="1292"/>
      <c r="BF73" s="1292"/>
      <c r="BG73" s="1292"/>
      <c r="BH73" s="1292"/>
      <c r="BI73" s="1292"/>
      <c r="BJ73" s="1292"/>
      <c r="BK73" s="1292"/>
      <c r="BL73" s="1292"/>
      <c r="BM73" s="1292"/>
      <c r="BN73" s="1292"/>
      <c r="BO73" s="1292"/>
      <c r="BP73" s="1290">
        <v>132.80000000000001</v>
      </c>
      <c r="BQ73" s="1290"/>
      <c r="BR73" s="1290"/>
      <c r="BS73" s="1290"/>
      <c r="BT73" s="1290"/>
      <c r="BU73" s="1290"/>
      <c r="BV73" s="1290"/>
      <c r="BW73" s="1290"/>
      <c r="BX73" s="1290">
        <v>124.1</v>
      </c>
      <c r="BY73" s="1290"/>
      <c r="BZ73" s="1290"/>
      <c r="CA73" s="1290"/>
      <c r="CB73" s="1290"/>
      <c r="CC73" s="1290"/>
      <c r="CD73" s="1290"/>
      <c r="CE73" s="1290"/>
      <c r="CF73" s="1290">
        <v>118.7</v>
      </c>
      <c r="CG73" s="1290"/>
      <c r="CH73" s="1290"/>
      <c r="CI73" s="1290"/>
      <c r="CJ73" s="1290"/>
      <c r="CK73" s="1290"/>
      <c r="CL73" s="1290"/>
      <c r="CM73" s="1290"/>
      <c r="CN73" s="1290">
        <v>104.8</v>
      </c>
      <c r="CO73" s="1290"/>
      <c r="CP73" s="1290"/>
      <c r="CQ73" s="1290"/>
      <c r="CR73" s="1290"/>
      <c r="CS73" s="1290"/>
      <c r="CT73" s="1290"/>
      <c r="CU73" s="1290"/>
      <c r="CV73" s="1290">
        <v>84.3</v>
      </c>
      <c r="CW73" s="1290"/>
      <c r="CX73" s="1290"/>
      <c r="CY73" s="1290"/>
      <c r="CZ73" s="1290"/>
      <c r="DA73" s="1290"/>
      <c r="DB73" s="1290"/>
      <c r="DC73" s="1290"/>
    </row>
    <row r="74" spans="2:107" ht="13.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610</v>
      </c>
      <c r="BC75" s="1292"/>
      <c r="BD75" s="1292"/>
      <c r="BE75" s="1292"/>
      <c r="BF75" s="1292"/>
      <c r="BG75" s="1292"/>
      <c r="BH75" s="1292"/>
      <c r="BI75" s="1292"/>
      <c r="BJ75" s="1292"/>
      <c r="BK75" s="1292"/>
      <c r="BL75" s="1292"/>
      <c r="BM75" s="1292"/>
      <c r="BN75" s="1292"/>
      <c r="BO75" s="1292"/>
      <c r="BP75" s="1290">
        <v>14.8</v>
      </c>
      <c r="BQ75" s="1290"/>
      <c r="BR75" s="1290"/>
      <c r="BS75" s="1290"/>
      <c r="BT75" s="1290"/>
      <c r="BU75" s="1290"/>
      <c r="BV75" s="1290"/>
      <c r="BW75" s="1290"/>
      <c r="BX75" s="1290">
        <v>14</v>
      </c>
      <c r="BY75" s="1290"/>
      <c r="BZ75" s="1290"/>
      <c r="CA75" s="1290"/>
      <c r="CB75" s="1290"/>
      <c r="CC75" s="1290"/>
      <c r="CD75" s="1290"/>
      <c r="CE75" s="1290"/>
      <c r="CF75" s="1290">
        <v>13.4</v>
      </c>
      <c r="CG75" s="1290"/>
      <c r="CH75" s="1290"/>
      <c r="CI75" s="1290"/>
      <c r="CJ75" s="1290"/>
      <c r="CK75" s="1290"/>
      <c r="CL75" s="1290"/>
      <c r="CM75" s="1290"/>
      <c r="CN75" s="1290">
        <v>12.5</v>
      </c>
      <c r="CO75" s="1290"/>
      <c r="CP75" s="1290"/>
      <c r="CQ75" s="1290"/>
      <c r="CR75" s="1290"/>
      <c r="CS75" s="1290"/>
      <c r="CT75" s="1290"/>
      <c r="CU75" s="1290"/>
      <c r="CV75" s="1290">
        <v>11.5</v>
      </c>
      <c r="CW75" s="1290"/>
      <c r="CX75" s="1290"/>
      <c r="CY75" s="1290"/>
      <c r="CZ75" s="1290"/>
      <c r="DA75" s="1290"/>
      <c r="DB75" s="1290"/>
      <c r="DC75" s="1290"/>
    </row>
    <row r="76" spans="2:107" ht="13.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c r="B77" s="375"/>
      <c r="G77" s="1285"/>
      <c r="H77" s="1285"/>
      <c r="I77" s="1285"/>
      <c r="J77" s="1285"/>
      <c r="K77" s="1296"/>
      <c r="L77" s="1296"/>
      <c r="M77" s="1296"/>
      <c r="N77" s="1296"/>
      <c r="AN77" s="1289" t="s">
        <v>608</v>
      </c>
      <c r="AO77" s="1289"/>
      <c r="AP77" s="1289"/>
      <c r="AQ77" s="1289"/>
      <c r="AR77" s="1289"/>
      <c r="AS77" s="1289"/>
      <c r="AT77" s="1289"/>
      <c r="AU77" s="1289"/>
      <c r="AV77" s="1289"/>
      <c r="AW77" s="1289"/>
      <c r="AX77" s="1289"/>
      <c r="AY77" s="1289"/>
      <c r="AZ77" s="1289"/>
      <c r="BA77" s="1289"/>
      <c r="BB77" s="1292" t="s">
        <v>606</v>
      </c>
      <c r="BC77" s="1292"/>
      <c r="BD77" s="1292"/>
      <c r="BE77" s="1292"/>
      <c r="BF77" s="1292"/>
      <c r="BG77" s="1292"/>
      <c r="BH77" s="1292"/>
      <c r="BI77" s="1292"/>
      <c r="BJ77" s="1292"/>
      <c r="BK77" s="1292"/>
      <c r="BL77" s="1292"/>
      <c r="BM77" s="1292"/>
      <c r="BN77" s="1292"/>
      <c r="BO77" s="1292"/>
      <c r="BP77" s="1290">
        <v>53.4</v>
      </c>
      <c r="BQ77" s="1290"/>
      <c r="BR77" s="1290"/>
      <c r="BS77" s="1290"/>
      <c r="BT77" s="1290"/>
      <c r="BU77" s="1290"/>
      <c r="BV77" s="1290"/>
      <c r="BW77" s="1290"/>
      <c r="BX77" s="1290">
        <v>48</v>
      </c>
      <c r="BY77" s="1290"/>
      <c r="BZ77" s="1290"/>
      <c r="CA77" s="1290"/>
      <c r="CB77" s="1290"/>
      <c r="CC77" s="1290"/>
      <c r="CD77" s="1290"/>
      <c r="CE77" s="1290"/>
      <c r="CF77" s="1290">
        <v>49.1</v>
      </c>
      <c r="CG77" s="1290"/>
      <c r="CH77" s="1290"/>
      <c r="CI77" s="1290"/>
      <c r="CJ77" s="1290"/>
      <c r="CK77" s="1290"/>
      <c r="CL77" s="1290"/>
      <c r="CM77" s="1290"/>
      <c r="CN77" s="1290">
        <v>41.5</v>
      </c>
      <c r="CO77" s="1290"/>
      <c r="CP77" s="1290"/>
      <c r="CQ77" s="1290"/>
      <c r="CR77" s="1290"/>
      <c r="CS77" s="1290"/>
      <c r="CT77" s="1290"/>
      <c r="CU77" s="1290"/>
      <c r="CV77" s="1290">
        <v>23</v>
      </c>
      <c r="CW77" s="1290"/>
      <c r="CX77" s="1290"/>
      <c r="CY77" s="1290"/>
      <c r="CZ77" s="1290"/>
      <c r="DA77" s="1290"/>
      <c r="DB77" s="1290"/>
      <c r="DC77" s="1290"/>
    </row>
    <row r="78" spans="2:107" ht="13.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610</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9.6</v>
      </c>
      <c r="BY79" s="1290"/>
      <c r="BZ79" s="1290"/>
      <c r="CA79" s="1290"/>
      <c r="CB79" s="1290"/>
      <c r="CC79" s="1290"/>
      <c r="CD79" s="1290"/>
      <c r="CE79" s="1290"/>
      <c r="CF79" s="1290">
        <v>9.5</v>
      </c>
      <c r="CG79" s="1290"/>
      <c r="CH79" s="1290"/>
      <c r="CI79" s="1290"/>
      <c r="CJ79" s="1290"/>
      <c r="CK79" s="1290"/>
      <c r="CL79" s="1290"/>
      <c r="CM79" s="1290"/>
      <c r="CN79" s="1290">
        <v>9.1999999999999993</v>
      </c>
      <c r="CO79" s="1290"/>
      <c r="CP79" s="1290"/>
      <c r="CQ79" s="1290"/>
      <c r="CR79" s="1290"/>
      <c r="CS79" s="1290"/>
      <c r="CT79" s="1290"/>
      <c r="CU79" s="1290"/>
      <c r="CV79" s="1290">
        <v>8.1999999999999993</v>
      </c>
      <c r="CW79" s="1290"/>
      <c r="CX79" s="1290"/>
      <c r="CY79" s="1290"/>
      <c r="CZ79" s="1290"/>
      <c r="DA79" s="1290"/>
      <c r="DB79" s="1290"/>
      <c r="DC79" s="1290"/>
    </row>
    <row r="80" spans="2:107" ht="13.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c r="B81" s="375"/>
    </row>
    <row r="82" spans="2:109" ht="16.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c r="DD84" s="369"/>
      <c r="DE84" s="369"/>
    </row>
    <row r="85" spans="2:109" ht="13.2">
      <c r="DD85" s="369"/>
      <c r="DE85" s="369"/>
    </row>
  </sheetData>
  <sheetProtection algorithmName="SHA-512" hashValue="i2AmlyzDsXqNdmy6xeHsfWHfSWTZwiWWBc+JU9r8smKWVR+xOd7JXcmfS5MYbrNmPac5LVegMPnFwAe+eUX+kQ==" saltValue="JJKtQ1sSLPKU7F55cixu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BB51" sqref="BB51:BO52"/>
    </sheetView>
  </sheetViews>
  <sheetFormatPr defaultColWidth="0" defaultRowHeight="13.5" customHeight="1" zeroHeight="1"/>
  <cols>
    <col min="1" max="34" width="2.44140625" style="263" customWidth="1"/>
    <col min="35" max="122" width="2.44140625" style="262" customWidth="1"/>
    <col min="123" max="16384" width="2.441406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c r="S2" s="262"/>
      <c r="AH2" s="262"/>
    </row>
    <row r="3" spans="1: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row r="5" spans="1:34" ht="13.2"/>
    <row r="6" spans="1:34" ht="13.2"/>
    <row r="7" spans="1:34" ht="13.2"/>
    <row r="8" spans="1:34" ht="13.2"/>
    <row r="9" spans="1:34" ht="13.2">
      <c r="AH9" s="262"/>
    </row>
    <row r="10" spans="1:34" ht="13.2"/>
    <row r="11" spans="1:34" ht="13.2"/>
    <row r="12" spans="1:34" ht="13.2"/>
    <row r="13" spans="1:34" ht="13.2"/>
    <row r="14" spans="1:34" ht="13.2"/>
    <row r="15" spans="1:34" ht="13.2"/>
    <row r="16" spans="1: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514</v>
      </c>
    </row>
  </sheetData>
  <sheetProtection algorithmName="SHA-512" hashValue="bSSb2xq2//nfTF4JkpLF3erAyfaNsDYC7p1U+lYdPOaeRtoY+PjmVj+KSRri0rFuNkv9MWqoXj1/8g8Jv+hBAA==" saltValue="YHsG5EahEg25FldslaaT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BB51" sqref="BB51:BO52"/>
    </sheetView>
  </sheetViews>
  <sheetFormatPr defaultColWidth="0" defaultRowHeight="13.5" customHeight="1" zeroHeight="1"/>
  <cols>
    <col min="1" max="34" width="2.44140625" style="263" customWidth="1"/>
    <col min="35" max="122" width="2.44140625" style="262" customWidth="1"/>
    <col min="123" max="16384" width="2.441406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c r="S2" s="262"/>
      <c r="AH2" s="262"/>
    </row>
    <row r="3" spans="2:34"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row r="5" spans="2:34" ht="13.2"/>
    <row r="6" spans="2:34" ht="13.2"/>
    <row r="7" spans="2:34" ht="13.2"/>
    <row r="8" spans="2:34" ht="13.2"/>
    <row r="9" spans="2:34" ht="13.2">
      <c r="AH9" s="262"/>
    </row>
    <row r="10" spans="2:34" ht="13.2"/>
    <row r="11" spans="2:34" ht="13.2"/>
    <row r="12" spans="2:34" ht="13.2"/>
    <row r="13" spans="2:34" ht="13.2"/>
    <row r="14" spans="2:34" ht="13.2"/>
    <row r="15" spans="2:34" ht="13.2"/>
    <row r="16" spans="2:34" ht="13.2"/>
    <row r="17" spans="12:34" ht="13.2">
      <c r="AH17" s="262"/>
    </row>
    <row r="18" spans="12:34" ht="13.2"/>
    <row r="19" spans="12:34" ht="13.2"/>
    <row r="20" spans="12:34" ht="13.2">
      <c r="AH20" s="262"/>
    </row>
    <row r="21" spans="12:34" ht="13.2">
      <c r="AH21" s="262"/>
    </row>
    <row r="22" spans="12:34" ht="13.2"/>
    <row r="23" spans="12:34" ht="13.2"/>
    <row r="24" spans="12:34" ht="13.2">
      <c r="Q24" s="262"/>
    </row>
    <row r="25" spans="12:34" ht="13.2"/>
    <row r="26" spans="12:34" ht="13.2"/>
    <row r="27" spans="12:34" ht="13.2"/>
    <row r="28" spans="12:34" ht="13.2">
      <c r="O28" s="262"/>
      <c r="T28" s="262"/>
      <c r="AH28" s="262"/>
    </row>
    <row r="29" spans="12:34" ht="13.2"/>
    <row r="30" spans="12:34" ht="13.2"/>
    <row r="31" spans="12:34" ht="13.2">
      <c r="Q31" s="262"/>
    </row>
    <row r="32" spans="12:34" ht="13.2">
      <c r="L32" s="262"/>
    </row>
    <row r="33" spans="2:34" ht="13.2">
      <c r="C33" s="262"/>
      <c r="E33" s="262"/>
      <c r="G33" s="262"/>
      <c r="I33" s="262"/>
      <c r="X33" s="262"/>
    </row>
    <row r="34" spans="2:34" ht="13.2">
      <c r="B34" s="262"/>
      <c r="P34" s="262"/>
      <c r="R34" s="262"/>
      <c r="T34" s="262"/>
    </row>
    <row r="35" spans="2:34" ht="13.2">
      <c r="D35" s="262"/>
      <c r="W35" s="262"/>
      <c r="AC35" s="262"/>
      <c r="AD35" s="262"/>
      <c r="AE35" s="262"/>
      <c r="AF35" s="262"/>
      <c r="AG35" s="262"/>
      <c r="AH35" s="262"/>
    </row>
    <row r="36" spans="2:34" ht="13.2">
      <c r="H36" s="262"/>
      <c r="J36" s="262"/>
      <c r="K36" s="262"/>
      <c r="M36" s="262"/>
      <c r="Y36" s="262"/>
      <c r="Z36" s="262"/>
      <c r="AA36" s="262"/>
      <c r="AB36" s="262"/>
      <c r="AC36" s="262"/>
      <c r="AD36" s="262"/>
      <c r="AE36" s="262"/>
      <c r="AF36" s="262"/>
      <c r="AG36" s="262"/>
      <c r="AH36" s="262"/>
    </row>
    <row r="37" spans="2:34" ht="13.2">
      <c r="AH37" s="262"/>
    </row>
    <row r="38" spans="2:34" ht="13.2">
      <c r="AG38" s="262"/>
      <c r="AH38" s="262"/>
    </row>
    <row r="39" spans="2:34" ht="13.2"/>
    <row r="40" spans="2:34" ht="13.2">
      <c r="X40" s="262"/>
    </row>
    <row r="41" spans="2:34" ht="13.2">
      <c r="R41" s="262"/>
    </row>
    <row r="42" spans="2:34" ht="13.2">
      <c r="W42" s="262"/>
    </row>
    <row r="43" spans="2:34" ht="13.2">
      <c r="Y43" s="262"/>
      <c r="Z43" s="262"/>
      <c r="AA43" s="262"/>
      <c r="AB43" s="262"/>
      <c r="AC43" s="262"/>
      <c r="AD43" s="262"/>
      <c r="AE43" s="262"/>
      <c r="AF43" s="262"/>
      <c r="AG43" s="262"/>
      <c r="AH43" s="262"/>
    </row>
    <row r="44" spans="2:34" ht="13.2">
      <c r="AH44" s="262"/>
    </row>
    <row r="45" spans="2:34" ht="13.2">
      <c r="X45" s="262"/>
    </row>
    <row r="46" spans="2:34" ht="13.2"/>
    <row r="47" spans="2:34" ht="13.2"/>
    <row r="48" spans="2:34" ht="13.2">
      <c r="W48" s="262"/>
      <c r="Y48" s="262"/>
      <c r="Z48" s="262"/>
      <c r="AA48" s="262"/>
      <c r="AB48" s="262"/>
      <c r="AC48" s="262"/>
      <c r="AD48" s="262"/>
      <c r="AE48" s="262"/>
      <c r="AF48" s="262"/>
      <c r="AG48" s="262"/>
      <c r="AH48" s="262"/>
    </row>
    <row r="49" spans="28:34" ht="13.2"/>
    <row r="50" spans="28:34" ht="13.2">
      <c r="AE50" s="262"/>
      <c r="AF50" s="262"/>
      <c r="AG50" s="262"/>
      <c r="AH50" s="262"/>
    </row>
    <row r="51" spans="28:34" ht="13.2">
      <c r="AC51" s="262"/>
      <c r="AD51" s="262"/>
      <c r="AE51" s="262"/>
      <c r="AF51" s="262"/>
      <c r="AG51" s="262"/>
      <c r="AH51" s="262"/>
    </row>
    <row r="52" spans="28:34" ht="13.2"/>
    <row r="53" spans="28:34" ht="13.2">
      <c r="AF53" s="262"/>
      <c r="AG53" s="262"/>
      <c r="AH53" s="262"/>
    </row>
    <row r="54" spans="28:34" ht="13.2">
      <c r="AH54" s="262"/>
    </row>
    <row r="55" spans="28:34" ht="13.2"/>
    <row r="56" spans="28:34" ht="13.2">
      <c r="AB56" s="262"/>
      <c r="AC56" s="262"/>
      <c r="AD56" s="262"/>
      <c r="AE56" s="262"/>
      <c r="AF56" s="262"/>
      <c r="AG56" s="262"/>
      <c r="AH56" s="262"/>
    </row>
    <row r="57" spans="28:34" ht="13.2">
      <c r="AH57" s="262"/>
    </row>
    <row r="58" spans="28:34" ht="13.2">
      <c r="AH58" s="262"/>
    </row>
    <row r="59" spans="28:34" ht="13.2">
      <c r="AG59" s="262"/>
      <c r="AH59" s="262"/>
    </row>
    <row r="60" spans="28:34" ht="13.2"/>
    <row r="61" spans="28:34" ht="13.2"/>
    <row r="62" spans="28:34" ht="13.2"/>
    <row r="63" spans="28:34" ht="13.2">
      <c r="AH63" s="262"/>
    </row>
    <row r="64" spans="28:34" ht="13.2">
      <c r="AG64" s="262"/>
      <c r="AH64" s="262"/>
    </row>
    <row r="65" spans="28:34" ht="13.2"/>
    <row r="66" spans="28:34" ht="13.2"/>
    <row r="67" spans="28:34" ht="13.2"/>
    <row r="68" spans="28:34" ht="13.2">
      <c r="AB68" s="262"/>
      <c r="AC68" s="262"/>
      <c r="AD68" s="262"/>
      <c r="AE68" s="262"/>
      <c r="AF68" s="262"/>
      <c r="AG68" s="262"/>
      <c r="AH68" s="262"/>
    </row>
    <row r="69" spans="28:34" ht="13.2">
      <c r="AF69" s="262"/>
      <c r="AG69" s="262"/>
      <c r="AH69" s="262"/>
    </row>
    <row r="70" spans="28:34" ht="13.2"/>
    <row r="71" spans="28:34" ht="13.2"/>
    <row r="72" spans="28:34" ht="13.2"/>
    <row r="73" spans="28:34" ht="13.2"/>
    <row r="74" spans="28:34" ht="13.2"/>
    <row r="75" spans="28:34" ht="13.2">
      <c r="AH75" s="262"/>
    </row>
    <row r="76" spans="28:34" ht="13.2">
      <c r="AF76" s="262"/>
      <c r="AG76" s="262"/>
      <c r="AH76" s="262"/>
    </row>
    <row r="77" spans="28:34" ht="13.2">
      <c r="AG77" s="262"/>
      <c r="AH77" s="262"/>
    </row>
    <row r="78" spans="28:34" ht="13.2"/>
    <row r="79" spans="28:34" ht="13.2"/>
    <row r="80" spans="28:34" ht="13.2"/>
    <row r="81" spans="25:34" ht="13.2"/>
    <row r="82" spans="25:34" ht="13.2">
      <c r="Y82" s="262"/>
    </row>
    <row r="83" spans="25:34" ht="13.2">
      <c r="Y83" s="262"/>
      <c r="Z83" s="262"/>
      <c r="AA83" s="262"/>
      <c r="AB83" s="262"/>
      <c r="AC83" s="262"/>
      <c r="AD83" s="262"/>
      <c r="AE83" s="262"/>
      <c r="AF83" s="262"/>
      <c r="AG83" s="262"/>
      <c r="AH83" s="262"/>
    </row>
    <row r="84" spans="25:34" ht="13.2"/>
    <row r="85" spans="25:34" ht="13.2"/>
    <row r="86" spans="25:34" ht="13.2"/>
    <row r="87" spans="25:34" ht="13.2"/>
    <row r="88" spans="25:34" ht="13.2">
      <c r="AH88" s="262"/>
    </row>
    <row r="89" spans="25:34" ht="13.2"/>
    <row r="90" spans="25:34" ht="13.2"/>
    <row r="91" spans="25:34" ht="13.2"/>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514</v>
      </c>
    </row>
  </sheetData>
  <sheetProtection algorithmName="SHA-512" hashValue="++ldcesajM2mfPvRPRLjVu/SdPMaOLxgn4uLMnnsZwTa/xIkCsQ/bmHzwBT5dQ06B6qNF9PHwcduI7dtn/Rtng==" saltValue="SvfKQ3shVNYUlCg2YSgf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564</v>
      </c>
      <c r="G2" s="148"/>
      <c r="H2" s="149"/>
    </row>
    <row r="3" spans="1:8">
      <c r="A3" s="145" t="s">
        <v>557</v>
      </c>
      <c r="B3" s="150"/>
      <c r="C3" s="151"/>
      <c r="D3" s="152">
        <v>37116</v>
      </c>
      <c r="E3" s="153"/>
      <c r="F3" s="154">
        <v>88968</v>
      </c>
      <c r="G3" s="155"/>
      <c r="H3" s="156"/>
    </row>
    <row r="4" spans="1:8">
      <c r="A4" s="157"/>
      <c r="B4" s="158"/>
      <c r="C4" s="159"/>
      <c r="D4" s="160">
        <v>15811</v>
      </c>
      <c r="E4" s="161"/>
      <c r="F4" s="162">
        <v>45482</v>
      </c>
      <c r="G4" s="163"/>
      <c r="H4" s="164"/>
    </row>
    <row r="5" spans="1:8">
      <c r="A5" s="145" t="s">
        <v>559</v>
      </c>
      <c r="B5" s="150"/>
      <c r="C5" s="151"/>
      <c r="D5" s="152">
        <v>48522</v>
      </c>
      <c r="E5" s="153"/>
      <c r="F5" s="154">
        <v>85173</v>
      </c>
      <c r="G5" s="155"/>
      <c r="H5" s="156"/>
    </row>
    <row r="6" spans="1:8">
      <c r="A6" s="157"/>
      <c r="B6" s="158"/>
      <c r="C6" s="159"/>
      <c r="D6" s="160">
        <v>10804</v>
      </c>
      <c r="E6" s="161"/>
      <c r="F6" s="162">
        <v>43913</v>
      </c>
      <c r="G6" s="163"/>
      <c r="H6" s="164"/>
    </row>
    <row r="7" spans="1:8">
      <c r="A7" s="145" t="s">
        <v>560</v>
      </c>
      <c r="B7" s="150"/>
      <c r="C7" s="151"/>
      <c r="D7" s="152">
        <v>65286</v>
      </c>
      <c r="E7" s="153"/>
      <c r="F7" s="154">
        <v>94081</v>
      </c>
      <c r="G7" s="155"/>
      <c r="H7" s="156"/>
    </row>
    <row r="8" spans="1:8">
      <c r="A8" s="157"/>
      <c r="B8" s="158"/>
      <c r="C8" s="159"/>
      <c r="D8" s="160">
        <v>28966</v>
      </c>
      <c r="E8" s="161"/>
      <c r="F8" s="162">
        <v>48949</v>
      </c>
      <c r="G8" s="163"/>
      <c r="H8" s="164"/>
    </row>
    <row r="9" spans="1:8">
      <c r="A9" s="145" t="s">
        <v>561</v>
      </c>
      <c r="B9" s="150"/>
      <c r="C9" s="151"/>
      <c r="D9" s="152">
        <v>57263</v>
      </c>
      <c r="E9" s="153"/>
      <c r="F9" s="154">
        <v>92632</v>
      </c>
      <c r="G9" s="155"/>
      <c r="H9" s="156"/>
    </row>
    <row r="10" spans="1:8">
      <c r="A10" s="157"/>
      <c r="B10" s="158"/>
      <c r="C10" s="159"/>
      <c r="D10" s="160">
        <v>28119</v>
      </c>
      <c r="E10" s="161"/>
      <c r="F10" s="162">
        <v>47978</v>
      </c>
      <c r="G10" s="163"/>
      <c r="H10" s="164"/>
    </row>
    <row r="11" spans="1:8">
      <c r="A11" s="145" t="s">
        <v>562</v>
      </c>
      <c r="B11" s="150"/>
      <c r="C11" s="151"/>
      <c r="D11" s="152">
        <v>73738</v>
      </c>
      <c r="E11" s="153"/>
      <c r="F11" s="154">
        <v>71279</v>
      </c>
      <c r="G11" s="155"/>
      <c r="H11" s="156"/>
    </row>
    <row r="12" spans="1:8">
      <c r="A12" s="157"/>
      <c r="B12" s="158"/>
      <c r="C12" s="165"/>
      <c r="D12" s="160">
        <v>37188</v>
      </c>
      <c r="E12" s="161"/>
      <c r="F12" s="162">
        <v>36731</v>
      </c>
      <c r="G12" s="163"/>
      <c r="H12" s="164"/>
    </row>
    <row r="13" spans="1:8">
      <c r="A13" s="145"/>
      <c r="B13" s="150"/>
      <c r="C13" s="166"/>
      <c r="D13" s="167">
        <v>56385</v>
      </c>
      <c r="E13" s="168"/>
      <c r="F13" s="169">
        <v>86427</v>
      </c>
      <c r="G13" s="170"/>
      <c r="H13" s="156"/>
    </row>
    <row r="14" spans="1:8">
      <c r="A14" s="157"/>
      <c r="B14" s="158"/>
      <c r="C14" s="159"/>
      <c r="D14" s="160">
        <v>24178</v>
      </c>
      <c r="E14" s="161"/>
      <c r="F14" s="162">
        <v>44611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2.89</v>
      </c>
      <c r="C19" s="171">
        <f>ROUND(VALUE(SUBSTITUTE(実質収支比率等に係る経年分析!G$48,"▲","-")),2)</f>
        <v>2.94</v>
      </c>
      <c r="D19" s="171">
        <f>ROUND(VALUE(SUBSTITUTE(実質収支比率等に係る経年分析!H$48,"▲","-")),2)</f>
        <v>3.58</v>
      </c>
      <c r="E19" s="171">
        <f>ROUND(VALUE(SUBSTITUTE(実質収支比率等に係る経年分析!I$48,"▲","-")),2)</f>
        <v>4.12</v>
      </c>
      <c r="F19" s="171">
        <f>ROUND(VALUE(SUBSTITUTE(実質収支比率等に係る経年分析!J$48,"▲","-")),2)</f>
        <v>11.16</v>
      </c>
    </row>
    <row r="20" spans="1:11">
      <c r="A20" s="171" t="s">
        <v>55</v>
      </c>
      <c r="B20" s="171">
        <f>ROUND(VALUE(SUBSTITUTE(実質収支比率等に係る経年分析!F$47,"▲","-")),2)</f>
        <v>7.17</v>
      </c>
      <c r="C20" s="171">
        <f>ROUND(VALUE(SUBSTITUTE(実質収支比率等に係る経年分析!G$47,"▲","-")),2)</f>
        <v>7.16</v>
      </c>
      <c r="D20" s="171">
        <f>ROUND(VALUE(SUBSTITUTE(実質収支比率等に係る経年分析!H$47,"▲","-")),2)</f>
        <v>7.14</v>
      </c>
      <c r="E20" s="171">
        <f>ROUND(VALUE(SUBSTITUTE(実質収支比率等に係る経年分析!I$47,"▲","-")),2)</f>
        <v>9.49</v>
      </c>
      <c r="F20" s="171">
        <f>ROUND(VALUE(SUBSTITUTE(実質収支比率等に係る経年分析!J$47,"▲","-")),2)</f>
        <v>12.08</v>
      </c>
    </row>
    <row r="21" spans="1:11">
      <c r="A21" s="171" t="s">
        <v>56</v>
      </c>
      <c r="B21" s="171">
        <f>IF(ISNUMBER(VALUE(SUBSTITUTE(実質収支比率等に係る経年分析!F$49,"▲","-"))),ROUND(VALUE(SUBSTITUTE(実質収支比率等に係る経年分析!F$49,"▲","-")),2),NA())</f>
        <v>0.36</v>
      </c>
      <c r="C21" s="171">
        <f>IF(ISNUMBER(VALUE(SUBSTITUTE(実質収支比率等に係る経年分析!G$49,"▲","-"))),ROUND(VALUE(SUBSTITUTE(実質収支比率等に係る経年分析!G$49,"▲","-")),2),NA())</f>
        <v>0.05</v>
      </c>
      <c r="D21" s="171">
        <f>IF(ISNUMBER(VALUE(SUBSTITUTE(実質収支比率等に係る経年分析!H$49,"▲","-"))),ROUND(VALUE(SUBSTITUTE(実質収支比率等に係る経年分析!H$49,"▲","-")),2),NA())</f>
        <v>0.66</v>
      </c>
      <c r="E21" s="171">
        <f>IF(ISNUMBER(VALUE(SUBSTITUTE(実質収支比率等に係る経年分析!I$49,"▲","-"))),ROUND(VALUE(SUBSTITUTE(実質収支比率等に係る経年分析!I$49,"▲","-")),2),NA())</f>
        <v>3.18</v>
      </c>
      <c r="F21" s="171">
        <f>IF(ISNUMBER(VALUE(SUBSTITUTE(実質収支比率等に係る経年分析!J$49,"▲","-"))),ROUND(VALUE(SUBSTITUTE(実質収支比率等に係る経年分析!J$49,"▲","-")),2),NA())</f>
        <v>10.1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0.55000000000000004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施設貸付事業特別会計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国民健康保険事業特別会計（事業勘定）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7.0000000000000007E-2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c r="A32" s="172" t="str">
        <f>IF(連結実質赤字比率に係る赤字・黒字の構成分析!C$38="",NA(),連結実質赤字比率に係る赤字・黒字の構成分析!C$38)</f>
        <v>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0.23</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1.1499999999999999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0.78</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9.56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11.13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2827</v>
      </c>
      <c r="E42" s="173"/>
      <c r="F42" s="173"/>
      <c r="G42" s="173">
        <f>'実質公債費比率（分子）の構造'!L$52</f>
        <v>2957</v>
      </c>
      <c r="H42" s="173"/>
      <c r="I42" s="173"/>
      <c r="J42" s="173">
        <f>'実質公債費比率（分子）の構造'!M$52</f>
        <v>3090</v>
      </c>
      <c r="K42" s="173"/>
      <c r="L42" s="173"/>
      <c r="M42" s="173">
        <f>'実質公債費比率（分子）の構造'!N$52</f>
        <v>3050</v>
      </c>
      <c r="N42" s="173"/>
      <c r="O42" s="173"/>
      <c r="P42" s="173">
        <f>'実質公債費比率（分子）の構造'!O$52</f>
        <v>2883</v>
      </c>
    </row>
    <row r="43" spans="1:16">
      <c r="A43" s="173" t="s">
        <v>64</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c r="A44" s="173" t="s">
        <v>65</v>
      </c>
      <c r="B44" s="173">
        <f>'実質公債費比率（分子）の構造'!K$50</f>
        <v>34</v>
      </c>
      <c r="C44" s="173"/>
      <c r="D44" s="173"/>
      <c r="E44" s="173">
        <f>'実質公債費比率（分子）の構造'!L$50</f>
        <v>28</v>
      </c>
      <c r="F44" s="173"/>
      <c r="G44" s="173"/>
      <c r="H44" s="173">
        <f>'実質公債費比率（分子）の構造'!M$50</f>
        <v>8</v>
      </c>
      <c r="I44" s="173"/>
      <c r="J44" s="173"/>
      <c r="K44" s="173">
        <f>'実質公債費比率（分子）の構造'!N$50</f>
        <v>8</v>
      </c>
      <c r="L44" s="173"/>
      <c r="M44" s="173"/>
      <c r="N44" s="173">
        <f>'実質公債費比率（分子）の構造'!O$50</f>
        <v>2</v>
      </c>
      <c r="O44" s="173"/>
      <c r="P44" s="173"/>
    </row>
    <row r="45" spans="1:16">
      <c r="A45" s="173" t="s">
        <v>66</v>
      </c>
      <c r="B45" s="173">
        <f>'実質公債費比率（分子）の構造'!K$49</f>
        <v>45</v>
      </c>
      <c r="C45" s="173"/>
      <c r="D45" s="173"/>
      <c r="E45" s="173">
        <f>'実質公債費比率（分子）の構造'!L$49</f>
        <v>40</v>
      </c>
      <c r="F45" s="173"/>
      <c r="G45" s="173"/>
      <c r="H45" s="173">
        <f>'実質公債費比率（分子）の構造'!M$49</f>
        <v>39</v>
      </c>
      <c r="I45" s="173"/>
      <c r="J45" s="173"/>
      <c r="K45" s="173">
        <f>'実質公債費比率（分子）の構造'!N$49</f>
        <v>36</v>
      </c>
      <c r="L45" s="173"/>
      <c r="M45" s="173"/>
      <c r="N45" s="173">
        <f>'実質公債費比率（分子）の構造'!O$49</f>
        <v>12</v>
      </c>
      <c r="O45" s="173"/>
      <c r="P45" s="173"/>
    </row>
    <row r="46" spans="1:16">
      <c r="A46" s="173" t="s">
        <v>67</v>
      </c>
      <c r="B46" s="173">
        <f>'実質公債費比率（分子）の構造'!K$48</f>
        <v>397</v>
      </c>
      <c r="C46" s="173"/>
      <c r="D46" s="173"/>
      <c r="E46" s="173">
        <f>'実質公債費比率（分子）の構造'!L$48</f>
        <v>388</v>
      </c>
      <c r="F46" s="173"/>
      <c r="G46" s="173"/>
      <c r="H46" s="173">
        <f>'実質公債費比率（分子）の構造'!M$48</f>
        <v>333</v>
      </c>
      <c r="I46" s="173"/>
      <c r="J46" s="173"/>
      <c r="K46" s="173">
        <f>'実質公債費比率（分子）の構造'!N$48</f>
        <v>246</v>
      </c>
      <c r="L46" s="173"/>
      <c r="M46" s="173"/>
      <c r="N46" s="173">
        <f>'実質公債費比率（分子）の構造'!O$48</f>
        <v>290</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4030</v>
      </c>
      <c r="C49" s="173"/>
      <c r="D49" s="173"/>
      <c r="E49" s="173">
        <f>'実質公債費比率（分子）の構造'!L$45</f>
        <v>4085</v>
      </c>
      <c r="F49" s="173"/>
      <c r="G49" s="173"/>
      <c r="H49" s="173">
        <f>'実質公債費比率（分子）の構造'!M$45</f>
        <v>4256</v>
      </c>
      <c r="I49" s="173"/>
      <c r="J49" s="173"/>
      <c r="K49" s="173">
        <f>'実質公債費比率（分子）の構造'!N$45</f>
        <v>4167</v>
      </c>
      <c r="L49" s="173"/>
      <c r="M49" s="173"/>
      <c r="N49" s="173">
        <f>'実質公債費比率（分子）の構造'!O$45</f>
        <v>3919</v>
      </c>
      <c r="O49" s="173"/>
      <c r="P49" s="173"/>
    </row>
    <row r="50" spans="1:16">
      <c r="A50" s="173" t="s">
        <v>71</v>
      </c>
      <c r="B50" s="173" t="e">
        <f>NA()</f>
        <v>#N/A</v>
      </c>
      <c r="C50" s="173">
        <f>IF(ISNUMBER('実質公債費比率（分子）の構造'!K$53),'実質公債費比率（分子）の構造'!K$53,NA())</f>
        <v>1680</v>
      </c>
      <c r="D50" s="173" t="e">
        <f>NA()</f>
        <v>#N/A</v>
      </c>
      <c r="E50" s="173" t="e">
        <f>NA()</f>
        <v>#N/A</v>
      </c>
      <c r="F50" s="173">
        <f>IF(ISNUMBER('実質公債費比率（分子）の構造'!L$53),'実質公債費比率（分子）の構造'!L$53,NA())</f>
        <v>1585</v>
      </c>
      <c r="G50" s="173" t="e">
        <f>NA()</f>
        <v>#N/A</v>
      </c>
      <c r="H50" s="173" t="e">
        <f>NA()</f>
        <v>#N/A</v>
      </c>
      <c r="I50" s="173">
        <f>IF(ISNUMBER('実質公債費比率（分子）の構造'!M$53),'実質公債費比率（分子）の構造'!M$53,NA())</f>
        <v>1547</v>
      </c>
      <c r="J50" s="173" t="e">
        <f>NA()</f>
        <v>#N/A</v>
      </c>
      <c r="K50" s="173" t="e">
        <f>NA()</f>
        <v>#N/A</v>
      </c>
      <c r="L50" s="173">
        <f>IF(ISNUMBER('実質公債費比率（分子）の構造'!N$53),'実質公債費比率（分子）の構造'!N$53,NA())</f>
        <v>1408</v>
      </c>
      <c r="M50" s="173" t="e">
        <f>NA()</f>
        <v>#N/A</v>
      </c>
      <c r="N50" s="173" t="e">
        <f>NA()</f>
        <v>#N/A</v>
      </c>
      <c r="O50" s="173">
        <f>IF(ISNUMBER('実質公債費比率（分子）の構造'!O$53),'実質公債費比率（分子）の構造'!O$53,NA())</f>
        <v>1341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27215</v>
      </c>
      <c r="E56" s="172"/>
      <c r="F56" s="172"/>
      <c r="G56" s="172">
        <f>'将来負担比率（分子）の構造'!J$52</f>
        <v>26467</v>
      </c>
      <c r="H56" s="172"/>
      <c r="I56" s="172"/>
      <c r="J56" s="172">
        <f>'将来負担比率（分子）の構造'!K$52</f>
        <v>25884</v>
      </c>
      <c r="K56" s="172"/>
      <c r="L56" s="172"/>
      <c r="M56" s="172">
        <f>'将来負担比率（分子）の構造'!L$52</f>
        <v>24971</v>
      </c>
      <c r="N56" s="172"/>
      <c r="O56" s="172"/>
      <c r="P56" s="172">
        <f>'将来負担比率（分子）の構造'!M$52</f>
        <v>24488</v>
      </c>
    </row>
    <row r="57" spans="1:16">
      <c r="A57" s="172" t="s">
        <v>42</v>
      </c>
      <c r="B57" s="172"/>
      <c r="C57" s="172"/>
      <c r="D57" s="172">
        <f>'将来負担比率（分子）の構造'!I$51</f>
        <v>1969</v>
      </c>
      <c r="E57" s="172"/>
      <c r="F57" s="172"/>
      <c r="G57" s="172">
        <f>'将来負担比率（分子）の構造'!J$51</f>
        <v>1850</v>
      </c>
      <c r="H57" s="172"/>
      <c r="I57" s="172"/>
      <c r="J57" s="172">
        <f>'将来負担比率（分子）の構造'!K$51</f>
        <v>1638</v>
      </c>
      <c r="K57" s="172"/>
      <c r="L57" s="172"/>
      <c r="M57" s="172">
        <f>'将来負担比率（分子）の構造'!L$51</f>
        <v>1413</v>
      </c>
      <c r="N57" s="172"/>
      <c r="O57" s="172"/>
      <c r="P57" s="172">
        <f>'将来負担比率（分子）の構造'!M$51</f>
        <v>1204</v>
      </c>
    </row>
    <row r="58" spans="1:16">
      <c r="A58" s="172" t="s">
        <v>41</v>
      </c>
      <c r="B58" s="172"/>
      <c r="C58" s="172"/>
      <c r="D58" s="172">
        <f>'将来負担比率（分子）の構造'!I$50</f>
        <v>2902</v>
      </c>
      <c r="E58" s="172"/>
      <c r="F58" s="172"/>
      <c r="G58" s="172">
        <f>'将来負担比率（分子）の構造'!J$50</f>
        <v>3339</v>
      </c>
      <c r="H58" s="172"/>
      <c r="I58" s="172"/>
      <c r="J58" s="172">
        <f>'将来負担比率（分子）の構造'!K$50</f>
        <v>3262</v>
      </c>
      <c r="K58" s="172"/>
      <c r="L58" s="172"/>
      <c r="M58" s="172">
        <f>'将来負担比率（分子）の構造'!L$50</f>
        <v>3554</v>
      </c>
      <c r="N58" s="172"/>
      <c r="O58" s="172"/>
      <c r="P58" s="172">
        <f>'将来負担比率（分子）の構造'!M$50</f>
        <v>4528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5300</v>
      </c>
      <c r="C62" s="172"/>
      <c r="D62" s="172"/>
      <c r="E62" s="172">
        <f>'将来負担比率（分子）の構造'!J$45</f>
        <v>5013</v>
      </c>
      <c r="F62" s="172"/>
      <c r="G62" s="172"/>
      <c r="H62" s="172">
        <f>'将来負担比率（分子）の構造'!K$45</f>
        <v>4904</v>
      </c>
      <c r="I62" s="172"/>
      <c r="J62" s="172"/>
      <c r="K62" s="172">
        <f>'将来負担比率（分子）の構造'!L$45</f>
        <v>4862</v>
      </c>
      <c r="L62" s="172"/>
      <c r="M62" s="172"/>
      <c r="N62" s="172">
        <f>'将来負担比率（分子）の構造'!M$45</f>
        <v>4767</v>
      </c>
      <c r="O62" s="172"/>
      <c r="P62" s="172"/>
    </row>
    <row r="63" spans="1:16">
      <c r="A63" s="172" t="s">
        <v>34</v>
      </c>
      <c r="B63" s="172">
        <f>'将来負担比率（分子）の構造'!I$44</f>
        <v>138</v>
      </c>
      <c r="C63" s="172"/>
      <c r="D63" s="172"/>
      <c r="E63" s="172">
        <f>'将来負担比率（分子）の構造'!J$44</f>
        <v>172</v>
      </c>
      <c r="F63" s="172"/>
      <c r="G63" s="172"/>
      <c r="H63" s="172">
        <f>'将来負担比率（分子）の構造'!K$44</f>
        <v>254</v>
      </c>
      <c r="I63" s="172"/>
      <c r="J63" s="172"/>
      <c r="K63" s="172">
        <f>'将来負担比率（分子）の構造'!L$44</f>
        <v>226</v>
      </c>
      <c r="L63" s="172"/>
      <c r="M63" s="172"/>
      <c r="N63" s="172">
        <f>'将来負担比率（分子）の構造'!M$44</f>
        <v>205</v>
      </c>
      <c r="O63" s="172"/>
      <c r="P63" s="172"/>
    </row>
    <row r="64" spans="1:16">
      <c r="A64" s="172" t="s">
        <v>33</v>
      </c>
      <c r="B64" s="172">
        <f>'将来負担比率（分子）の構造'!I$43</f>
        <v>5641</v>
      </c>
      <c r="C64" s="172"/>
      <c r="D64" s="172"/>
      <c r="E64" s="172">
        <f>'将来負担比率（分子）の構造'!J$43</f>
        <v>5652</v>
      </c>
      <c r="F64" s="172"/>
      <c r="G64" s="172"/>
      <c r="H64" s="172">
        <f>'将来負担比率（分子）の構造'!K$43</f>
        <v>5670</v>
      </c>
      <c r="I64" s="172"/>
      <c r="J64" s="172"/>
      <c r="K64" s="172">
        <f>'将来負担比率（分子）の構造'!L$43</f>
        <v>5332</v>
      </c>
      <c r="L64" s="172"/>
      <c r="M64" s="172"/>
      <c r="N64" s="172">
        <f>'将来負担比率（分子）の構造'!M$43</f>
        <v>4771</v>
      </c>
      <c r="O64" s="172"/>
      <c r="P64" s="172"/>
    </row>
    <row r="65" spans="1:16">
      <c r="A65" s="172" t="s">
        <v>32</v>
      </c>
      <c r="B65" s="172">
        <f>'将来負担比率（分子）の構造'!I$42</f>
        <v>34</v>
      </c>
      <c r="C65" s="172"/>
      <c r="D65" s="172"/>
      <c r="E65" s="172">
        <f>'将来負担比率（分子）の構造'!J$42</f>
        <v>19</v>
      </c>
      <c r="F65" s="172"/>
      <c r="G65" s="172"/>
      <c r="H65" s="172">
        <f>'将来負担比率（分子）の構造'!K$42</f>
        <v>11</v>
      </c>
      <c r="I65" s="172"/>
      <c r="J65" s="172"/>
      <c r="K65" s="172">
        <f>'将来負担比率（分子）の構造'!L$42</f>
        <v>3</v>
      </c>
      <c r="L65" s="172"/>
      <c r="M65" s="172"/>
      <c r="N65" s="172">
        <f>'将来負担比率（分子）の構造'!M$42</f>
        <v>2</v>
      </c>
      <c r="O65" s="172"/>
      <c r="P65" s="172"/>
    </row>
    <row r="66" spans="1:16">
      <c r="A66" s="172" t="s">
        <v>31</v>
      </c>
      <c r="B66" s="172">
        <f>'将来負担比率（分子）の構造'!I$41</f>
        <v>36895</v>
      </c>
      <c r="C66" s="172"/>
      <c r="D66" s="172"/>
      <c r="E66" s="172">
        <f>'将来負担比率（分子）の構造'!J$41</f>
        <v>35610</v>
      </c>
      <c r="F66" s="172"/>
      <c r="G66" s="172"/>
      <c r="H66" s="172">
        <f>'将来負担比率（分子）の構造'!K$41</f>
        <v>34145</v>
      </c>
      <c r="I66" s="172"/>
      <c r="J66" s="172"/>
      <c r="K66" s="172">
        <f>'将来負担比率（分子）の構造'!L$41</f>
        <v>32516</v>
      </c>
      <c r="L66" s="172"/>
      <c r="M66" s="172"/>
      <c r="N66" s="172">
        <f>'将来負担比率（分子）の構造'!M$41</f>
        <v>31535</v>
      </c>
      <c r="O66" s="172"/>
      <c r="P66" s="172"/>
    </row>
    <row r="67" spans="1:16">
      <c r="A67" s="172" t="s">
        <v>75</v>
      </c>
      <c r="B67" s="172" t="e">
        <f>NA()</f>
        <v>#N/A</v>
      </c>
      <c r="C67" s="172">
        <f>IF(ISNUMBER('将来負担比率（分子）の構造'!I$53), IF('将来負担比率（分子）の構造'!I$53 &lt; 0, 0, '将来負担比率（分子）の構造'!I$53), NA())</f>
        <v>15923</v>
      </c>
      <c r="D67" s="172" t="e">
        <f>NA()</f>
        <v>#N/A</v>
      </c>
      <c r="E67" s="172" t="e">
        <f>NA()</f>
        <v>#N/A</v>
      </c>
      <c r="F67" s="172">
        <f>IF(ISNUMBER('将来負担比率（分子）の構造'!J$53), IF('将来負担比率（分子）の構造'!J$53 &lt; 0, 0, '将来負担比率（分子）の構造'!J$53), NA())</f>
        <v>14810</v>
      </c>
      <c r="G67" s="172" t="e">
        <f>NA()</f>
        <v>#N/A</v>
      </c>
      <c r="H67" s="172" t="e">
        <f>NA()</f>
        <v>#N/A</v>
      </c>
      <c r="I67" s="172">
        <f>IF(ISNUMBER('将来負担比率（分子）の構造'!K$53), IF('将来負担比率（分子）の構造'!K$53 &lt; 0, 0, '将来負担比率（分子）の構造'!K$53), NA())</f>
        <v>14201</v>
      </c>
      <c r="J67" s="172" t="e">
        <f>NA()</f>
        <v>#N/A</v>
      </c>
      <c r="K67" s="172" t="e">
        <f>NA()</f>
        <v>#N/A</v>
      </c>
      <c r="L67" s="172">
        <f>IF(ISNUMBER('将来負担比率（分子）の構造'!L$53), IF('将来負担比率（分子）の構造'!L$53 &lt; 0, 0, '将来負担比率（分子）の構造'!L$53), NA())</f>
        <v>13001</v>
      </c>
      <c r="M67" s="172" t="e">
        <f>NA()</f>
        <v>#N/A</v>
      </c>
      <c r="N67" s="172" t="e">
        <f>NA()</f>
        <v>#N/A</v>
      </c>
      <c r="O67" s="172">
        <f>IF(ISNUMBER('将来負担比率（分子）の構造'!M$53), IF('将来負担比率（分子）の構造'!M$53 &lt; 0, 0, '将来負担比率（分子）の構造'!M$53), NA())</f>
        <v>11061</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1058</v>
      </c>
      <c r="C72" s="176">
        <f>基金残高に係る経年分析!G55</f>
        <v>1446</v>
      </c>
      <c r="D72" s="176">
        <f>基金残高に係る経年分析!H55</f>
        <v>1908</v>
      </c>
    </row>
    <row r="73" spans="1:16">
      <c r="A73" s="175" t="s">
        <v>78</v>
      </c>
      <c r="B73" s="176">
        <f>基金残高に係る経年分析!F56</f>
        <v>202</v>
      </c>
      <c r="C73" s="176">
        <f>基金残高に係る経年分析!G56</f>
        <v>200</v>
      </c>
      <c r="D73" s="176">
        <f>基金残高に係る経年分析!H56</f>
        <v>516</v>
      </c>
    </row>
    <row r="74" spans="1:16">
      <c r="A74" s="175" t="s">
        <v>79</v>
      </c>
      <c r="B74" s="176">
        <f>基金残高に係る経年分析!F57</f>
        <v>2431</v>
      </c>
      <c r="C74" s="176">
        <f>基金残高に係る経年分析!G57</f>
        <v>2181</v>
      </c>
      <c r="D74" s="176">
        <f>基金残高に係る経年分析!H57</f>
        <v>2056</v>
      </c>
    </row>
  </sheetData>
  <sheetProtection algorithmName="SHA-512" hashValue="DfYkIoC3edlvZXhNCIxTCcICF516eFJsoRGcCwehcD/R+N/ZtvqIfXWn5q5TxfxrZP7+lQva7l5DEs0TvV7aAw==" saltValue="ULgkGdWW4TtyF55AlMz48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218</v>
      </c>
      <c r="DI1" s="642"/>
      <c r="DJ1" s="642"/>
      <c r="DK1" s="642"/>
      <c r="DL1" s="642"/>
      <c r="DM1" s="642"/>
      <c r="DN1" s="643"/>
      <c r="DO1" s="212"/>
      <c r="DP1" s="641" t="s">
        <v>219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224</v>
      </c>
      <c r="S4" s="645"/>
      <c r="T4" s="645"/>
      <c r="U4" s="645"/>
      <c r="V4" s="645"/>
      <c r="W4" s="645"/>
      <c r="X4" s="645"/>
      <c r="Y4" s="646"/>
      <c r="Z4" s="644" t="s">
        <v>225</v>
      </c>
      <c r="AA4" s="645"/>
      <c r="AB4" s="645"/>
      <c r="AC4" s="646"/>
      <c r="AD4" s="644" t="s">
        <v>226</v>
      </c>
      <c r="AE4" s="645"/>
      <c r="AF4" s="645"/>
      <c r="AG4" s="645"/>
      <c r="AH4" s="645"/>
      <c r="AI4" s="645"/>
      <c r="AJ4" s="645"/>
      <c r="AK4" s="646"/>
      <c r="AL4" s="644" t="s">
        <v>225</v>
      </c>
      <c r="AM4" s="645"/>
      <c r="AN4" s="645"/>
      <c r="AO4" s="646"/>
      <c r="AP4" s="650" t="s">
        <v>227</v>
      </c>
      <c r="AQ4" s="650"/>
      <c r="AR4" s="650"/>
      <c r="AS4" s="650"/>
      <c r="AT4" s="650"/>
      <c r="AU4" s="650"/>
      <c r="AV4" s="650"/>
      <c r="AW4" s="650"/>
      <c r="AX4" s="650"/>
      <c r="AY4" s="650"/>
      <c r="AZ4" s="650"/>
      <c r="BA4" s="650"/>
      <c r="BB4" s="650"/>
      <c r="BC4" s="650"/>
      <c r="BD4" s="650"/>
      <c r="BE4" s="650"/>
      <c r="BF4" s="650"/>
      <c r="BG4" s="650" t="s">
        <v>228</v>
      </c>
      <c r="BH4" s="650"/>
      <c r="BI4" s="650"/>
      <c r="BJ4" s="650"/>
      <c r="BK4" s="650"/>
      <c r="BL4" s="650"/>
      <c r="BM4" s="650"/>
      <c r="BN4" s="650"/>
      <c r="BO4" s="650" t="s">
        <v>225</v>
      </c>
      <c r="BP4" s="650"/>
      <c r="BQ4" s="650"/>
      <c r="BR4" s="650"/>
      <c r="BS4" s="650" t="s">
        <v>229</v>
      </c>
      <c r="BT4" s="650"/>
      <c r="BU4" s="650"/>
      <c r="BV4" s="650"/>
      <c r="BW4" s="650"/>
      <c r="BX4" s="650"/>
      <c r="BY4" s="650"/>
      <c r="BZ4" s="650"/>
      <c r="CA4" s="650"/>
      <c r="CB4" s="650"/>
      <c r="CD4" s="647" t="s">
        <v>230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231</v>
      </c>
      <c r="C5" s="652"/>
      <c r="D5" s="652"/>
      <c r="E5" s="652"/>
      <c r="F5" s="652"/>
      <c r="G5" s="652"/>
      <c r="H5" s="652"/>
      <c r="I5" s="652"/>
      <c r="J5" s="652"/>
      <c r="K5" s="652"/>
      <c r="L5" s="652"/>
      <c r="M5" s="652"/>
      <c r="N5" s="652"/>
      <c r="O5" s="652"/>
      <c r="P5" s="652"/>
      <c r="Q5" s="653"/>
      <c r="R5" s="654">
        <v>5384349</v>
      </c>
      <c r="S5" s="655"/>
      <c r="T5" s="655"/>
      <c r="U5" s="655"/>
      <c r="V5" s="655"/>
      <c r="W5" s="655"/>
      <c r="X5" s="655"/>
      <c r="Y5" s="656"/>
      <c r="Z5" s="657">
        <v>17.399999999999999</v>
      </c>
      <c r="AA5" s="657"/>
      <c r="AB5" s="657"/>
      <c r="AC5" s="657"/>
      <c r="AD5" s="658">
        <v>5384349</v>
      </c>
      <c r="AE5" s="658"/>
      <c r="AF5" s="658"/>
      <c r="AG5" s="658"/>
      <c r="AH5" s="658"/>
      <c r="AI5" s="658"/>
      <c r="AJ5" s="658"/>
      <c r="AK5" s="658"/>
      <c r="AL5" s="659">
        <v>34.299999999999997</v>
      </c>
      <c r="AM5" s="660"/>
      <c r="AN5" s="660"/>
      <c r="AO5" s="661"/>
      <c r="AP5" s="651" t="s">
        <v>232</v>
      </c>
      <c r="AQ5" s="652"/>
      <c r="AR5" s="652"/>
      <c r="AS5" s="652"/>
      <c r="AT5" s="652"/>
      <c r="AU5" s="652"/>
      <c r="AV5" s="652"/>
      <c r="AW5" s="652"/>
      <c r="AX5" s="652"/>
      <c r="AY5" s="652"/>
      <c r="AZ5" s="652"/>
      <c r="BA5" s="652"/>
      <c r="BB5" s="652"/>
      <c r="BC5" s="652"/>
      <c r="BD5" s="652"/>
      <c r="BE5" s="652"/>
      <c r="BF5" s="653"/>
      <c r="BG5" s="665">
        <v>5380365</v>
      </c>
      <c r="BH5" s="666"/>
      <c r="BI5" s="666"/>
      <c r="BJ5" s="666"/>
      <c r="BK5" s="666"/>
      <c r="BL5" s="666"/>
      <c r="BM5" s="666"/>
      <c r="BN5" s="667"/>
      <c r="BO5" s="668">
        <v>99.9</v>
      </c>
      <c r="BP5" s="668"/>
      <c r="BQ5" s="668"/>
      <c r="BR5" s="668"/>
      <c r="BS5" s="669">
        <v>264554</v>
      </c>
      <c r="BT5" s="669"/>
      <c r="BU5" s="669"/>
      <c r="BV5" s="669"/>
      <c r="BW5" s="669"/>
      <c r="BX5" s="669"/>
      <c r="BY5" s="669"/>
      <c r="BZ5" s="669"/>
      <c r="CA5" s="669"/>
      <c r="CB5" s="673"/>
      <c r="CD5" s="647" t="s">
        <v>227</v>
      </c>
      <c r="CE5" s="648"/>
      <c r="CF5" s="648"/>
      <c r="CG5" s="648"/>
      <c r="CH5" s="648"/>
      <c r="CI5" s="648"/>
      <c r="CJ5" s="648"/>
      <c r="CK5" s="648"/>
      <c r="CL5" s="648"/>
      <c r="CM5" s="648"/>
      <c r="CN5" s="648"/>
      <c r="CO5" s="648"/>
      <c r="CP5" s="648"/>
      <c r="CQ5" s="649"/>
      <c r="CR5" s="647" t="s">
        <v>233</v>
      </c>
      <c r="CS5" s="648"/>
      <c r="CT5" s="648"/>
      <c r="CU5" s="648"/>
      <c r="CV5" s="648"/>
      <c r="CW5" s="648"/>
      <c r="CX5" s="648"/>
      <c r="CY5" s="649"/>
      <c r="CZ5" s="647" t="s">
        <v>225</v>
      </c>
      <c r="DA5" s="648"/>
      <c r="DB5" s="648"/>
      <c r="DC5" s="649"/>
      <c r="DD5" s="647" t="s">
        <v>234</v>
      </c>
      <c r="DE5" s="648"/>
      <c r="DF5" s="648"/>
      <c r="DG5" s="648"/>
      <c r="DH5" s="648"/>
      <c r="DI5" s="648"/>
      <c r="DJ5" s="648"/>
      <c r="DK5" s="648"/>
      <c r="DL5" s="648"/>
      <c r="DM5" s="648"/>
      <c r="DN5" s="648"/>
      <c r="DO5" s="648"/>
      <c r="DP5" s="649"/>
      <c r="DQ5" s="647" t="s">
        <v>235</v>
      </c>
      <c r="DR5" s="648"/>
      <c r="DS5" s="648"/>
      <c r="DT5" s="648"/>
      <c r="DU5" s="648"/>
      <c r="DV5" s="648"/>
      <c r="DW5" s="648"/>
      <c r="DX5" s="648"/>
      <c r="DY5" s="648"/>
      <c r="DZ5" s="648"/>
      <c r="EA5" s="648"/>
      <c r="EB5" s="648"/>
      <c r="EC5" s="649"/>
    </row>
    <row r="6" spans="2:143" ht="11.25" customHeight="1">
      <c r="B6" s="662" t="s">
        <v>236</v>
      </c>
      <c r="C6" s="663"/>
      <c r="D6" s="663"/>
      <c r="E6" s="663"/>
      <c r="F6" s="663"/>
      <c r="G6" s="663"/>
      <c r="H6" s="663"/>
      <c r="I6" s="663"/>
      <c r="J6" s="663"/>
      <c r="K6" s="663"/>
      <c r="L6" s="663"/>
      <c r="M6" s="663"/>
      <c r="N6" s="663"/>
      <c r="O6" s="663"/>
      <c r="P6" s="663"/>
      <c r="Q6" s="664"/>
      <c r="R6" s="665">
        <v>341900</v>
      </c>
      <c r="S6" s="666"/>
      <c r="T6" s="666"/>
      <c r="U6" s="666"/>
      <c r="V6" s="666"/>
      <c r="W6" s="666"/>
      <c r="X6" s="666"/>
      <c r="Y6" s="667"/>
      <c r="Z6" s="668">
        <v>1.1000000000000001</v>
      </c>
      <c r="AA6" s="668"/>
      <c r="AB6" s="668"/>
      <c r="AC6" s="668"/>
      <c r="AD6" s="669">
        <v>341900</v>
      </c>
      <c r="AE6" s="669"/>
      <c r="AF6" s="669"/>
      <c r="AG6" s="669"/>
      <c r="AH6" s="669"/>
      <c r="AI6" s="669"/>
      <c r="AJ6" s="669"/>
      <c r="AK6" s="669"/>
      <c r="AL6" s="670">
        <v>2.2000000000000002</v>
      </c>
      <c r="AM6" s="671"/>
      <c r="AN6" s="671"/>
      <c r="AO6" s="672"/>
      <c r="AP6" s="662" t="s">
        <v>237</v>
      </c>
      <c r="AQ6" s="663"/>
      <c r="AR6" s="663"/>
      <c r="AS6" s="663"/>
      <c r="AT6" s="663"/>
      <c r="AU6" s="663"/>
      <c r="AV6" s="663"/>
      <c r="AW6" s="663"/>
      <c r="AX6" s="663"/>
      <c r="AY6" s="663"/>
      <c r="AZ6" s="663"/>
      <c r="BA6" s="663"/>
      <c r="BB6" s="663"/>
      <c r="BC6" s="663"/>
      <c r="BD6" s="663"/>
      <c r="BE6" s="663"/>
      <c r="BF6" s="664"/>
      <c r="BG6" s="665">
        <v>5380365</v>
      </c>
      <c r="BH6" s="666"/>
      <c r="BI6" s="666"/>
      <c r="BJ6" s="666"/>
      <c r="BK6" s="666"/>
      <c r="BL6" s="666"/>
      <c r="BM6" s="666"/>
      <c r="BN6" s="667"/>
      <c r="BO6" s="668">
        <v>99.9</v>
      </c>
      <c r="BP6" s="668"/>
      <c r="BQ6" s="668"/>
      <c r="BR6" s="668"/>
      <c r="BS6" s="669">
        <v>264554</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177197</v>
      </c>
      <c r="CS6" s="666"/>
      <c r="CT6" s="666"/>
      <c r="CU6" s="666"/>
      <c r="CV6" s="666"/>
      <c r="CW6" s="666"/>
      <c r="CX6" s="666"/>
      <c r="CY6" s="667"/>
      <c r="CZ6" s="659">
        <v>0.6</v>
      </c>
      <c r="DA6" s="660"/>
      <c r="DB6" s="660"/>
      <c r="DC6" s="679"/>
      <c r="DD6" s="674" t="s">
        <v>131</v>
      </c>
      <c r="DE6" s="666"/>
      <c r="DF6" s="666"/>
      <c r="DG6" s="666"/>
      <c r="DH6" s="666"/>
      <c r="DI6" s="666"/>
      <c r="DJ6" s="666"/>
      <c r="DK6" s="666"/>
      <c r="DL6" s="666"/>
      <c r="DM6" s="666"/>
      <c r="DN6" s="666"/>
      <c r="DO6" s="666"/>
      <c r="DP6" s="667"/>
      <c r="DQ6" s="674">
        <v>177197</v>
      </c>
      <c r="DR6" s="666"/>
      <c r="DS6" s="666"/>
      <c r="DT6" s="666"/>
      <c r="DU6" s="666"/>
      <c r="DV6" s="666"/>
      <c r="DW6" s="666"/>
      <c r="DX6" s="666"/>
      <c r="DY6" s="666"/>
      <c r="DZ6" s="666"/>
      <c r="EA6" s="666"/>
      <c r="EB6" s="666"/>
      <c r="EC6" s="675"/>
    </row>
    <row r="7" spans="2:143" ht="11.25" customHeight="1">
      <c r="B7" s="662" t="s">
        <v>239</v>
      </c>
      <c r="C7" s="663"/>
      <c r="D7" s="663"/>
      <c r="E7" s="663"/>
      <c r="F7" s="663"/>
      <c r="G7" s="663"/>
      <c r="H7" s="663"/>
      <c r="I7" s="663"/>
      <c r="J7" s="663"/>
      <c r="K7" s="663"/>
      <c r="L7" s="663"/>
      <c r="M7" s="663"/>
      <c r="N7" s="663"/>
      <c r="O7" s="663"/>
      <c r="P7" s="663"/>
      <c r="Q7" s="664"/>
      <c r="R7" s="665">
        <v>6121</v>
      </c>
      <c r="S7" s="666"/>
      <c r="T7" s="666"/>
      <c r="U7" s="666"/>
      <c r="V7" s="666"/>
      <c r="W7" s="666"/>
      <c r="X7" s="666"/>
      <c r="Y7" s="667"/>
      <c r="Z7" s="668">
        <v>0</v>
      </c>
      <c r="AA7" s="668"/>
      <c r="AB7" s="668"/>
      <c r="AC7" s="668"/>
      <c r="AD7" s="669">
        <v>6121</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2258482</v>
      </c>
      <c r="BH7" s="666"/>
      <c r="BI7" s="666"/>
      <c r="BJ7" s="666"/>
      <c r="BK7" s="666"/>
      <c r="BL7" s="666"/>
      <c r="BM7" s="666"/>
      <c r="BN7" s="667"/>
      <c r="BO7" s="668">
        <v>41.9</v>
      </c>
      <c r="BP7" s="668"/>
      <c r="BQ7" s="668"/>
      <c r="BR7" s="668"/>
      <c r="BS7" s="669">
        <v>89924</v>
      </c>
      <c r="BT7" s="669"/>
      <c r="BU7" s="669"/>
      <c r="BV7" s="669"/>
      <c r="BW7" s="669"/>
      <c r="BX7" s="669"/>
      <c r="BY7" s="669"/>
      <c r="BZ7" s="669"/>
      <c r="CA7" s="669"/>
      <c r="CB7" s="673"/>
      <c r="CD7" s="680" t="s">
        <v>241</v>
      </c>
      <c r="CE7" s="681"/>
      <c r="CF7" s="681"/>
      <c r="CG7" s="681"/>
      <c r="CH7" s="681"/>
      <c r="CI7" s="681"/>
      <c r="CJ7" s="681"/>
      <c r="CK7" s="681"/>
      <c r="CL7" s="681"/>
      <c r="CM7" s="681"/>
      <c r="CN7" s="681"/>
      <c r="CO7" s="681"/>
      <c r="CP7" s="681"/>
      <c r="CQ7" s="682"/>
      <c r="CR7" s="665">
        <v>3887450</v>
      </c>
      <c r="CS7" s="666"/>
      <c r="CT7" s="666"/>
      <c r="CU7" s="666"/>
      <c r="CV7" s="666"/>
      <c r="CW7" s="666"/>
      <c r="CX7" s="666"/>
      <c r="CY7" s="667"/>
      <c r="CZ7" s="668">
        <v>13.4</v>
      </c>
      <c r="DA7" s="668"/>
      <c r="DB7" s="668"/>
      <c r="DC7" s="668"/>
      <c r="DD7" s="674">
        <v>306347</v>
      </c>
      <c r="DE7" s="666"/>
      <c r="DF7" s="666"/>
      <c r="DG7" s="666"/>
      <c r="DH7" s="666"/>
      <c r="DI7" s="666"/>
      <c r="DJ7" s="666"/>
      <c r="DK7" s="666"/>
      <c r="DL7" s="666"/>
      <c r="DM7" s="666"/>
      <c r="DN7" s="666"/>
      <c r="DO7" s="666"/>
      <c r="DP7" s="667"/>
      <c r="DQ7" s="674">
        <v>3036857</v>
      </c>
      <c r="DR7" s="666"/>
      <c r="DS7" s="666"/>
      <c r="DT7" s="666"/>
      <c r="DU7" s="666"/>
      <c r="DV7" s="666"/>
      <c r="DW7" s="666"/>
      <c r="DX7" s="666"/>
      <c r="DY7" s="666"/>
      <c r="DZ7" s="666"/>
      <c r="EA7" s="666"/>
      <c r="EB7" s="666"/>
      <c r="EC7" s="675"/>
    </row>
    <row r="8" spans="2:143" ht="11.25" customHeight="1">
      <c r="B8" s="662" t="s">
        <v>242</v>
      </c>
      <c r="C8" s="663"/>
      <c r="D8" s="663"/>
      <c r="E8" s="663"/>
      <c r="F8" s="663"/>
      <c r="G8" s="663"/>
      <c r="H8" s="663"/>
      <c r="I8" s="663"/>
      <c r="J8" s="663"/>
      <c r="K8" s="663"/>
      <c r="L8" s="663"/>
      <c r="M8" s="663"/>
      <c r="N8" s="663"/>
      <c r="O8" s="663"/>
      <c r="P8" s="663"/>
      <c r="Q8" s="664"/>
      <c r="R8" s="665">
        <v>23053</v>
      </c>
      <c r="S8" s="666"/>
      <c r="T8" s="666"/>
      <c r="U8" s="666"/>
      <c r="V8" s="666"/>
      <c r="W8" s="666"/>
      <c r="X8" s="666"/>
      <c r="Y8" s="667"/>
      <c r="Z8" s="668">
        <v>0.1</v>
      </c>
      <c r="AA8" s="668"/>
      <c r="AB8" s="668"/>
      <c r="AC8" s="668"/>
      <c r="AD8" s="669">
        <v>23053</v>
      </c>
      <c r="AE8" s="669"/>
      <c r="AF8" s="669"/>
      <c r="AG8" s="669"/>
      <c r="AH8" s="669"/>
      <c r="AI8" s="669"/>
      <c r="AJ8" s="669"/>
      <c r="AK8" s="669"/>
      <c r="AL8" s="670">
        <v>0.1</v>
      </c>
      <c r="AM8" s="671"/>
      <c r="AN8" s="671"/>
      <c r="AO8" s="672"/>
      <c r="AP8" s="662" t="s">
        <v>243</v>
      </c>
      <c r="AQ8" s="663"/>
      <c r="AR8" s="663"/>
      <c r="AS8" s="663"/>
      <c r="AT8" s="663"/>
      <c r="AU8" s="663"/>
      <c r="AV8" s="663"/>
      <c r="AW8" s="663"/>
      <c r="AX8" s="663"/>
      <c r="AY8" s="663"/>
      <c r="AZ8" s="663"/>
      <c r="BA8" s="663"/>
      <c r="BB8" s="663"/>
      <c r="BC8" s="663"/>
      <c r="BD8" s="663"/>
      <c r="BE8" s="663"/>
      <c r="BF8" s="664"/>
      <c r="BG8" s="665">
        <v>78429</v>
      </c>
      <c r="BH8" s="666"/>
      <c r="BI8" s="666"/>
      <c r="BJ8" s="666"/>
      <c r="BK8" s="666"/>
      <c r="BL8" s="666"/>
      <c r="BM8" s="666"/>
      <c r="BN8" s="667"/>
      <c r="BO8" s="668">
        <v>1.5</v>
      </c>
      <c r="BP8" s="668"/>
      <c r="BQ8" s="668"/>
      <c r="BR8" s="668"/>
      <c r="BS8" s="669" t="s">
        <v>131</v>
      </c>
      <c r="BT8" s="669"/>
      <c r="BU8" s="669"/>
      <c r="BV8" s="669"/>
      <c r="BW8" s="669"/>
      <c r="BX8" s="669"/>
      <c r="BY8" s="669"/>
      <c r="BZ8" s="669"/>
      <c r="CA8" s="669"/>
      <c r="CB8" s="673"/>
      <c r="CD8" s="680" t="s">
        <v>244</v>
      </c>
      <c r="CE8" s="681"/>
      <c r="CF8" s="681"/>
      <c r="CG8" s="681"/>
      <c r="CH8" s="681"/>
      <c r="CI8" s="681"/>
      <c r="CJ8" s="681"/>
      <c r="CK8" s="681"/>
      <c r="CL8" s="681"/>
      <c r="CM8" s="681"/>
      <c r="CN8" s="681"/>
      <c r="CO8" s="681"/>
      <c r="CP8" s="681"/>
      <c r="CQ8" s="682"/>
      <c r="CR8" s="665">
        <v>10260476</v>
      </c>
      <c r="CS8" s="666"/>
      <c r="CT8" s="666"/>
      <c r="CU8" s="666"/>
      <c r="CV8" s="666"/>
      <c r="CW8" s="666"/>
      <c r="CX8" s="666"/>
      <c r="CY8" s="667"/>
      <c r="CZ8" s="668">
        <v>35.5</v>
      </c>
      <c r="DA8" s="668"/>
      <c r="DB8" s="668"/>
      <c r="DC8" s="668"/>
      <c r="DD8" s="674">
        <v>22294</v>
      </c>
      <c r="DE8" s="666"/>
      <c r="DF8" s="666"/>
      <c r="DG8" s="666"/>
      <c r="DH8" s="666"/>
      <c r="DI8" s="666"/>
      <c r="DJ8" s="666"/>
      <c r="DK8" s="666"/>
      <c r="DL8" s="666"/>
      <c r="DM8" s="666"/>
      <c r="DN8" s="666"/>
      <c r="DO8" s="666"/>
      <c r="DP8" s="667"/>
      <c r="DQ8" s="674">
        <v>4668278</v>
      </c>
      <c r="DR8" s="666"/>
      <c r="DS8" s="666"/>
      <c r="DT8" s="666"/>
      <c r="DU8" s="666"/>
      <c r="DV8" s="666"/>
      <c r="DW8" s="666"/>
      <c r="DX8" s="666"/>
      <c r="DY8" s="666"/>
      <c r="DZ8" s="666"/>
      <c r="EA8" s="666"/>
      <c r="EB8" s="666"/>
      <c r="EC8" s="675"/>
    </row>
    <row r="9" spans="2:143" ht="11.25" customHeight="1">
      <c r="B9" s="662" t="s">
        <v>245</v>
      </c>
      <c r="C9" s="663"/>
      <c r="D9" s="663"/>
      <c r="E9" s="663"/>
      <c r="F9" s="663"/>
      <c r="G9" s="663"/>
      <c r="H9" s="663"/>
      <c r="I9" s="663"/>
      <c r="J9" s="663"/>
      <c r="K9" s="663"/>
      <c r="L9" s="663"/>
      <c r="M9" s="663"/>
      <c r="N9" s="663"/>
      <c r="O9" s="663"/>
      <c r="P9" s="663"/>
      <c r="Q9" s="664"/>
      <c r="R9" s="665">
        <v>21298</v>
      </c>
      <c r="S9" s="666"/>
      <c r="T9" s="666"/>
      <c r="U9" s="666"/>
      <c r="V9" s="666"/>
      <c r="W9" s="666"/>
      <c r="X9" s="666"/>
      <c r="Y9" s="667"/>
      <c r="Z9" s="668">
        <v>0.1</v>
      </c>
      <c r="AA9" s="668"/>
      <c r="AB9" s="668"/>
      <c r="AC9" s="668"/>
      <c r="AD9" s="669">
        <v>21298</v>
      </c>
      <c r="AE9" s="669"/>
      <c r="AF9" s="669"/>
      <c r="AG9" s="669"/>
      <c r="AH9" s="669"/>
      <c r="AI9" s="669"/>
      <c r="AJ9" s="669"/>
      <c r="AK9" s="669"/>
      <c r="AL9" s="670">
        <v>0.1</v>
      </c>
      <c r="AM9" s="671"/>
      <c r="AN9" s="671"/>
      <c r="AO9" s="672"/>
      <c r="AP9" s="662" t="s">
        <v>246</v>
      </c>
      <c r="AQ9" s="663"/>
      <c r="AR9" s="663"/>
      <c r="AS9" s="663"/>
      <c r="AT9" s="663"/>
      <c r="AU9" s="663"/>
      <c r="AV9" s="663"/>
      <c r="AW9" s="663"/>
      <c r="AX9" s="663"/>
      <c r="AY9" s="663"/>
      <c r="AZ9" s="663"/>
      <c r="BA9" s="663"/>
      <c r="BB9" s="663"/>
      <c r="BC9" s="663"/>
      <c r="BD9" s="663"/>
      <c r="BE9" s="663"/>
      <c r="BF9" s="664"/>
      <c r="BG9" s="665">
        <v>1788903</v>
      </c>
      <c r="BH9" s="666"/>
      <c r="BI9" s="666"/>
      <c r="BJ9" s="666"/>
      <c r="BK9" s="666"/>
      <c r="BL9" s="666"/>
      <c r="BM9" s="666"/>
      <c r="BN9" s="667"/>
      <c r="BO9" s="668">
        <v>33.200000000000003</v>
      </c>
      <c r="BP9" s="668"/>
      <c r="BQ9" s="668"/>
      <c r="BR9" s="668"/>
      <c r="BS9" s="669" t="s">
        <v>131</v>
      </c>
      <c r="BT9" s="669"/>
      <c r="BU9" s="669"/>
      <c r="BV9" s="669"/>
      <c r="BW9" s="669"/>
      <c r="BX9" s="669"/>
      <c r="BY9" s="669"/>
      <c r="BZ9" s="669"/>
      <c r="CA9" s="669"/>
      <c r="CB9" s="673"/>
      <c r="CD9" s="680" t="s">
        <v>247</v>
      </c>
      <c r="CE9" s="681"/>
      <c r="CF9" s="681"/>
      <c r="CG9" s="681"/>
      <c r="CH9" s="681"/>
      <c r="CI9" s="681"/>
      <c r="CJ9" s="681"/>
      <c r="CK9" s="681"/>
      <c r="CL9" s="681"/>
      <c r="CM9" s="681"/>
      <c r="CN9" s="681"/>
      <c r="CO9" s="681"/>
      <c r="CP9" s="681"/>
      <c r="CQ9" s="682"/>
      <c r="CR9" s="665">
        <v>2595155</v>
      </c>
      <c r="CS9" s="666"/>
      <c r="CT9" s="666"/>
      <c r="CU9" s="666"/>
      <c r="CV9" s="666"/>
      <c r="CW9" s="666"/>
      <c r="CX9" s="666"/>
      <c r="CY9" s="667"/>
      <c r="CZ9" s="668">
        <v>9</v>
      </c>
      <c r="DA9" s="668"/>
      <c r="DB9" s="668"/>
      <c r="DC9" s="668"/>
      <c r="DD9" s="674">
        <v>404005</v>
      </c>
      <c r="DE9" s="666"/>
      <c r="DF9" s="666"/>
      <c r="DG9" s="666"/>
      <c r="DH9" s="666"/>
      <c r="DI9" s="666"/>
      <c r="DJ9" s="666"/>
      <c r="DK9" s="666"/>
      <c r="DL9" s="666"/>
      <c r="DM9" s="666"/>
      <c r="DN9" s="666"/>
      <c r="DO9" s="666"/>
      <c r="DP9" s="667"/>
      <c r="DQ9" s="674">
        <v>1672070</v>
      </c>
      <c r="DR9" s="666"/>
      <c r="DS9" s="666"/>
      <c r="DT9" s="666"/>
      <c r="DU9" s="666"/>
      <c r="DV9" s="666"/>
      <c r="DW9" s="666"/>
      <c r="DX9" s="666"/>
      <c r="DY9" s="666"/>
      <c r="DZ9" s="666"/>
      <c r="EA9" s="666"/>
      <c r="EB9" s="666"/>
      <c r="EC9" s="675"/>
    </row>
    <row r="10" spans="2:143" ht="11.25" customHeight="1">
      <c r="B10" s="662" t="s">
        <v>248</v>
      </c>
      <c r="C10" s="663"/>
      <c r="D10" s="663"/>
      <c r="E10" s="663"/>
      <c r="F10" s="663"/>
      <c r="G10" s="663"/>
      <c r="H10" s="663"/>
      <c r="I10" s="663"/>
      <c r="J10" s="663"/>
      <c r="K10" s="663"/>
      <c r="L10" s="663"/>
      <c r="M10" s="663"/>
      <c r="N10" s="663"/>
      <c r="O10" s="663"/>
      <c r="P10" s="663"/>
      <c r="Q10" s="664"/>
      <c r="R10" s="665" t="s">
        <v>131</v>
      </c>
      <c r="S10" s="666"/>
      <c r="T10" s="666"/>
      <c r="U10" s="666"/>
      <c r="V10" s="666"/>
      <c r="W10" s="666"/>
      <c r="X10" s="666"/>
      <c r="Y10" s="667"/>
      <c r="Z10" s="668" t="s">
        <v>249</v>
      </c>
      <c r="AA10" s="668"/>
      <c r="AB10" s="668"/>
      <c r="AC10" s="668"/>
      <c r="AD10" s="669" t="s">
        <v>249</v>
      </c>
      <c r="AE10" s="669"/>
      <c r="AF10" s="669"/>
      <c r="AG10" s="669"/>
      <c r="AH10" s="669"/>
      <c r="AI10" s="669"/>
      <c r="AJ10" s="669"/>
      <c r="AK10" s="669"/>
      <c r="AL10" s="670" t="s">
        <v>249</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163425</v>
      </c>
      <c r="BH10" s="666"/>
      <c r="BI10" s="666"/>
      <c r="BJ10" s="666"/>
      <c r="BK10" s="666"/>
      <c r="BL10" s="666"/>
      <c r="BM10" s="666"/>
      <c r="BN10" s="667"/>
      <c r="BO10" s="668">
        <v>3</v>
      </c>
      <c r="BP10" s="668"/>
      <c r="BQ10" s="668"/>
      <c r="BR10" s="668"/>
      <c r="BS10" s="669">
        <v>26996</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v>3240</v>
      </c>
      <c r="CS10" s="666"/>
      <c r="CT10" s="666"/>
      <c r="CU10" s="666"/>
      <c r="CV10" s="666"/>
      <c r="CW10" s="666"/>
      <c r="CX10" s="666"/>
      <c r="CY10" s="667"/>
      <c r="CZ10" s="668">
        <v>0</v>
      </c>
      <c r="DA10" s="668"/>
      <c r="DB10" s="668"/>
      <c r="DC10" s="668"/>
      <c r="DD10" s="674" t="s">
        <v>249</v>
      </c>
      <c r="DE10" s="666"/>
      <c r="DF10" s="666"/>
      <c r="DG10" s="666"/>
      <c r="DH10" s="666"/>
      <c r="DI10" s="666"/>
      <c r="DJ10" s="666"/>
      <c r="DK10" s="666"/>
      <c r="DL10" s="666"/>
      <c r="DM10" s="666"/>
      <c r="DN10" s="666"/>
      <c r="DO10" s="666"/>
      <c r="DP10" s="667"/>
      <c r="DQ10" s="674">
        <v>3240</v>
      </c>
      <c r="DR10" s="666"/>
      <c r="DS10" s="666"/>
      <c r="DT10" s="666"/>
      <c r="DU10" s="666"/>
      <c r="DV10" s="666"/>
      <c r="DW10" s="666"/>
      <c r="DX10" s="666"/>
      <c r="DY10" s="666"/>
      <c r="DZ10" s="666"/>
      <c r="EA10" s="666"/>
      <c r="EB10" s="666"/>
      <c r="EC10" s="675"/>
    </row>
    <row r="11" spans="2:143" ht="11.25" customHeight="1">
      <c r="B11" s="662" t="s">
        <v>252</v>
      </c>
      <c r="C11" s="663"/>
      <c r="D11" s="663"/>
      <c r="E11" s="663"/>
      <c r="F11" s="663"/>
      <c r="G11" s="663"/>
      <c r="H11" s="663"/>
      <c r="I11" s="663"/>
      <c r="J11" s="663"/>
      <c r="K11" s="663"/>
      <c r="L11" s="663"/>
      <c r="M11" s="663"/>
      <c r="N11" s="663"/>
      <c r="O11" s="663"/>
      <c r="P11" s="663"/>
      <c r="Q11" s="664"/>
      <c r="R11" s="665">
        <v>1092008</v>
      </c>
      <c r="S11" s="666"/>
      <c r="T11" s="666"/>
      <c r="U11" s="666"/>
      <c r="V11" s="666"/>
      <c r="W11" s="666"/>
      <c r="X11" s="666"/>
      <c r="Y11" s="667"/>
      <c r="Z11" s="670">
        <v>3.5</v>
      </c>
      <c r="AA11" s="671"/>
      <c r="AB11" s="671"/>
      <c r="AC11" s="683"/>
      <c r="AD11" s="674">
        <v>1092008</v>
      </c>
      <c r="AE11" s="666"/>
      <c r="AF11" s="666"/>
      <c r="AG11" s="666"/>
      <c r="AH11" s="666"/>
      <c r="AI11" s="666"/>
      <c r="AJ11" s="666"/>
      <c r="AK11" s="667"/>
      <c r="AL11" s="670">
        <v>6.9</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227725</v>
      </c>
      <c r="BH11" s="666"/>
      <c r="BI11" s="666"/>
      <c r="BJ11" s="666"/>
      <c r="BK11" s="666"/>
      <c r="BL11" s="666"/>
      <c r="BM11" s="666"/>
      <c r="BN11" s="667"/>
      <c r="BO11" s="668">
        <v>4.2</v>
      </c>
      <c r="BP11" s="668"/>
      <c r="BQ11" s="668"/>
      <c r="BR11" s="668"/>
      <c r="BS11" s="669">
        <v>62928</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878389</v>
      </c>
      <c r="CS11" s="666"/>
      <c r="CT11" s="666"/>
      <c r="CU11" s="666"/>
      <c r="CV11" s="666"/>
      <c r="CW11" s="666"/>
      <c r="CX11" s="666"/>
      <c r="CY11" s="667"/>
      <c r="CZ11" s="668">
        <v>3</v>
      </c>
      <c r="DA11" s="668"/>
      <c r="DB11" s="668"/>
      <c r="DC11" s="668"/>
      <c r="DD11" s="674">
        <v>186530</v>
      </c>
      <c r="DE11" s="666"/>
      <c r="DF11" s="666"/>
      <c r="DG11" s="666"/>
      <c r="DH11" s="666"/>
      <c r="DI11" s="666"/>
      <c r="DJ11" s="666"/>
      <c r="DK11" s="666"/>
      <c r="DL11" s="666"/>
      <c r="DM11" s="666"/>
      <c r="DN11" s="666"/>
      <c r="DO11" s="666"/>
      <c r="DP11" s="667"/>
      <c r="DQ11" s="674">
        <v>409758</v>
      </c>
      <c r="DR11" s="666"/>
      <c r="DS11" s="666"/>
      <c r="DT11" s="666"/>
      <c r="DU11" s="666"/>
      <c r="DV11" s="666"/>
      <c r="DW11" s="666"/>
      <c r="DX11" s="666"/>
      <c r="DY11" s="666"/>
      <c r="DZ11" s="666"/>
      <c r="EA11" s="666"/>
      <c r="EB11" s="666"/>
      <c r="EC11" s="675"/>
    </row>
    <row r="12" spans="2:143" ht="11.25" customHeight="1">
      <c r="B12" s="662" t="s">
        <v>255</v>
      </c>
      <c r="C12" s="663"/>
      <c r="D12" s="663"/>
      <c r="E12" s="663"/>
      <c r="F12" s="663"/>
      <c r="G12" s="663"/>
      <c r="H12" s="663"/>
      <c r="I12" s="663"/>
      <c r="J12" s="663"/>
      <c r="K12" s="663"/>
      <c r="L12" s="663"/>
      <c r="M12" s="663"/>
      <c r="N12" s="663"/>
      <c r="O12" s="663"/>
      <c r="P12" s="663"/>
      <c r="Q12" s="664"/>
      <c r="R12" s="665" t="s">
        <v>131</v>
      </c>
      <c r="S12" s="666"/>
      <c r="T12" s="666"/>
      <c r="U12" s="666"/>
      <c r="V12" s="666"/>
      <c r="W12" s="666"/>
      <c r="X12" s="666"/>
      <c r="Y12" s="667"/>
      <c r="Z12" s="668" t="s">
        <v>131</v>
      </c>
      <c r="AA12" s="668"/>
      <c r="AB12" s="668"/>
      <c r="AC12" s="668"/>
      <c r="AD12" s="669" t="s">
        <v>131</v>
      </c>
      <c r="AE12" s="669"/>
      <c r="AF12" s="669"/>
      <c r="AG12" s="669"/>
      <c r="AH12" s="669"/>
      <c r="AI12" s="669"/>
      <c r="AJ12" s="669"/>
      <c r="AK12" s="669"/>
      <c r="AL12" s="670" t="s">
        <v>131</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2628769</v>
      </c>
      <c r="BH12" s="666"/>
      <c r="BI12" s="666"/>
      <c r="BJ12" s="666"/>
      <c r="BK12" s="666"/>
      <c r="BL12" s="666"/>
      <c r="BM12" s="666"/>
      <c r="BN12" s="667"/>
      <c r="BO12" s="668">
        <v>48.8</v>
      </c>
      <c r="BP12" s="668"/>
      <c r="BQ12" s="668"/>
      <c r="BR12" s="668"/>
      <c r="BS12" s="669">
        <v>165606</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803900</v>
      </c>
      <c r="CS12" s="666"/>
      <c r="CT12" s="666"/>
      <c r="CU12" s="666"/>
      <c r="CV12" s="666"/>
      <c r="CW12" s="666"/>
      <c r="CX12" s="666"/>
      <c r="CY12" s="667"/>
      <c r="CZ12" s="668">
        <v>2.8</v>
      </c>
      <c r="DA12" s="668"/>
      <c r="DB12" s="668"/>
      <c r="DC12" s="668"/>
      <c r="DD12" s="674">
        <v>83541</v>
      </c>
      <c r="DE12" s="666"/>
      <c r="DF12" s="666"/>
      <c r="DG12" s="666"/>
      <c r="DH12" s="666"/>
      <c r="DI12" s="666"/>
      <c r="DJ12" s="666"/>
      <c r="DK12" s="666"/>
      <c r="DL12" s="666"/>
      <c r="DM12" s="666"/>
      <c r="DN12" s="666"/>
      <c r="DO12" s="666"/>
      <c r="DP12" s="667"/>
      <c r="DQ12" s="674">
        <v>495643</v>
      </c>
      <c r="DR12" s="666"/>
      <c r="DS12" s="666"/>
      <c r="DT12" s="666"/>
      <c r="DU12" s="666"/>
      <c r="DV12" s="666"/>
      <c r="DW12" s="666"/>
      <c r="DX12" s="666"/>
      <c r="DY12" s="666"/>
      <c r="DZ12" s="666"/>
      <c r="EA12" s="666"/>
      <c r="EB12" s="666"/>
      <c r="EC12" s="675"/>
    </row>
    <row r="13" spans="2:143" ht="11.25" customHeight="1">
      <c r="B13" s="662" t="s">
        <v>258</v>
      </c>
      <c r="C13" s="663"/>
      <c r="D13" s="663"/>
      <c r="E13" s="663"/>
      <c r="F13" s="663"/>
      <c r="G13" s="663"/>
      <c r="H13" s="663"/>
      <c r="I13" s="663"/>
      <c r="J13" s="663"/>
      <c r="K13" s="663"/>
      <c r="L13" s="663"/>
      <c r="M13" s="663"/>
      <c r="N13" s="663"/>
      <c r="O13" s="663"/>
      <c r="P13" s="663"/>
      <c r="Q13" s="664"/>
      <c r="R13" s="665" t="s">
        <v>131</v>
      </c>
      <c r="S13" s="666"/>
      <c r="T13" s="666"/>
      <c r="U13" s="666"/>
      <c r="V13" s="666"/>
      <c r="W13" s="666"/>
      <c r="X13" s="666"/>
      <c r="Y13" s="667"/>
      <c r="Z13" s="668" t="s">
        <v>131</v>
      </c>
      <c r="AA13" s="668"/>
      <c r="AB13" s="668"/>
      <c r="AC13" s="668"/>
      <c r="AD13" s="669" t="s">
        <v>249</v>
      </c>
      <c r="AE13" s="669"/>
      <c r="AF13" s="669"/>
      <c r="AG13" s="669"/>
      <c r="AH13" s="669"/>
      <c r="AI13" s="669"/>
      <c r="AJ13" s="669"/>
      <c r="AK13" s="669"/>
      <c r="AL13" s="670" t="s">
        <v>249</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2556897</v>
      </c>
      <c r="BH13" s="666"/>
      <c r="BI13" s="666"/>
      <c r="BJ13" s="666"/>
      <c r="BK13" s="666"/>
      <c r="BL13" s="666"/>
      <c r="BM13" s="666"/>
      <c r="BN13" s="667"/>
      <c r="BO13" s="668">
        <v>47.5</v>
      </c>
      <c r="BP13" s="668"/>
      <c r="BQ13" s="668"/>
      <c r="BR13" s="668"/>
      <c r="BS13" s="669">
        <v>165606</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2123790</v>
      </c>
      <c r="CS13" s="666"/>
      <c r="CT13" s="666"/>
      <c r="CU13" s="666"/>
      <c r="CV13" s="666"/>
      <c r="CW13" s="666"/>
      <c r="CX13" s="666"/>
      <c r="CY13" s="667"/>
      <c r="CZ13" s="668">
        <v>7.3</v>
      </c>
      <c r="DA13" s="668"/>
      <c r="DB13" s="668"/>
      <c r="DC13" s="668"/>
      <c r="DD13" s="674">
        <v>1090434</v>
      </c>
      <c r="DE13" s="666"/>
      <c r="DF13" s="666"/>
      <c r="DG13" s="666"/>
      <c r="DH13" s="666"/>
      <c r="DI13" s="666"/>
      <c r="DJ13" s="666"/>
      <c r="DK13" s="666"/>
      <c r="DL13" s="666"/>
      <c r="DM13" s="666"/>
      <c r="DN13" s="666"/>
      <c r="DO13" s="666"/>
      <c r="DP13" s="667"/>
      <c r="DQ13" s="674">
        <v>1089442</v>
      </c>
      <c r="DR13" s="666"/>
      <c r="DS13" s="666"/>
      <c r="DT13" s="666"/>
      <c r="DU13" s="666"/>
      <c r="DV13" s="666"/>
      <c r="DW13" s="666"/>
      <c r="DX13" s="666"/>
      <c r="DY13" s="666"/>
      <c r="DZ13" s="666"/>
      <c r="EA13" s="666"/>
      <c r="EB13" s="666"/>
      <c r="EC13" s="675"/>
    </row>
    <row r="14" spans="2:143" ht="11.25" customHeight="1">
      <c r="B14" s="662" t="s">
        <v>261</v>
      </c>
      <c r="C14" s="663"/>
      <c r="D14" s="663"/>
      <c r="E14" s="663"/>
      <c r="F14" s="663"/>
      <c r="G14" s="663"/>
      <c r="H14" s="663"/>
      <c r="I14" s="663"/>
      <c r="J14" s="663"/>
      <c r="K14" s="663"/>
      <c r="L14" s="663"/>
      <c r="M14" s="663"/>
      <c r="N14" s="663"/>
      <c r="O14" s="663"/>
      <c r="P14" s="663"/>
      <c r="Q14" s="664"/>
      <c r="R14" s="665" t="s">
        <v>131</v>
      </c>
      <c r="S14" s="666"/>
      <c r="T14" s="666"/>
      <c r="U14" s="666"/>
      <c r="V14" s="666"/>
      <c r="W14" s="666"/>
      <c r="X14" s="666"/>
      <c r="Y14" s="667"/>
      <c r="Z14" s="668" t="s">
        <v>131</v>
      </c>
      <c r="AA14" s="668"/>
      <c r="AB14" s="668"/>
      <c r="AC14" s="668"/>
      <c r="AD14" s="669" t="s">
        <v>131</v>
      </c>
      <c r="AE14" s="669"/>
      <c r="AF14" s="669"/>
      <c r="AG14" s="669"/>
      <c r="AH14" s="669"/>
      <c r="AI14" s="669"/>
      <c r="AJ14" s="669"/>
      <c r="AK14" s="669"/>
      <c r="AL14" s="670" t="s">
        <v>131</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172060</v>
      </c>
      <c r="BH14" s="666"/>
      <c r="BI14" s="666"/>
      <c r="BJ14" s="666"/>
      <c r="BK14" s="666"/>
      <c r="BL14" s="666"/>
      <c r="BM14" s="666"/>
      <c r="BN14" s="667"/>
      <c r="BO14" s="668">
        <v>3.2</v>
      </c>
      <c r="BP14" s="668"/>
      <c r="BQ14" s="668"/>
      <c r="BR14" s="668"/>
      <c r="BS14" s="669">
        <v>9024</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1241252</v>
      </c>
      <c r="CS14" s="666"/>
      <c r="CT14" s="666"/>
      <c r="CU14" s="666"/>
      <c r="CV14" s="666"/>
      <c r="CW14" s="666"/>
      <c r="CX14" s="666"/>
      <c r="CY14" s="667"/>
      <c r="CZ14" s="668">
        <v>4.3</v>
      </c>
      <c r="DA14" s="668"/>
      <c r="DB14" s="668"/>
      <c r="DC14" s="668"/>
      <c r="DD14" s="674">
        <v>218634</v>
      </c>
      <c r="DE14" s="666"/>
      <c r="DF14" s="666"/>
      <c r="DG14" s="666"/>
      <c r="DH14" s="666"/>
      <c r="DI14" s="666"/>
      <c r="DJ14" s="666"/>
      <c r="DK14" s="666"/>
      <c r="DL14" s="666"/>
      <c r="DM14" s="666"/>
      <c r="DN14" s="666"/>
      <c r="DO14" s="666"/>
      <c r="DP14" s="667"/>
      <c r="DQ14" s="674">
        <v>926421</v>
      </c>
      <c r="DR14" s="666"/>
      <c r="DS14" s="666"/>
      <c r="DT14" s="666"/>
      <c r="DU14" s="666"/>
      <c r="DV14" s="666"/>
      <c r="DW14" s="666"/>
      <c r="DX14" s="666"/>
      <c r="DY14" s="666"/>
      <c r="DZ14" s="666"/>
      <c r="EA14" s="666"/>
      <c r="EB14" s="666"/>
      <c r="EC14" s="675"/>
    </row>
    <row r="15" spans="2:143" ht="11.25" customHeight="1">
      <c r="B15" s="662" t="s">
        <v>264</v>
      </c>
      <c r="C15" s="663"/>
      <c r="D15" s="663"/>
      <c r="E15" s="663"/>
      <c r="F15" s="663"/>
      <c r="G15" s="663"/>
      <c r="H15" s="663"/>
      <c r="I15" s="663"/>
      <c r="J15" s="663"/>
      <c r="K15" s="663"/>
      <c r="L15" s="663"/>
      <c r="M15" s="663"/>
      <c r="N15" s="663"/>
      <c r="O15" s="663"/>
      <c r="P15" s="663"/>
      <c r="Q15" s="664"/>
      <c r="R15" s="665" t="s">
        <v>131</v>
      </c>
      <c r="S15" s="666"/>
      <c r="T15" s="666"/>
      <c r="U15" s="666"/>
      <c r="V15" s="666"/>
      <c r="W15" s="666"/>
      <c r="X15" s="666"/>
      <c r="Y15" s="667"/>
      <c r="Z15" s="668" t="s">
        <v>249</v>
      </c>
      <c r="AA15" s="668"/>
      <c r="AB15" s="668"/>
      <c r="AC15" s="668"/>
      <c r="AD15" s="669" t="s">
        <v>131</v>
      </c>
      <c r="AE15" s="669"/>
      <c r="AF15" s="669"/>
      <c r="AG15" s="669"/>
      <c r="AH15" s="669"/>
      <c r="AI15" s="669"/>
      <c r="AJ15" s="669"/>
      <c r="AK15" s="669"/>
      <c r="AL15" s="670" t="s">
        <v>131</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320985</v>
      </c>
      <c r="BH15" s="666"/>
      <c r="BI15" s="666"/>
      <c r="BJ15" s="666"/>
      <c r="BK15" s="666"/>
      <c r="BL15" s="666"/>
      <c r="BM15" s="666"/>
      <c r="BN15" s="667"/>
      <c r="BO15" s="668">
        <v>6</v>
      </c>
      <c r="BP15" s="668"/>
      <c r="BQ15" s="668"/>
      <c r="BR15" s="668"/>
      <c r="BS15" s="669" t="s">
        <v>131</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2964734</v>
      </c>
      <c r="CS15" s="666"/>
      <c r="CT15" s="666"/>
      <c r="CU15" s="666"/>
      <c r="CV15" s="666"/>
      <c r="CW15" s="666"/>
      <c r="CX15" s="666"/>
      <c r="CY15" s="667"/>
      <c r="CZ15" s="668">
        <v>10.199999999999999</v>
      </c>
      <c r="DA15" s="668"/>
      <c r="DB15" s="668"/>
      <c r="DC15" s="668"/>
      <c r="DD15" s="674">
        <v>1004635</v>
      </c>
      <c r="DE15" s="666"/>
      <c r="DF15" s="666"/>
      <c r="DG15" s="666"/>
      <c r="DH15" s="666"/>
      <c r="DI15" s="666"/>
      <c r="DJ15" s="666"/>
      <c r="DK15" s="666"/>
      <c r="DL15" s="666"/>
      <c r="DM15" s="666"/>
      <c r="DN15" s="666"/>
      <c r="DO15" s="666"/>
      <c r="DP15" s="667"/>
      <c r="DQ15" s="674">
        <v>1830798</v>
      </c>
      <c r="DR15" s="666"/>
      <c r="DS15" s="666"/>
      <c r="DT15" s="666"/>
      <c r="DU15" s="666"/>
      <c r="DV15" s="666"/>
      <c r="DW15" s="666"/>
      <c r="DX15" s="666"/>
      <c r="DY15" s="666"/>
      <c r="DZ15" s="666"/>
      <c r="EA15" s="666"/>
      <c r="EB15" s="666"/>
      <c r="EC15" s="675"/>
    </row>
    <row r="16" spans="2:143" ht="11.25" customHeight="1">
      <c r="B16" s="662" t="s">
        <v>267</v>
      </c>
      <c r="C16" s="663"/>
      <c r="D16" s="663"/>
      <c r="E16" s="663"/>
      <c r="F16" s="663"/>
      <c r="G16" s="663"/>
      <c r="H16" s="663"/>
      <c r="I16" s="663"/>
      <c r="J16" s="663"/>
      <c r="K16" s="663"/>
      <c r="L16" s="663"/>
      <c r="M16" s="663"/>
      <c r="N16" s="663"/>
      <c r="O16" s="663"/>
      <c r="P16" s="663"/>
      <c r="Q16" s="664"/>
      <c r="R16" s="665">
        <v>13596</v>
      </c>
      <c r="S16" s="666"/>
      <c r="T16" s="666"/>
      <c r="U16" s="666"/>
      <c r="V16" s="666"/>
      <c r="W16" s="666"/>
      <c r="X16" s="666"/>
      <c r="Y16" s="667"/>
      <c r="Z16" s="668">
        <v>0</v>
      </c>
      <c r="AA16" s="668"/>
      <c r="AB16" s="668"/>
      <c r="AC16" s="668"/>
      <c r="AD16" s="669">
        <v>13596</v>
      </c>
      <c r="AE16" s="669"/>
      <c r="AF16" s="669"/>
      <c r="AG16" s="669"/>
      <c r="AH16" s="669"/>
      <c r="AI16" s="669"/>
      <c r="AJ16" s="669"/>
      <c r="AK16" s="669"/>
      <c r="AL16" s="670">
        <v>0.1</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v>69</v>
      </c>
      <c r="BH16" s="666"/>
      <c r="BI16" s="666"/>
      <c r="BJ16" s="666"/>
      <c r="BK16" s="666"/>
      <c r="BL16" s="666"/>
      <c r="BM16" s="666"/>
      <c r="BN16" s="667"/>
      <c r="BO16" s="668">
        <v>0</v>
      </c>
      <c r="BP16" s="668"/>
      <c r="BQ16" s="668"/>
      <c r="BR16" s="668"/>
      <c r="BS16" s="669" t="s">
        <v>131</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v>185092</v>
      </c>
      <c r="CS16" s="666"/>
      <c r="CT16" s="666"/>
      <c r="CU16" s="666"/>
      <c r="CV16" s="666"/>
      <c r="CW16" s="666"/>
      <c r="CX16" s="666"/>
      <c r="CY16" s="667"/>
      <c r="CZ16" s="668">
        <v>0.6</v>
      </c>
      <c r="DA16" s="668"/>
      <c r="DB16" s="668"/>
      <c r="DC16" s="668"/>
      <c r="DD16" s="674" t="s">
        <v>249</v>
      </c>
      <c r="DE16" s="666"/>
      <c r="DF16" s="666"/>
      <c r="DG16" s="666"/>
      <c r="DH16" s="666"/>
      <c r="DI16" s="666"/>
      <c r="DJ16" s="666"/>
      <c r="DK16" s="666"/>
      <c r="DL16" s="666"/>
      <c r="DM16" s="666"/>
      <c r="DN16" s="666"/>
      <c r="DO16" s="666"/>
      <c r="DP16" s="667"/>
      <c r="DQ16" s="674">
        <v>22697</v>
      </c>
      <c r="DR16" s="666"/>
      <c r="DS16" s="666"/>
      <c r="DT16" s="666"/>
      <c r="DU16" s="666"/>
      <c r="DV16" s="666"/>
      <c r="DW16" s="666"/>
      <c r="DX16" s="666"/>
      <c r="DY16" s="666"/>
      <c r="DZ16" s="666"/>
      <c r="EA16" s="666"/>
      <c r="EB16" s="666"/>
      <c r="EC16" s="675"/>
    </row>
    <row r="17" spans="2:133" ht="11.25" customHeight="1">
      <c r="B17" s="662" t="s">
        <v>270</v>
      </c>
      <c r="C17" s="663"/>
      <c r="D17" s="663"/>
      <c r="E17" s="663"/>
      <c r="F17" s="663"/>
      <c r="G17" s="663"/>
      <c r="H17" s="663"/>
      <c r="I17" s="663"/>
      <c r="J17" s="663"/>
      <c r="K17" s="663"/>
      <c r="L17" s="663"/>
      <c r="M17" s="663"/>
      <c r="N17" s="663"/>
      <c r="O17" s="663"/>
      <c r="P17" s="663"/>
      <c r="Q17" s="664"/>
      <c r="R17" s="665">
        <v>62537</v>
      </c>
      <c r="S17" s="666"/>
      <c r="T17" s="666"/>
      <c r="U17" s="666"/>
      <c r="V17" s="666"/>
      <c r="W17" s="666"/>
      <c r="X17" s="666"/>
      <c r="Y17" s="667"/>
      <c r="Z17" s="668">
        <v>0.2</v>
      </c>
      <c r="AA17" s="668"/>
      <c r="AB17" s="668"/>
      <c r="AC17" s="668"/>
      <c r="AD17" s="669">
        <v>62537</v>
      </c>
      <c r="AE17" s="669"/>
      <c r="AF17" s="669"/>
      <c r="AG17" s="669"/>
      <c r="AH17" s="669"/>
      <c r="AI17" s="669"/>
      <c r="AJ17" s="669"/>
      <c r="AK17" s="669"/>
      <c r="AL17" s="670">
        <v>0.4</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249</v>
      </c>
      <c r="BH17" s="666"/>
      <c r="BI17" s="666"/>
      <c r="BJ17" s="666"/>
      <c r="BK17" s="666"/>
      <c r="BL17" s="666"/>
      <c r="BM17" s="666"/>
      <c r="BN17" s="667"/>
      <c r="BO17" s="668" t="s">
        <v>131</v>
      </c>
      <c r="BP17" s="668"/>
      <c r="BQ17" s="668"/>
      <c r="BR17" s="668"/>
      <c r="BS17" s="669" t="s">
        <v>131</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3815712</v>
      </c>
      <c r="CS17" s="666"/>
      <c r="CT17" s="666"/>
      <c r="CU17" s="666"/>
      <c r="CV17" s="666"/>
      <c r="CW17" s="666"/>
      <c r="CX17" s="666"/>
      <c r="CY17" s="667"/>
      <c r="CZ17" s="668">
        <v>13.2</v>
      </c>
      <c r="DA17" s="668"/>
      <c r="DB17" s="668"/>
      <c r="DC17" s="668"/>
      <c r="DD17" s="674" t="s">
        <v>131</v>
      </c>
      <c r="DE17" s="666"/>
      <c r="DF17" s="666"/>
      <c r="DG17" s="666"/>
      <c r="DH17" s="666"/>
      <c r="DI17" s="666"/>
      <c r="DJ17" s="666"/>
      <c r="DK17" s="666"/>
      <c r="DL17" s="666"/>
      <c r="DM17" s="666"/>
      <c r="DN17" s="666"/>
      <c r="DO17" s="666"/>
      <c r="DP17" s="667"/>
      <c r="DQ17" s="674">
        <v>3611033</v>
      </c>
      <c r="DR17" s="666"/>
      <c r="DS17" s="666"/>
      <c r="DT17" s="666"/>
      <c r="DU17" s="666"/>
      <c r="DV17" s="666"/>
      <c r="DW17" s="666"/>
      <c r="DX17" s="666"/>
      <c r="DY17" s="666"/>
      <c r="DZ17" s="666"/>
      <c r="EA17" s="666"/>
      <c r="EB17" s="666"/>
      <c r="EC17" s="675"/>
    </row>
    <row r="18" spans="2:133" ht="11.25" customHeight="1">
      <c r="B18" s="662" t="s">
        <v>273</v>
      </c>
      <c r="C18" s="663"/>
      <c r="D18" s="663"/>
      <c r="E18" s="663"/>
      <c r="F18" s="663"/>
      <c r="G18" s="663"/>
      <c r="H18" s="663"/>
      <c r="I18" s="663"/>
      <c r="J18" s="663"/>
      <c r="K18" s="663"/>
      <c r="L18" s="663"/>
      <c r="M18" s="663"/>
      <c r="N18" s="663"/>
      <c r="O18" s="663"/>
      <c r="P18" s="663"/>
      <c r="Q18" s="664"/>
      <c r="R18" s="665">
        <v>128293</v>
      </c>
      <c r="S18" s="666"/>
      <c r="T18" s="666"/>
      <c r="U18" s="666"/>
      <c r="V18" s="666"/>
      <c r="W18" s="666"/>
      <c r="X18" s="666"/>
      <c r="Y18" s="667"/>
      <c r="Z18" s="668">
        <v>0.4</v>
      </c>
      <c r="AA18" s="668"/>
      <c r="AB18" s="668"/>
      <c r="AC18" s="668"/>
      <c r="AD18" s="669">
        <v>128293</v>
      </c>
      <c r="AE18" s="669"/>
      <c r="AF18" s="669"/>
      <c r="AG18" s="669"/>
      <c r="AH18" s="669"/>
      <c r="AI18" s="669"/>
      <c r="AJ18" s="669"/>
      <c r="AK18" s="669"/>
      <c r="AL18" s="670">
        <v>0.80000001192092896</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131</v>
      </c>
      <c r="BH18" s="666"/>
      <c r="BI18" s="666"/>
      <c r="BJ18" s="666"/>
      <c r="BK18" s="666"/>
      <c r="BL18" s="666"/>
      <c r="BM18" s="666"/>
      <c r="BN18" s="667"/>
      <c r="BO18" s="668" t="s">
        <v>131</v>
      </c>
      <c r="BP18" s="668"/>
      <c r="BQ18" s="668"/>
      <c r="BR18" s="668"/>
      <c r="BS18" s="669" t="s">
        <v>131</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t="s">
        <v>131</v>
      </c>
      <c r="CS18" s="666"/>
      <c r="CT18" s="666"/>
      <c r="CU18" s="666"/>
      <c r="CV18" s="666"/>
      <c r="CW18" s="666"/>
      <c r="CX18" s="666"/>
      <c r="CY18" s="667"/>
      <c r="CZ18" s="668" t="s">
        <v>131</v>
      </c>
      <c r="DA18" s="668"/>
      <c r="DB18" s="668"/>
      <c r="DC18" s="668"/>
      <c r="DD18" s="674" t="s">
        <v>131</v>
      </c>
      <c r="DE18" s="666"/>
      <c r="DF18" s="666"/>
      <c r="DG18" s="666"/>
      <c r="DH18" s="666"/>
      <c r="DI18" s="666"/>
      <c r="DJ18" s="666"/>
      <c r="DK18" s="666"/>
      <c r="DL18" s="666"/>
      <c r="DM18" s="666"/>
      <c r="DN18" s="666"/>
      <c r="DO18" s="666"/>
      <c r="DP18" s="667"/>
      <c r="DQ18" s="674" t="s">
        <v>131</v>
      </c>
      <c r="DR18" s="666"/>
      <c r="DS18" s="666"/>
      <c r="DT18" s="666"/>
      <c r="DU18" s="666"/>
      <c r="DV18" s="666"/>
      <c r="DW18" s="666"/>
      <c r="DX18" s="666"/>
      <c r="DY18" s="666"/>
      <c r="DZ18" s="666"/>
      <c r="EA18" s="666"/>
      <c r="EB18" s="666"/>
      <c r="EC18" s="675"/>
    </row>
    <row r="19" spans="2:133" ht="11.25" customHeight="1">
      <c r="B19" s="662" t="s">
        <v>276</v>
      </c>
      <c r="C19" s="663"/>
      <c r="D19" s="663"/>
      <c r="E19" s="663"/>
      <c r="F19" s="663"/>
      <c r="G19" s="663"/>
      <c r="H19" s="663"/>
      <c r="I19" s="663"/>
      <c r="J19" s="663"/>
      <c r="K19" s="663"/>
      <c r="L19" s="663"/>
      <c r="M19" s="663"/>
      <c r="N19" s="663"/>
      <c r="O19" s="663"/>
      <c r="P19" s="663"/>
      <c r="Q19" s="664"/>
      <c r="R19" s="665">
        <v>29274</v>
      </c>
      <c r="S19" s="666"/>
      <c r="T19" s="666"/>
      <c r="U19" s="666"/>
      <c r="V19" s="666"/>
      <c r="W19" s="666"/>
      <c r="X19" s="666"/>
      <c r="Y19" s="667"/>
      <c r="Z19" s="668">
        <v>0.1</v>
      </c>
      <c r="AA19" s="668"/>
      <c r="AB19" s="668"/>
      <c r="AC19" s="668"/>
      <c r="AD19" s="669">
        <v>29274</v>
      </c>
      <c r="AE19" s="669"/>
      <c r="AF19" s="669"/>
      <c r="AG19" s="669"/>
      <c r="AH19" s="669"/>
      <c r="AI19" s="669"/>
      <c r="AJ19" s="669"/>
      <c r="AK19" s="669"/>
      <c r="AL19" s="670">
        <v>0.2</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v>3984</v>
      </c>
      <c r="BH19" s="666"/>
      <c r="BI19" s="666"/>
      <c r="BJ19" s="666"/>
      <c r="BK19" s="666"/>
      <c r="BL19" s="666"/>
      <c r="BM19" s="666"/>
      <c r="BN19" s="667"/>
      <c r="BO19" s="668">
        <v>0.1</v>
      </c>
      <c r="BP19" s="668"/>
      <c r="BQ19" s="668"/>
      <c r="BR19" s="668"/>
      <c r="BS19" s="669" t="s">
        <v>249</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131</v>
      </c>
      <c r="CS19" s="666"/>
      <c r="CT19" s="666"/>
      <c r="CU19" s="666"/>
      <c r="CV19" s="666"/>
      <c r="CW19" s="666"/>
      <c r="CX19" s="666"/>
      <c r="CY19" s="667"/>
      <c r="CZ19" s="668" t="s">
        <v>131</v>
      </c>
      <c r="DA19" s="668"/>
      <c r="DB19" s="668"/>
      <c r="DC19" s="668"/>
      <c r="DD19" s="674" t="s">
        <v>131</v>
      </c>
      <c r="DE19" s="666"/>
      <c r="DF19" s="666"/>
      <c r="DG19" s="666"/>
      <c r="DH19" s="666"/>
      <c r="DI19" s="666"/>
      <c r="DJ19" s="666"/>
      <c r="DK19" s="666"/>
      <c r="DL19" s="666"/>
      <c r="DM19" s="666"/>
      <c r="DN19" s="666"/>
      <c r="DO19" s="666"/>
      <c r="DP19" s="667"/>
      <c r="DQ19" s="674" t="s">
        <v>249</v>
      </c>
      <c r="DR19" s="666"/>
      <c r="DS19" s="666"/>
      <c r="DT19" s="666"/>
      <c r="DU19" s="666"/>
      <c r="DV19" s="666"/>
      <c r="DW19" s="666"/>
      <c r="DX19" s="666"/>
      <c r="DY19" s="666"/>
      <c r="DZ19" s="666"/>
      <c r="EA19" s="666"/>
      <c r="EB19" s="666"/>
      <c r="EC19" s="675"/>
    </row>
    <row r="20" spans="2:133" ht="11.25" customHeight="1">
      <c r="B20" s="662" t="s">
        <v>279</v>
      </c>
      <c r="C20" s="663"/>
      <c r="D20" s="663"/>
      <c r="E20" s="663"/>
      <c r="F20" s="663"/>
      <c r="G20" s="663"/>
      <c r="H20" s="663"/>
      <c r="I20" s="663"/>
      <c r="J20" s="663"/>
      <c r="K20" s="663"/>
      <c r="L20" s="663"/>
      <c r="M20" s="663"/>
      <c r="N20" s="663"/>
      <c r="O20" s="663"/>
      <c r="P20" s="663"/>
      <c r="Q20" s="664"/>
      <c r="R20" s="665">
        <v>4669</v>
      </c>
      <c r="S20" s="666"/>
      <c r="T20" s="666"/>
      <c r="U20" s="666"/>
      <c r="V20" s="666"/>
      <c r="W20" s="666"/>
      <c r="X20" s="666"/>
      <c r="Y20" s="667"/>
      <c r="Z20" s="668">
        <v>0</v>
      </c>
      <c r="AA20" s="668"/>
      <c r="AB20" s="668"/>
      <c r="AC20" s="668"/>
      <c r="AD20" s="669">
        <v>4669</v>
      </c>
      <c r="AE20" s="669"/>
      <c r="AF20" s="669"/>
      <c r="AG20" s="669"/>
      <c r="AH20" s="669"/>
      <c r="AI20" s="669"/>
      <c r="AJ20" s="669"/>
      <c r="AK20" s="669"/>
      <c r="AL20" s="670">
        <v>0</v>
      </c>
      <c r="AM20" s="671"/>
      <c r="AN20" s="671"/>
      <c r="AO20" s="672"/>
      <c r="AP20" s="662" t="s">
        <v>280</v>
      </c>
      <c r="AQ20" s="663"/>
      <c r="AR20" s="663"/>
      <c r="AS20" s="663"/>
      <c r="AT20" s="663"/>
      <c r="AU20" s="663"/>
      <c r="AV20" s="663"/>
      <c r="AW20" s="663"/>
      <c r="AX20" s="663"/>
      <c r="AY20" s="663"/>
      <c r="AZ20" s="663"/>
      <c r="BA20" s="663"/>
      <c r="BB20" s="663"/>
      <c r="BC20" s="663"/>
      <c r="BD20" s="663"/>
      <c r="BE20" s="663"/>
      <c r="BF20" s="664"/>
      <c r="BG20" s="665">
        <v>3984</v>
      </c>
      <c r="BH20" s="666"/>
      <c r="BI20" s="666"/>
      <c r="BJ20" s="666"/>
      <c r="BK20" s="666"/>
      <c r="BL20" s="666"/>
      <c r="BM20" s="666"/>
      <c r="BN20" s="667"/>
      <c r="BO20" s="668">
        <v>0.1</v>
      </c>
      <c r="BP20" s="668"/>
      <c r="BQ20" s="668"/>
      <c r="BR20" s="668"/>
      <c r="BS20" s="669" t="s">
        <v>249</v>
      </c>
      <c r="BT20" s="669"/>
      <c r="BU20" s="669"/>
      <c r="BV20" s="669"/>
      <c r="BW20" s="669"/>
      <c r="BX20" s="669"/>
      <c r="BY20" s="669"/>
      <c r="BZ20" s="669"/>
      <c r="CA20" s="669"/>
      <c r="CB20" s="673"/>
      <c r="CD20" s="680" t="s">
        <v>281</v>
      </c>
      <c r="CE20" s="681"/>
      <c r="CF20" s="681"/>
      <c r="CG20" s="681"/>
      <c r="CH20" s="681"/>
      <c r="CI20" s="681"/>
      <c r="CJ20" s="681"/>
      <c r="CK20" s="681"/>
      <c r="CL20" s="681"/>
      <c r="CM20" s="681"/>
      <c r="CN20" s="681"/>
      <c r="CO20" s="681"/>
      <c r="CP20" s="681"/>
      <c r="CQ20" s="682"/>
      <c r="CR20" s="665">
        <v>28936387</v>
      </c>
      <c r="CS20" s="666"/>
      <c r="CT20" s="666"/>
      <c r="CU20" s="666"/>
      <c r="CV20" s="666"/>
      <c r="CW20" s="666"/>
      <c r="CX20" s="666"/>
      <c r="CY20" s="667"/>
      <c r="CZ20" s="668">
        <v>100</v>
      </c>
      <c r="DA20" s="668"/>
      <c r="DB20" s="668"/>
      <c r="DC20" s="668"/>
      <c r="DD20" s="674">
        <v>3316420</v>
      </c>
      <c r="DE20" s="666"/>
      <c r="DF20" s="666"/>
      <c r="DG20" s="666"/>
      <c r="DH20" s="666"/>
      <c r="DI20" s="666"/>
      <c r="DJ20" s="666"/>
      <c r="DK20" s="666"/>
      <c r="DL20" s="666"/>
      <c r="DM20" s="666"/>
      <c r="DN20" s="666"/>
      <c r="DO20" s="666"/>
      <c r="DP20" s="667"/>
      <c r="DQ20" s="674">
        <v>17943434</v>
      </c>
      <c r="DR20" s="666"/>
      <c r="DS20" s="666"/>
      <c r="DT20" s="666"/>
      <c r="DU20" s="666"/>
      <c r="DV20" s="666"/>
      <c r="DW20" s="666"/>
      <c r="DX20" s="666"/>
      <c r="DY20" s="666"/>
      <c r="DZ20" s="666"/>
      <c r="EA20" s="666"/>
      <c r="EB20" s="666"/>
      <c r="EC20" s="675"/>
    </row>
    <row r="21" spans="2:133" ht="11.25" customHeight="1">
      <c r="B21" s="662" t="s">
        <v>282</v>
      </c>
      <c r="C21" s="663"/>
      <c r="D21" s="663"/>
      <c r="E21" s="663"/>
      <c r="F21" s="663"/>
      <c r="G21" s="663"/>
      <c r="H21" s="663"/>
      <c r="I21" s="663"/>
      <c r="J21" s="663"/>
      <c r="K21" s="663"/>
      <c r="L21" s="663"/>
      <c r="M21" s="663"/>
      <c r="N21" s="663"/>
      <c r="O21" s="663"/>
      <c r="P21" s="663"/>
      <c r="Q21" s="664"/>
      <c r="R21" s="665">
        <v>2880</v>
      </c>
      <c r="S21" s="666"/>
      <c r="T21" s="666"/>
      <c r="U21" s="666"/>
      <c r="V21" s="666"/>
      <c r="W21" s="666"/>
      <c r="X21" s="666"/>
      <c r="Y21" s="667"/>
      <c r="Z21" s="668">
        <v>0</v>
      </c>
      <c r="AA21" s="668"/>
      <c r="AB21" s="668"/>
      <c r="AC21" s="668"/>
      <c r="AD21" s="669">
        <v>2880</v>
      </c>
      <c r="AE21" s="669"/>
      <c r="AF21" s="669"/>
      <c r="AG21" s="669"/>
      <c r="AH21" s="669"/>
      <c r="AI21" s="669"/>
      <c r="AJ21" s="669"/>
      <c r="AK21" s="669"/>
      <c r="AL21" s="670">
        <v>0</v>
      </c>
      <c r="AM21" s="671"/>
      <c r="AN21" s="671"/>
      <c r="AO21" s="672"/>
      <c r="AP21" s="684" t="s">
        <v>283</v>
      </c>
      <c r="AQ21" s="685"/>
      <c r="AR21" s="685"/>
      <c r="AS21" s="685"/>
      <c r="AT21" s="685"/>
      <c r="AU21" s="685"/>
      <c r="AV21" s="685"/>
      <c r="AW21" s="685"/>
      <c r="AX21" s="685"/>
      <c r="AY21" s="685"/>
      <c r="AZ21" s="685"/>
      <c r="BA21" s="685"/>
      <c r="BB21" s="685"/>
      <c r="BC21" s="685"/>
      <c r="BD21" s="685"/>
      <c r="BE21" s="685"/>
      <c r="BF21" s="686"/>
      <c r="BG21" s="665">
        <v>3984</v>
      </c>
      <c r="BH21" s="666"/>
      <c r="BI21" s="666"/>
      <c r="BJ21" s="666"/>
      <c r="BK21" s="666"/>
      <c r="BL21" s="666"/>
      <c r="BM21" s="666"/>
      <c r="BN21" s="667"/>
      <c r="BO21" s="668">
        <v>0.1</v>
      </c>
      <c r="BP21" s="668"/>
      <c r="BQ21" s="668"/>
      <c r="BR21" s="668"/>
      <c r="BS21" s="669" t="s">
        <v>131</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699" t="s">
        <v>284</v>
      </c>
      <c r="C22" s="700"/>
      <c r="D22" s="700"/>
      <c r="E22" s="700"/>
      <c r="F22" s="700"/>
      <c r="G22" s="700"/>
      <c r="H22" s="700"/>
      <c r="I22" s="700"/>
      <c r="J22" s="700"/>
      <c r="K22" s="700"/>
      <c r="L22" s="700"/>
      <c r="M22" s="700"/>
      <c r="N22" s="700"/>
      <c r="O22" s="700"/>
      <c r="P22" s="700"/>
      <c r="Q22" s="701"/>
      <c r="R22" s="665">
        <v>91470</v>
      </c>
      <c r="S22" s="666"/>
      <c r="T22" s="666"/>
      <c r="U22" s="666"/>
      <c r="V22" s="666"/>
      <c r="W22" s="666"/>
      <c r="X22" s="666"/>
      <c r="Y22" s="667"/>
      <c r="Z22" s="668">
        <v>0.3</v>
      </c>
      <c r="AA22" s="668"/>
      <c r="AB22" s="668"/>
      <c r="AC22" s="668"/>
      <c r="AD22" s="669">
        <v>91470</v>
      </c>
      <c r="AE22" s="669"/>
      <c r="AF22" s="669"/>
      <c r="AG22" s="669"/>
      <c r="AH22" s="669"/>
      <c r="AI22" s="669"/>
      <c r="AJ22" s="669"/>
      <c r="AK22" s="669"/>
      <c r="AL22" s="670">
        <v>0.60000002384185791</v>
      </c>
      <c r="AM22" s="671"/>
      <c r="AN22" s="671"/>
      <c r="AO22" s="672"/>
      <c r="AP22" s="684" t="s">
        <v>285</v>
      </c>
      <c r="AQ22" s="685"/>
      <c r="AR22" s="685"/>
      <c r="AS22" s="685"/>
      <c r="AT22" s="685"/>
      <c r="AU22" s="685"/>
      <c r="AV22" s="685"/>
      <c r="AW22" s="685"/>
      <c r="AX22" s="685"/>
      <c r="AY22" s="685"/>
      <c r="AZ22" s="685"/>
      <c r="BA22" s="685"/>
      <c r="BB22" s="685"/>
      <c r="BC22" s="685"/>
      <c r="BD22" s="685"/>
      <c r="BE22" s="685"/>
      <c r="BF22" s="686"/>
      <c r="BG22" s="665" t="s">
        <v>131</v>
      </c>
      <c r="BH22" s="666"/>
      <c r="BI22" s="666"/>
      <c r="BJ22" s="666"/>
      <c r="BK22" s="666"/>
      <c r="BL22" s="666"/>
      <c r="BM22" s="666"/>
      <c r="BN22" s="667"/>
      <c r="BO22" s="668" t="s">
        <v>131</v>
      </c>
      <c r="BP22" s="668"/>
      <c r="BQ22" s="668"/>
      <c r="BR22" s="668"/>
      <c r="BS22" s="669" t="s">
        <v>131</v>
      </c>
      <c r="BT22" s="669"/>
      <c r="BU22" s="669"/>
      <c r="BV22" s="669"/>
      <c r="BW22" s="669"/>
      <c r="BX22" s="669"/>
      <c r="BY22" s="669"/>
      <c r="BZ22" s="669"/>
      <c r="CA22" s="669"/>
      <c r="CB22" s="673"/>
      <c r="CD22" s="647" t="s">
        <v>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287</v>
      </c>
      <c r="C23" s="663"/>
      <c r="D23" s="663"/>
      <c r="E23" s="663"/>
      <c r="F23" s="663"/>
      <c r="G23" s="663"/>
      <c r="H23" s="663"/>
      <c r="I23" s="663"/>
      <c r="J23" s="663"/>
      <c r="K23" s="663"/>
      <c r="L23" s="663"/>
      <c r="M23" s="663"/>
      <c r="N23" s="663"/>
      <c r="O23" s="663"/>
      <c r="P23" s="663"/>
      <c r="Q23" s="664"/>
      <c r="R23" s="665">
        <v>9858509</v>
      </c>
      <c r="S23" s="666"/>
      <c r="T23" s="666"/>
      <c r="U23" s="666"/>
      <c r="V23" s="666"/>
      <c r="W23" s="666"/>
      <c r="X23" s="666"/>
      <c r="Y23" s="667"/>
      <c r="Z23" s="668">
        <v>31.8</v>
      </c>
      <c r="AA23" s="668"/>
      <c r="AB23" s="668"/>
      <c r="AC23" s="668"/>
      <c r="AD23" s="669">
        <v>8602037</v>
      </c>
      <c r="AE23" s="669"/>
      <c r="AF23" s="669"/>
      <c r="AG23" s="669"/>
      <c r="AH23" s="669"/>
      <c r="AI23" s="669"/>
      <c r="AJ23" s="669"/>
      <c r="AK23" s="669"/>
      <c r="AL23" s="670">
        <v>54.7</v>
      </c>
      <c r="AM23" s="671"/>
      <c r="AN23" s="671"/>
      <c r="AO23" s="672"/>
      <c r="AP23" s="684" t="s">
        <v>288</v>
      </c>
      <c r="AQ23" s="685"/>
      <c r="AR23" s="685"/>
      <c r="AS23" s="685"/>
      <c r="AT23" s="685"/>
      <c r="AU23" s="685"/>
      <c r="AV23" s="685"/>
      <c r="AW23" s="685"/>
      <c r="AX23" s="685"/>
      <c r="AY23" s="685"/>
      <c r="AZ23" s="685"/>
      <c r="BA23" s="685"/>
      <c r="BB23" s="685"/>
      <c r="BC23" s="685"/>
      <c r="BD23" s="685"/>
      <c r="BE23" s="685"/>
      <c r="BF23" s="686"/>
      <c r="BG23" s="665" t="s">
        <v>131</v>
      </c>
      <c r="BH23" s="666"/>
      <c r="BI23" s="666"/>
      <c r="BJ23" s="666"/>
      <c r="BK23" s="666"/>
      <c r="BL23" s="666"/>
      <c r="BM23" s="666"/>
      <c r="BN23" s="667"/>
      <c r="BO23" s="668" t="s">
        <v>131</v>
      </c>
      <c r="BP23" s="668"/>
      <c r="BQ23" s="668"/>
      <c r="BR23" s="668"/>
      <c r="BS23" s="669" t="s">
        <v>131</v>
      </c>
      <c r="BT23" s="669"/>
      <c r="BU23" s="669"/>
      <c r="BV23" s="669"/>
      <c r="BW23" s="669"/>
      <c r="BX23" s="669"/>
      <c r="BY23" s="669"/>
      <c r="BZ23" s="669"/>
      <c r="CA23" s="669"/>
      <c r="CB23" s="673"/>
      <c r="CD23" s="647" t="s">
        <v>227</v>
      </c>
      <c r="CE23" s="648"/>
      <c r="CF23" s="648"/>
      <c r="CG23" s="648"/>
      <c r="CH23" s="648"/>
      <c r="CI23" s="648"/>
      <c r="CJ23" s="648"/>
      <c r="CK23" s="648"/>
      <c r="CL23" s="648"/>
      <c r="CM23" s="648"/>
      <c r="CN23" s="648"/>
      <c r="CO23" s="648"/>
      <c r="CP23" s="648"/>
      <c r="CQ23" s="649"/>
      <c r="CR23" s="647" t="s">
        <v>289</v>
      </c>
      <c r="CS23" s="648"/>
      <c r="CT23" s="648"/>
      <c r="CU23" s="648"/>
      <c r="CV23" s="648"/>
      <c r="CW23" s="648"/>
      <c r="CX23" s="648"/>
      <c r="CY23" s="649"/>
      <c r="CZ23" s="647" t="s">
        <v>290</v>
      </c>
      <c r="DA23" s="648"/>
      <c r="DB23" s="648"/>
      <c r="DC23" s="649"/>
      <c r="DD23" s="647" t="s">
        <v>291</v>
      </c>
      <c r="DE23" s="648"/>
      <c r="DF23" s="648"/>
      <c r="DG23" s="648"/>
      <c r="DH23" s="648"/>
      <c r="DI23" s="648"/>
      <c r="DJ23" s="648"/>
      <c r="DK23" s="649"/>
      <c r="DL23" s="696" t="s">
        <v>292</v>
      </c>
      <c r="DM23" s="697"/>
      <c r="DN23" s="697"/>
      <c r="DO23" s="697"/>
      <c r="DP23" s="697"/>
      <c r="DQ23" s="697"/>
      <c r="DR23" s="697"/>
      <c r="DS23" s="697"/>
      <c r="DT23" s="697"/>
      <c r="DU23" s="697"/>
      <c r="DV23" s="698"/>
      <c r="DW23" s="647" t="s">
        <v>293</v>
      </c>
      <c r="DX23" s="648"/>
      <c r="DY23" s="648"/>
      <c r="DZ23" s="648"/>
      <c r="EA23" s="648"/>
      <c r="EB23" s="648"/>
      <c r="EC23" s="649"/>
    </row>
    <row r="24" spans="2:133" ht="11.25" customHeight="1">
      <c r="B24" s="662" t="s">
        <v>294</v>
      </c>
      <c r="C24" s="663"/>
      <c r="D24" s="663"/>
      <c r="E24" s="663"/>
      <c r="F24" s="663"/>
      <c r="G24" s="663"/>
      <c r="H24" s="663"/>
      <c r="I24" s="663"/>
      <c r="J24" s="663"/>
      <c r="K24" s="663"/>
      <c r="L24" s="663"/>
      <c r="M24" s="663"/>
      <c r="N24" s="663"/>
      <c r="O24" s="663"/>
      <c r="P24" s="663"/>
      <c r="Q24" s="664"/>
      <c r="R24" s="665">
        <v>8602037</v>
      </c>
      <c r="S24" s="666"/>
      <c r="T24" s="666"/>
      <c r="U24" s="666"/>
      <c r="V24" s="666"/>
      <c r="W24" s="666"/>
      <c r="X24" s="666"/>
      <c r="Y24" s="667"/>
      <c r="Z24" s="668">
        <v>27.8</v>
      </c>
      <c r="AA24" s="668"/>
      <c r="AB24" s="668"/>
      <c r="AC24" s="668"/>
      <c r="AD24" s="669">
        <v>8602037</v>
      </c>
      <c r="AE24" s="669"/>
      <c r="AF24" s="669"/>
      <c r="AG24" s="669"/>
      <c r="AH24" s="669"/>
      <c r="AI24" s="669"/>
      <c r="AJ24" s="669"/>
      <c r="AK24" s="669"/>
      <c r="AL24" s="670">
        <v>54.7</v>
      </c>
      <c r="AM24" s="671"/>
      <c r="AN24" s="671"/>
      <c r="AO24" s="672"/>
      <c r="AP24" s="684" t="s">
        <v>295</v>
      </c>
      <c r="AQ24" s="685"/>
      <c r="AR24" s="685"/>
      <c r="AS24" s="685"/>
      <c r="AT24" s="685"/>
      <c r="AU24" s="685"/>
      <c r="AV24" s="685"/>
      <c r="AW24" s="685"/>
      <c r="AX24" s="685"/>
      <c r="AY24" s="685"/>
      <c r="AZ24" s="685"/>
      <c r="BA24" s="685"/>
      <c r="BB24" s="685"/>
      <c r="BC24" s="685"/>
      <c r="BD24" s="685"/>
      <c r="BE24" s="685"/>
      <c r="BF24" s="686"/>
      <c r="BG24" s="665" t="s">
        <v>131</v>
      </c>
      <c r="BH24" s="666"/>
      <c r="BI24" s="666"/>
      <c r="BJ24" s="666"/>
      <c r="BK24" s="666"/>
      <c r="BL24" s="666"/>
      <c r="BM24" s="666"/>
      <c r="BN24" s="667"/>
      <c r="BO24" s="668" t="s">
        <v>131</v>
      </c>
      <c r="BP24" s="668"/>
      <c r="BQ24" s="668"/>
      <c r="BR24" s="668"/>
      <c r="BS24" s="669" t="s">
        <v>131</v>
      </c>
      <c r="BT24" s="669"/>
      <c r="BU24" s="669"/>
      <c r="BV24" s="669"/>
      <c r="BW24" s="669"/>
      <c r="BX24" s="669"/>
      <c r="BY24" s="669"/>
      <c r="BZ24" s="669"/>
      <c r="CA24" s="669"/>
      <c r="CB24" s="673"/>
      <c r="CD24" s="676" t="s">
        <v>296</v>
      </c>
      <c r="CE24" s="677"/>
      <c r="CF24" s="677"/>
      <c r="CG24" s="677"/>
      <c r="CH24" s="677"/>
      <c r="CI24" s="677"/>
      <c r="CJ24" s="677"/>
      <c r="CK24" s="677"/>
      <c r="CL24" s="677"/>
      <c r="CM24" s="677"/>
      <c r="CN24" s="677"/>
      <c r="CO24" s="677"/>
      <c r="CP24" s="677"/>
      <c r="CQ24" s="678"/>
      <c r="CR24" s="654">
        <v>14259795</v>
      </c>
      <c r="CS24" s="655"/>
      <c r="CT24" s="655"/>
      <c r="CU24" s="655"/>
      <c r="CV24" s="655"/>
      <c r="CW24" s="655"/>
      <c r="CX24" s="655"/>
      <c r="CY24" s="656"/>
      <c r="CZ24" s="659">
        <v>49.3</v>
      </c>
      <c r="DA24" s="660"/>
      <c r="DB24" s="660"/>
      <c r="DC24" s="679"/>
      <c r="DD24" s="702">
        <v>8780213</v>
      </c>
      <c r="DE24" s="655"/>
      <c r="DF24" s="655"/>
      <c r="DG24" s="655"/>
      <c r="DH24" s="655"/>
      <c r="DI24" s="655"/>
      <c r="DJ24" s="655"/>
      <c r="DK24" s="656"/>
      <c r="DL24" s="702">
        <v>8599095</v>
      </c>
      <c r="DM24" s="655"/>
      <c r="DN24" s="655"/>
      <c r="DO24" s="655"/>
      <c r="DP24" s="655"/>
      <c r="DQ24" s="655"/>
      <c r="DR24" s="655"/>
      <c r="DS24" s="655"/>
      <c r="DT24" s="655"/>
      <c r="DU24" s="655"/>
      <c r="DV24" s="656"/>
      <c r="DW24" s="659">
        <v>53</v>
      </c>
      <c r="DX24" s="660"/>
      <c r="DY24" s="660"/>
      <c r="DZ24" s="660"/>
      <c r="EA24" s="660"/>
      <c r="EB24" s="660"/>
      <c r="EC24" s="661"/>
    </row>
    <row r="25" spans="2:133" ht="11.25" customHeight="1">
      <c r="B25" s="662" t="s">
        <v>297</v>
      </c>
      <c r="C25" s="663"/>
      <c r="D25" s="663"/>
      <c r="E25" s="663"/>
      <c r="F25" s="663"/>
      <c r="G25" s="663"/>
      <c r="H25" s="663"/>
      <c r="I25" s="663"/>
      <c r="J25" s="663"/>
      <c r="K25" s="663"/>
      <c r="L25" s="663"/>
      <c r="M25" s="663"/>
      <c r="N25" s="663"/>
      <c r="O25" s="663"/>
      <c r="P25" s="663"/>
      <c r="Q25" s="664"/>
      <c r="R25" s="665">
        <v>1256472</v>
      </c>
      <c r="S25" s="666"/>
      <c r="T25" s="666"/>
      <c r="U25" s="666"/>
      <c r="V25" s="666"/>
      <c r="W25" s="666"/>
      <c r="X25" s="666"/>
      <c r="Y25" s="667"/>
      <c r="Z25" s="668">
        <v>4.0999999999999996</v>
      </c>
      <c r="AA25" s="668"/>
      <c r="AB25" s="668"/>
      <c r="AC25" s="668"/>
      <c r="AD25" s="669" t="s">
        <v>249</v>
      </c>
      <c r="AE25" s="669"/>
      <c r="AF25" s="669"/>
      <c r="AG25" s="669"/>
      <c r="AH25" s="669"/>
      <c r="AI25" s="669"/>
      <c r="AJ25" s="669"/>
      <c r="AK25" s="669"/>
      <c r="AL25" s="670" t="s">
        <v>131</v>
      </c>
      <c r="AM25" s="671"/>
      <c r="AN25" s="671"/>
      <c r="AO25" s="672"/>
      <c r="AP25" s="684" t="s">
        <v>298</v>
      </c>
      <c r="AQ25" s="685"/>
      <c r="AR25" s="685"/>
      <c r="AS25" s="685"/>
      <c r="AT25" s="685"/>
      <c r="AU25" s="685"/>
      <c r="AV25" s="685"/>
      <c r="AW25" s="685"/>
      <c r="AX25" s="685"/>
      <c r="AY25" s="685"/>
      <c r="AZ25" s="685"/>
      <c r="BA25" s="685"/>
      <c r="BB25" s="685"/>
      <c r="BC25" s="685"/>
      <c r="BD25" s="685"/>
      <c r="BE25" s="685"/>
      <c r="BF25" s="686"/>
      <c r="BG25" s="665" t="s">
        <v>249</v>
      </c>
      <c r="BH25" s="666"/>
      <c r="BI25" s="666"/>
      <c r="BJ25" s="666"/>
      <c r="BK25" s="666"/>
      <c r="BL25" s="666"/>
      <c r="BM25" s="666"/>
      <c r="BN25" s="667"/>
      <c r="BO25" s="668" t="s">
        <v>131</v>
      </c>
      <c r="BP25" s="668"/>
      <c r="BQ25" s="668"/>
      <c r="BR25" s="668"/>
      <c r="BS25" s="669" t="s">
        <v>249</v>
      </c>
      <c r="BT25" s="669"/>
      <c r="BU25" s="669"/>
      <c r="BV25" s="669"/>
      <c r="BW25" s="669"/>
      <c r="BX25" s="669"/>
      <c r="BY25" s="669"/>
      <c r="BZ25" s="669"/>
      <c r="CA25" s="669"/>
      <c r="CB25" s="673"/>
      <c r="CD25" s="680" t="s">
        <v>299</v>
      </c>
      <c r="CE25" s="681"/>
      <c r="CF25" s="681"/>
      <c r="CG25" s="681"/>
      <c r="CH25" s="681"/>
      <c r="CI25" s="681"/>
      <c r="CJ25" s="681"/>
      <c r="CK25" s="681"/>
      <c r="CL25" s="681"/>
      <c r="CM25" s="681"/>
      <c r="CN25" s="681"/>
      <c r="CO25" s="681"/>
      <c r="CP25" s="681"/>
      <c r="CQ25" s="682"/>
      <c r="CR25" s="665">
        <v>3593932</v>
      </c>
      <c r="CS25" s="705"/>
      <c r="CT25" s="705"/>
      <c r="CU25" s="705"/>
      <c r="CV25" s="705"/>
      <c r="CW25" s="705"/>
      <c r="CX25" s="705"/>
      <c r="CY25" s="706"/>
      <c r="CZ25" s="670">
        <v>12.4</v>
      </c>
      <c r="DA25" s="703"/>
      <c r="DB25" s="703"/>
      <c r="DC25" s="707"/>
      <c r="DD25" s="674">
        <v>3316079</v>
      </c>
      <c r="DE25" s="705"/>
      <c r="DF25" s="705"/>
      <c r="DG25" s="705"/>
      <c r="DH25" s="705"/>
      <c r="DI25" s="705"/>
      <c r="DJ25" s="705"/>
      <c r="DK25" s="706"/>
      <c r="DL25" s="674">
        <v>3159496</v>
      </c>
      <c r="DM25" s="705"/>
      <c r="DN25" s="705"/>
      <c r="DO25" s="705"/>
      <c r="DP25" s="705"/>
      <c r="DQ25" s="705"/>
      <c r="DR25" s="705"/>
      <c r="DS25" s="705"/>
      <c r="DT25" s="705"/>
      <c r="DU25" s="705"/>
      <c r="DV25" s="706"/>
      <c r="DW25" s="670">
        <v>19.5</v>
      </c>
      <c r="DX25" s="703"/>
      <c r="DY25" s="703"/>
      <c r="DZ25" s="703"/>
      <c r="EA25" s="703"/>
      <c r="EB25" s="703"/>
      <c r="EC25" s="704"/>
    </row>
    <row r="26" spans="2:133" ht="11.25" customHeight="1">
      <c r="B26" s="662" t="s">
        <v>300</v>
      </c>
      <c r="C26" s="663"/>
      <c r="D26" s="663"/>
      <c r="E26" s="663"/>
      <c r="F26" s="663"/>
      <c r="G26" s="663"/>
      <c r="H26" s="663"/>
      <c r="I26" s="663"/>
      <c r="J26" s="663"/>
      <c r="K26" s="663"/>
      <c r="L26" s="663"/>
      <c r="M26" s="663"/>
      <c r="N26" s="663"/>
      <c r="O26" s="663"/>
      <c r="P26" s="663"/>
      <c r="Q26" s="664"/>
      <c r="R26" s="665" t="s">
        <v>249</v>
      </c>
      <c r="S26" s="666"/>
      <c r="T26" s="666"/>
      <c r="U26" s="666"/>
      <c r="V26" s="666"/>
      <c r="W26" s="666"/>
      <c r="X26" s="666"/>
      <c r="Y26" s="667"/>
      <c r="Z26" s="668" t="s">
        <v>249</v>
      </c>
      <c r="AA26" s="668"/>
      <c r="AB26" s="668"/>
      <c r="AC26" s="668"/>
      <c r="AD26" s="669" t="s">
        <v>131</v>
      </c>
      <c r="AE26" s="669"/>
      <c r="AF26" s="669"/>
      <c r="AG26" s="669"/>
      <c r="AH26" s="669"/>
      <c r="AI26" s="669"/>
      <c r="AJ26" s="669"/>
      <c r="AK26" s="669"/>
      <c r="AL26" s="670" t="s">
        <v>131</v>
      </c>
      <c r="AM26" s="671"/>
      <c r="AN26" s="671"/>
      <c r="AO26" s="672"/>
      <c r="AP26" s="684" t="s">
        <v>301</v>
      </c>
      <c r="AQ26" s="714"/>
      <c r="AR26" s="714"/>
      <c r="AS26" s="714"/>
      <c r="AT26" s="714"/>
      <c r="AU26" s="714"/>
      <c r="AV26" s="714"/>
      <c r="AW26" s="714"/>
      <c r="AX26" s="714"/>
      <c r="AY26" s="714"/>
      <c r="AZ26" s="714"/>
      <c r="BA26" s="714"/>
      <c r="BB26" s="714"/>
      <c r="BC26" s="714"/>
      <c r="BD26" s="714"/>
      <c r="BE26" s="714"/>
      <c r="BF26" s="686"/>
      <c r="BG26" s="665" t="s">
        <v>131</v>
      </c>
      <c r="BH26" s="666"/>
      <c r="BI26" s="666"/>
      <c r="BJ26" s="666"/>
      <c r="BK26" s="666"/>
      <c r="BL26" s="666"/>
      <c r="BM26" s="666"/>
      <c r="BN26" s="667"/>
      <c r="BO26" s="668" t="s">
        <v>131</v>
      </c>
      <c r="BP26" s="668"/>
      <c r="BQ26" s="668"/>
      <c r="BR26" s="668"/>
      <c r="BS26" s="669" t="s">
        <v>249</v>
      </c>
      <c r="BT26" s="669"/>
      <c r="BU26" s="669"/>
      <c r="BV26" s="669"/>
      <c r="BW26" s="669"/>
      <c r="BX26" s="669"/>
      <c r="BY26" s="669"/>
      <c r="BZ26" s="669"/>
      <c r="CA26" s="669"/>
      <c r="CB26" s="673"/>
      <c r="CD26" s="680" t="s">
        <v>302</v>
      </c>
      <c r="CE26" s="681"/>
      <c r="CF26" s="681"/>
      <c r="CG26" s="681"/>
      <c r="CH26" s="681"/>
      <c r="CI26" s="681"/>
      <c r="CJ26" s="681"/>
      <c r="CK26" s="681"/>
      <c r="CL26" s="681"/>
      <c r="CM26" s="681"/>
      <c r="CN26" s="681"/>
      <c r="CO26" s="681"/>
      <c r="CP26" s="681"/>
      <c r="CQ26" s="682"/>
      <c r="CR26" s="665">
        <v>2112465</v>
      </c>
      <c r="CS26" s="666"/>
      <c r="CT26" s="666"/>
      <c r="CU26" s="666"/>
      <c r="CV26" s="666"/>
      <c r="CW26" s="666"/>
      <c r="CX26" s="666"/>
      <c r="CY26" s="667"/>
      <c r="CZ26" s="670">
        <v>7.3</v>
      </c>
      <c r="DA26" s="703"/>
      <c r="DB26" s="703"/>
      <c r="DC26" s="707"/>
      <c r="DD26" s="674">
        <v>1981646</v>
      </c>
      <c r="DE26" s="666"/>
      <c r="DF26" s="666"/>
      <c r="DG26" s="666"/>
      <c r="DH26" s="666"/>
      <c r="DI26" s="666"/>
      <c r="DJ26" s="666"/>
      <c r="DK26" s="667"/>
      <c r="DL26" s="674" t="s">
        <v>131</v>
      </c>
      <c r="DM26" s="666"/>
      <c r="DN26" s="666"/>
      <c r="DO26" s="666"/>
      <c r="DP26" s="666"/>
      <c r="DQ26" s="666"/>
      <c r="DR26" s="666"/>
      <c r="DS26" s="666"/>
      <c r="DT26" s="666"/>
      <c r="DU26" s="666"/>
      <c r="DV26" s="667"/>
      <c r="DW26" s="670" t="s">
        <v>249</v>
      </c>
      <c r="DX26" s="703"/>
      <c r="DY26" s="703"/>
      <c r="DZ26" s="703"/>
      <c r="EA26" s="703"/>
      <c r="EB26" s="703"/>
      <c r="EC26" s="704"/>
    </row>
    <row r="27" spans="2:133" ht="11.25" customHeight="1">
      <c r="B27" s="662" t="s">
        <v>303</v>
      </c>
      <c r="C27" s="663"/>
      <c r="D27" s="663"/>
      <c r="E27" s="663"/>
      <c r="F27" s="663"/>
      <c r="G27" s="663"/>
      <c r="H27" s="663"/>
      <c r="I27" s="663"/>
      <c r="J27" s="663"/>
      <c r="K27" s="663"/>
      <c r="L27" s="663"/>
      <c r="M27" s="663"/>
      <c r="N27" s="663"/>
      <c r="O27" s="663"/>
      <c r="P27" s="663"/>
      <c r="Q27" s="664"/>
      <c r="R27" s="665">
        <v>16931664</v>
      </c>
      <c r="S27" s="666"/>
      <c r="T27" s="666"/>
      <c r="U27" s="666"/>
      <c r="V27" s="666"/>
      <c r="W27" s="666"/>
      <c r="X27" s="666"/>
      <c r="Y27" s="667"/>
      <c r="Z27" s="668">
        <v>54.7</v>
      </c>
      <c r="AA27" s="668"/>
      <c r="AB27" s="668"/>
      <c r="AC27" s="668"/>
      <c r="AD27" s="669">
        <v>15675192</v>
      </c>
      <c r="AE27" s="669"/>
      <c r="AF27" s="669"/>
      <c r="AG27" s="669"/>
      <c r="AH27" s="669"/>
      <c r="AI27" s="669"/>
      <c r="AJ27" s="669"/>
      <c r="AK27" s="669"/>
      <c r="AL27" s="670">
        <v>99.800003051757813</v>
      </c>
      <c r="AM27" s="671"/>
      <c r="AN27" s="671"/>
      <c r="AO27" s="672"/>
      <c r="AP27" s="662" t="s">
        <v>304</v>
      </c>
      <c r="AQ27" s="663"/>
      <c r="AR27" s="663"/>
      <c r="AS27" s="663"/>
      <c r="AT27" s="663"/>
      <c r="AU27" s="663"/>
      <c r="AV27" s="663"/>
      <c r="AW27" s="663"/>
      <c r="AX27" s="663"/>
      <c r="AY27" s="663"/>
      <c r="AZ27" s="663"/>
      <c r="BA27" s="663"/>
      <c r="BB27" s="663"/>
      <c r="BC27" s="663"/>
      <c r="BD27" s="663"/>
      <c r="BE27" s="663"/>
      <c r="BF27" s="664"/>
      <c r="BG27" s="665">
        <v>5384349</v>
      </c>
      <c r="BH27" s="666"/>
      <c r="BI27" s="666"/>
      <c r="BJ27" s="666"/>
      <c r="BK27" s="666"/>
      <c r="BL27" s="666"/>
      <c r="BM27" s="666"/>
      <c r="BN27" s="667"/>
      <c r="BO27" s="668">
        <v>100</v>
      </c>
      <c r="BP27" s="668"/>
      <c r="BQ27" s="668"/>
      <c r="BR27" s="668"/>
      <c r="BS27" s="669">
        <v>264554</v>
      </c>
      <c r="BT27" s="669"/>
      <c r="BU27" s="669"/>
      <c r="BV27" s="669"/>
      <c r="BW27" s="669"/>
      <c r="BX27" s="669"/>
      <c r="BY27" s="669"/>
      <c r="BZ27" s="669"/>
      <c r="CA27" s="669"/>
      <c r="CB27" s="673"/>
      <c r="CD27" s="680" t="s">
        <v>305</v>
      </c>
      <c r="CE27" s="681"/>
      <c r="CF27" s="681"/>
      <c r="CG27" s="681"/>
      <c r="CH27" s="681"/>
      <c r="CI27" s="681"/>
      <c r="CJ27" s="681"/>
      <c r="CK27" s="681"/>
      <c r="CL27" s="681"/>
      <c r="CM27" s="681"/>
      <c r="CN27" s="681"/>
      <c r="CO27" s="681"/>
      <c r="CP27" s="681"/>
      <c r="CQ27" s="682"/>
      <c r="CR27" s="665">
        <v>6850151</v>
      </c>
      <c r="CS27" s="705"/>
      <c r="CT27" s="705"/>
      <c r="CU27" s="705"/>
      <c r="CV27" s="705"/>
      <c r="CW27" s="705"/>
      <c r="CX27" s="705"/>
      <c r="CY27" s="706"/>
      <c r="CZ27" s="670">
        <v>23.7</v>
      </c>
      <c r="DA27" s="703"/>
      <c r="DB27" s="703"/>
      <c r="DC27" s="707"/>
      <c r="DD27" s="674">
        <v>1853101</v>
      </c>
      <c r="DE27" s="705"/>
      <c r="DF27" s="705"/>
      <c r="DG27" s="705"/>
      <c r="DH27" s="705"/>
      <c r="DI27" s="705"/>
      <c r="DJ27" s="705"/>
      <c r="DK27" s="706"/>
      <c r="DL27" s="674">
        <v>1828566</v>
      </c>
      <c r="DM27" s="705"/>
      <c r="DN27" s="705"/>
      <c r="DO27" s="705"/>
      <c r="DP27" s="705"/>
      <c r="DQ27" s="705"/>
      <c r="DR27" s="705"/>
      <c r="DS27" s="705"/>
      <c r="DT27" s="705"/>
      <c r="DU27" s="705"/>
      <c r="DV27" s="706"/>
      <c r="DW27" s="670">
        <v>11.3</v>
      </c>
      <c r="DX27" s="703"/>
      <c r="DY27" s="703"/>
      <c r="DZ27" s="703"/>
      <c r="EA27" s="703"/>
      <c r="EB27" s="703"/>
      <c r="EC27" s="704"/>
    </row>
    <row r="28" spans="2:133" ht="11.25" customHeight="1">
      <c r="B28" s="662" t="s">
        <v>306</v>
      </c>
      <c r="C28" s="663"/>
      <c r="D28" s="663"/>
      <c r="E28" s="663"/>
      <c r="F28" s="663"/>
      <c r="G28" s="663"/>
      <c r="H28" s="663"/>
      <c r="I28" s="663"/>
      <c r="J28" s="663"/>
      <c r="K28" s="663"/>
      <c r="L28" s="663"/>
      <c r="M28" s="663"/>
      <c r="N28" s="663"/>
      <c r="O28" s="663"/>
      <c r="P28" s="663"/>
      <c r="Q28" s="664"/>
      <c r="R28" s="665">
        <v>6074</v>
      </c>
      <c r="S28" s="666"/>
      <c r="T28" s="666"/>
      <c r="U28" s="666"/>
      <c r="V28" s="666"/>
      <c r="W28" s="666"/>
      <c r="X28" s="666"/>
      <c r="Y28" s="667"/>
      <c r="Z28" s="668">
        <v>0</v>
      </c>
      <c r="AA28" s="668"/>
      <c r="AB28" s="668"/>
      <c r="AC28" s="668"/>
      <c r="AD28" s="669">
        <v>6074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307</v>
      </c>
      <c r="CE28" s="681"/>
      <c r="CF28" s="681"/>
      <c r="CG28" s="681"/>
      <c r="CH28" s="681"/>
      <c r="CI28" s="681"/>
      <c r="CJ28" s="681"/>
      <c r="CK28" s="681"/>
      <c r="CL28" s="681"/>
      <c r="CM28" s="681"/>
      <c r="CN28" s="681"/>
      <c r="CO28" s="681"/>
      <c r="CP28" s="681"/>
      <c r="CQ28" s="682"/>
      <c r="CR28" s="665">
        <v>3815712</v>
      </c>
      <c r="CS28" s="666"/>
      <c r="CT28" s="666"/>
      <c r="CU28" s="666"/>
      <c r="CV28" s="666"/>
      <c r="CW28" s="666"/>
      <c r="CX28" s="666"/>
      <c r="CY28" s="667"/>
      <c r="CZ28" s="670">
        <v>13.2</v>
      </c>
      <c r="DA28" s="703"/>
      <c r="DB28" s="703"/>
      <c r="DC28" s="707"/>
      <c r="DD28" s="674">
        <v>3611033</v>
      </c>
      <c r="DE28" s="666"/>
      <c r="DF28" s="666"/>
      <c r="DG28" s="666"/>
      <c r="DH28" s="666"/>
      <c r="DI28" s="666"/>
      <c r="DJ28" s="666"/>
      <c r="DK28" s="667"/>
      <c r="DL28" s="674">
        <v>3611033</v>
      </c>
      <c r="DM28" s="666"/>
      <c r="DN28" s="666"/>
      <c r="DO28" s="666"/>
      <c r="DP28" s="666"/>
      <c r="DQ28" s="666"/>
      <c r="DR28" s="666"/>
      <c r="DS28" s="666"/>
      <c r="DT28" s="666"/>
      <c r="DU28" s="666"/>
      <c r="DV28" s="667"/>
      <c r="DW28" s="670">
        <v>22.3</v>
      </c>
      <c r="DX28" s="703"/>
      <c r="DY28" s="703"/>
      <c r="DZ28" s="703"/>
      <c r="EA28" s="703"/>
      <c r="EB28" s="703"/>
      <c r="EC28" s="704"/>
    </row>
    <row r="29" spans="2:133" ht="11.25" customHeight="1">
      <c r="B29" s="662" t="s">
        <v>308</v>
      </c>
      <c r="C29" s="663"/>
      <c r="D29" s="663"/>
      <c r="E29" s="663"/>
      <c r="F29" s="663"/>
      <c r="G29" s="663"/>
      <c r="H29" s="663"/>
      <c r="I29" s="663"/>
      <c r="J29" s="663"/>
      <c r="K29" s="663"/>
      <c r="L29" s="663"/>
      <c r="M29" s="663"/>
      <c r="N29" s="663"/>
      <c r="O29" s="663"/>
      <c r="P29" s="663"/>
      <c r="Q29" s="664"/>
      <c r="R29" s="665">
        <v>196556</v>
      </c>
      <c r="S29" s="666"/>
      <c r="T29" s="666"/>
      <c r="U29" s="666"/>
      <c r="V29" s="666"/>
      <c r="W29" s="666"/>
      <c r="X29" s="666"/>
      <c r="Y29" s="667"/>
      <c r="Z29" s="668">
        <v>0.6</v>
      </c>
      <c r="AA29" s="668"/>
      <c r="AB29" s="668"/>
      <c r="AC29" s="668"/>
      <c r="AD29" s="669" t="s">
        <v>131</v>
      </c>
      <c r="AE29" s="669"/>
      <c r="AF29" s="669"/>
      <c r="AG29" s="669"/>
      <c r="AH29" s="669"/>
      <c r="AI29" s="669"/>
      <c r="AJ29" s="669"/>
      <c r="AK29" s="669"/>
      <c r="AL29" s="670" t="s">
        <v>249</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309</v>
      </c>
      <c r="CE29" s="709"/>
      <c r="CF29" s="680" t="s">
        <v>310</v>
      </c>
      <c r="CG29" s="681"/>
      <c r="CH29" s="681"/>
      <c r="CI29" s="681"/>
      <c r="CJ29" s="681"/>
      <c r="CK29" s="681"/>
      <c r="CL29" s="681"/>
      <c r="CM29" s="681"/>
      <c r="CN29" s="681"/>
      <c r="CO29" s="681"/>
      <c r="CP29" s="681"/>
      <c r="CQ29" s="682"/>
      <c r="CR29" s="665">
        <v>3815148</v>
      </c>
      <c r="CS29" s="705"/>
      <c r="CT29" s="705"/>
      <c r="CU29" s="705"/>
      <c r="CV29" s="705"/>
      <c r="CW29" s="705"/>
      <c r="CX29" s="705"/>
      <c r="CY29" s="706"/>
      <c r="CZ29" s="670">
        <v>13.2</v>
      </c>
      <c r="DA29" s="703"/>
      <c r="DB29" s="703"/>
      <c r="DC29" s="707"/>
      <c r="DD29" s="674">
        <v>3610469</v>
      </c>
      <c r="DE29" s="705"/>
      <c r="DF29" s="705"/>
      <c r="DG29" s="705"/>
      <c r="DH29" s="705"/>
      <c r="DI29" s="705"/>
      <c r="DJ29" s="705"/>
      <c r="DK29" s="706"/>
      <c r="DL29" s="674">
        <v>3610469</v>
      </c>
      <c r="DM29" s="705"/>
      <c r="DN29" s="705"/>
      <c r="DO29" s="705"/>
      <c r="DP29" s="705"/>
      <c r="DQ29" s="705"/>
      <c r="DR29" s="705"/>
      <c r="DS29" s="705"/>
      <c r="DT29" s="705"/>
      <c r="DU29" s="705"/>
      <c r="DV29" s="706"/>
      <c r="DW29" s="670">
        <v>22.3</v>
      </c>
      <c r="DX29" s="703"/>
      <c r="DY29" s="703"/>
      <c r="DZ29" s="703"/>
      <c r="EA29" s="703"/>
      <c r="EB29" s="703"/>
      <c r="EC29" s="704"/>
    </row>
    <row r="30" spans="2:133" ht="11.25" customHeight="1">
      <c r="B30" s="662" t="s">
        <v>311</v>
      </c>
      <c r="C30" s="663"/>
      <c r="D30" s="663"/>
      <c r="E30" s="663"/>
      <c r="F30" s="663"/>
      <c r="G30" s="663"/>
      <c r="H30" s="663"/>
      <c r="I30" s="663"/>
      <c r="J30" s="663"/>
      <c r="K30" s="663"/>
      <c r="L30" s="663"/>
      <c r="M30" s="663"/>
      <c r="N30" s="663"/>
      <c r="O30" s="663"/>
      <c r="P30" s="663"/>
      <c r="Q30" s="664"/>
      <c r="R30" s="665">
        <v>189312</v>
      </c>
      <c r="S30" s="666"/>
      <c r="T30" s="666"/>
      <c r="U30" s="666"/>
      <c r="V30" s="666"/>
      <c r="W30" s="666"/>
      <c r="X30" s="666"/>
      <c r="Y30" s="667"/>
      <c r="Z30" s="668">
        <v>0.6</v>
      </c>
      <c r="AA30" s="668"/>
      <c r="AB30" s="668"/>
      <c r="AC30" s="668"/>
      <c r="AD30" s="669">
        <v>29318</v>
      </c>
      <c r="AE30" s="669"/>
      <c r="AF30" s="669"/>
      <c r="AG30" s="669"/>
      <c r="AH30" s="669"/>
      <c r="AI30" s="669"/>
      <c r="AJ30" s="669"/>
      <c r="AK30" s="669"/>
      <c r="AL30" s="670">
        <v>0.2</v>
      </c>
      <c r="AM30" s="671"/>
      <c r="AN30" s="671"/>
      <c r="AO30" s="672"/>
      <c r="AP30" s="644" t="s">
        <v>227</v>
      </c>
      <c r="AQ30" s="645"/>
      <c r="AR30" s="645"/>
      <c r="AS30" s="645"/>
      <c r="AT30" s="645"/>
      <c r="AU30" s="645"/>
      <c r="AV30" s="645"/>
      <c r="AW30" s="645"/>
      <c r="AX30" s="645"/>
      <c r="AY30" s="645"/>
      <c r="AZ30" s="645"/>
      <c r="BA30" s="645"/>
      <c r="BB30" s="645"/>
      <c r="BC30" s="645"/>
      <c r="BD30" s="645"/>
      <c r="BE30" s="645"/>
      <c r="BF30" s="646"/>
      <c r="BG30" s="644" t="s">
        <v>312</v>
      </c>
      <c r="BH30" s="715"/>
      <c r="BI30" s="715"/>
      <c r="BJ30" s="715"/>
      <c r="BK30" s="715"/>
      <c r="BL30" s="715"/>
      <c r="BM30" s="715"/>
      <c r="BN30" s="715"/>
      <c r="BO30" s="715"/>
      <c r="BP30" s="715"/>
      <c r="BQ30" s="716"/>
      <c r="BR30" s="644" t="s">
        <v>313</v>
      </c>
      <c r="BS30" s="715"/>
      <c r="BT30" s="715"/>
      <c r="BU30" s="715"/>
      <c r="BV30" s="715"/>
      <c r="BW30" s="715"/>
      <c r="BX30" s="715"/>
      <c r="BY30" s="715"/>
      <c r="BZ30" s="715"/>
      <c r="CA30" s="715"/>
      <c r="CB30" s="716"/>
      <c r="CD30" s="710"/>
      <c r="CE30" s="711"/>
      <c r="CF30" s="680" t="s">
        <v>314</v>
      </c>
      <c r="CG30" s="681"/>
      <c r="CH30" s="681"/>
      <c r="CI30" s="681"/>
      <c r="CJ30" s="681"/>
      <c r="CK30" s="681"/>
      <c r="CL30" s="681"/>
      <c r="CM30" s="681"/>
      <c r="CN30" s="681"/>
      <c r="CO30" s="681"/>
      <c r="CP30" s="681"/>
      <c r="CQ30" s="682"/>
      <c r="CR30" s="665">
        <v>3682861</v>
      </c>
      <c r="CS30" s="666"/>
      <c r="CT30" s="666"/>
      <c r="CU30" s="666"/>
      <c r="CV30" s="666"/>
      <c r="CW30" s="666"/>
      <c r="CX30" s="666"/>
      <c r="CY30" s="667"/>
      <c r="CZ30" s="670">
        <v>12.7</v>
      </c>
      <c r="DA30" s="703"/>
      <c r="DB30" s="703"/>
      <c r="DC30" s="707"/>
      <c r="DD30" s="674">
        <v>3480112</v>
      </c>
      <c r="DE30" s="666"/>
      <c r="DF30" s="666"/>
      <c r="DG30" s="666"/>
      <c r="DH30" s="666"/>
      <c r="DI30" s="666"/>
      <c r="DJ30" s="666"/>
      <c r="DK30" s="667"/>
      <c r="DL30" s="674">
        <v>3480112</v>
      </c>
      <c r="DM30" s="666"/>
      <c r="DN30" s="666"/>
      <c r="DO30" s="666"/>
      <c r="DP30" s="666"/>
      <c r="DQ30" s="666"/>
      <c r="DR30" s="666"/>
      <c r="DS30" s="666"/>
      <c r="DT30" s="666"/>
      <c r="DU30" s="666"/>
      <c r="DV30" s="667"/>
      <c r="DW30" s="670">
        <v>21.5</v>
      </c>
      <c r="DX30" s="703"/>
      <c r="DY30" s="703"/>
      <c r="DZ30" s="703"/>
      <c r="EA30" s="703"/>
      <c r="EB30" s="703"/>
      <c r="EC30" s="704"/>
    </row>
    <row r="31" spans="2:133" ht="11.25" customHeight="1">
      <c r="B31" s="662" t="s">
        <v>315</v>
      </c>
      <c r="C31" s="663"/>
      <c r="D31" s="663"/>
      <c r="E31" s="663"/>
      <c r="F31" s="663"/>
      <c r="G31" s="663"/>
      <c r="H31" s="663"/>
      <c r="I31" s="663"/>
      <c r="J31" s="663"/>
      <c r="K31" s="663"/>
      <c r="L31" s="663"/>
      <c r="M31" s="663"/>
      <c r="N31" s="663"/>
      <c r="O31" s="663"/>
      <c r="P31" s="663"/>
      <c r="Q31" s="664"/>
      <c r="R31" s="665">
        <v>135478</v>
      </c>
      <c r="S31" s="666"/>
      <c r="T31" s="666"/>
      <c r="U31" s="666"/>
      <c r="V31" s="666"/>
      <c r="W31" s="666"/>
      <c r="X31" s="666"/>
      <c r="Y31" s="667"/>
      <c r="Z31" s="668">
        <v>0.4</v>
      </c>
      <c r="AA31" s="668"/>
      <c r="AB31" s="668"/>
      <c r="AC31" s="668"/>
      <c r="AD31" s="669" t="s">
        <v>131</v>
      </c>
      <c r="AE31" s="669"/>
      <c r="AF31" s="669"/>
      <c r="AG31" s="669"/>
      <c r="AH31" s="669"/>
      <c r="AI31" s="669"/>
      <c r="AJ31" s="669"/>
      <c r="AK31" s="669"/>
      <c r="AL31" s="670" t="s">
        <v>131</v>
      </c>
      <c r="AM31" s="671"/>
      <c r="AN31" s="671"/>
      <c r="AO31" s="672"/>
      <c r="AP31" s="722" t="s">
        <v>316</v>
      </c>
      <c r="AQ31" s="723"/>
      <c r="AR31" s="723"/>
      <c r="AS31" s="723"/>
      <c r="AT31" s="728" t="s">
        <v>317</v>
      </c>
      <c r="AU31" s="217"/>
      <c r="AV31" s="217"/>
      <c r="AW31" s="217"/>
      <c r="AX31" s="651" t="s">
        <v>191</v>
      </c>
      <c r="AY31" s="652"/>
      <c r="AZ31" s="652"/>
      <c r="BA31" s="652"/>
      <c r="BB31" s="652"/>
      <c r="BC31" s="652"/>
      <c r="BD31" s="652"/>
      <c r="BE31" s="652"/>
      <c r="BF31" s="653"/>
      <c r="BG31" s="733">
        <v>99.5</v>
      </c>
      <c r="BH31" s="720"/>
      <c r="BI31" s="720"/>
      <c r="BJ31" s="720"/>
      <c r="BK31" s="720"/>
      <c r="BL31" s="720"/>
      <c r="BM31" s="660">
        <v>98.7</v>
      </c>
      <c r="BN31" s="720"/>
      <c r="BO31" s="720"/>
      <c r="BP31" s="720"/>
      <c r="BQ31" s="721"/>
      <c r="BR31" s="733">
        <v>98</v>
      </c>
      <c r="BS31" s="720"/>
      <c r="BT31" s="720"/>
      <c r="BU31" s="720"/>
      <c r="BV31" s="720"/>
      <c r="BW31" s="720"/>
      <c r="BX31" s="660">
        <v>97.2</v>
      </c>
      <c r="BY31" s="720"/>
      <c r="BZ31" s="720"/>
      <c r="CA31" s="720"/>
      <c r="CB31" s="721"/>
      <c r="CD31" s="710"/>
      <c r="CE31" s="711"/>
      <c r="CF31" s="680" t="s">
        <v>318</v>
      </c>
      <c r="CG31" s="681"/>
      <c r="CH31" s="681"/>
      <c r="CI31" s="681"/>
      <c r="CJ31" s="681"/>
      <c r="CK31" s="681"/>
      <c r="CL31" s="681"/>
      <c r="CM31" s="681"/>
      <c r="CN31" s="681"/>
      <c r="CO31" s="681"/>
      <c r="CP31" s="681"/>
      <c r="CQ31" s="682"/>
      <c r="CR31" s="665">
        <v>132287</v>
      </c>
      <c r="CS31" s="705"/>
      <c r="CT31" s="705"/>
      <c r="CU31" s="705"/>
      <c r="CV31" s="705"/>
      <c r="CW31" s="705"/>
      <c r="CX31" s="705"/>
      <c r="CY31" s="706"/>
      <c r="CZ31" s="670">
        <v>0.5</v>
      </c>
      <c r="DA31" s="703"/>
      <c r="DB31" s="703"/>
      <c r="DC31" s="707"/>
      <c r="DD31" s="674">
        <v>130357</v>
      </c>
      <c r="DE31" s="705"/>
      <c r="DF31" s="705"/>
      <c r="DG31" s="705"/>
      <c r="DH31" s="705"/>
      <c r="DI31" s="705"/>
      <c r="DJ31" s="705"/>
      <c r="DK31" s="706"/>
      <c r="DL31" s="674">
        <v>130357</v>
      </c>
      <c r="DM31" s="705"/>
      <c r="DN31" s="705"/>
      <c r="DO31" s="705"/>
      <c r="DP31" s="705"/>
      <c r="DQ31" s="705"/>
      <c r="DR31" s="705"/>
      <c r="DS31" s="705"/>
      <c r="DT31" s="705"/>
      <c r="DU31" s="705"/>
      <c r="DV31" s="706"/>
      <c r="DW31" s="670">
        <v>0.8</v>
      </c>
      <c r="DX31" s="703"/>
      <c r="DY31" s="703"/>
      <c r="DZ31" s="703"/>
      <c r="EA31" s="703"/>
      <c r="EB31" s="703"/>
      <c r="EC31" s="704"/>
    </row>
    <row r="32" spans="2:133" ht="11.25" customHeight="1">
      <c r="B32" s="662" t="s">
        <v>319</v>
      </c>
      <c r="C32" s="663"/>
      <c r="D32" s="663"/>
      <c r="E32" s="663"/>
      <c r="F32" s="663"/>
      <c r="G32" s="663"/>
      <c r="H32" s="663"/>
      <c r="I32" s="663"/>
      <c r="J32" s="663"/>
      <c r="K32" s="663"/>
      <c r="L32" s="663"/>
      <c r="M32" s="663"/>
      <c r="N32" s="663"/>
      <c r="O32" s="663"/>
      <c r="P32" s="663"/>
      <c r="Q32" s="664"/>
      <c r="R32" s="665">
        <v>6047143</v>
      </c>
      <c r="S32" s="666"/>
      <c r="T32" s="666"/>
      <c r="U32" s="666"/>
      <c r="V32" s="666"/>
      <c r="W32" s="666"/>
      <c r="X32" s="666"/>
      <c r="Y32" s="667"/>
      <c r="Z32" s="668">
        <v>19.5</v>
      </c>
      <c r="AA32" s="668"/>
      <c r="AB32" s="668"/>
      <c r="AC32" s="668"/>
      <c r="AD32" s="669" t="s">
        <v>131</v>
      </c>
      <c r="AE32" s="669"/>
      <c r="AF32" s="669"/>
      <c r="AG32" s="669"/>
      <c r="AH32" s="669"/>
      <c r="AI32" s="669"/>
      <c r="AJ32" s="669"/>
      <c r="AK32" s="669"/>
      <c r="AL32" s="670" t="s">
        <v>131</v>
      </c>
      <c r="AM32" s="671"/>
      <c r="AN32" s="671"/>
      <c r="AO32" s="672"/>
      <c r="AP32" s="724"/>
      <c r="AQ32" s="725"/>
      <c r="AR32" s="725"/>
      <c r="AS32" s="725"/>
      <c r="AT32" s="729"/>
      <c r="AU32" s="216" t="s">
        <v>320</v>
      </c>
      <c r="AV32" s="216"/>
      <c r="AW32" s="216"/>
      <c r="AX32" s="662" t="s">
        <v>321</v>
      </c>
      <c r="AY32" s="663"/>
      <c r="AZ32" s="663"/>
      <c r="BA32" s="663"/>
      <c r="BB32" s="663"/>
      <c r="BC32" s="663"/>
      <c r="BD32" s="663"/>
      <c r="BE32" s="663"/>
      <c r="BF32" s="664"/>
      <c r="BG32" s="734">
        <v>99.5</v>
      </c>
      <c r="BH32" s="705"/>
      <c r="BI32" s="705"/>
      <c r="BJ32" s="705"/>
      <c r="BK32" s="705"/>
      <c r="BL32" s="705"/>
      <c r="BM32" s="671">
        <v>98.7</v>
      </c>
      <c r="BN32" s="731"/>
      <c r="BO32" s="731"/>
      <c r="BP32" s="731"/>
      <c r="BQ32" s="732"/>
      <c r="BR32" s="734">
        <v>99.4</v>
      </c>
      <c r="BS32" s="705"/>
      <c r="BT32" s="705"/>
      <c r="BU32" s="705"/>
      <c r="BV32" s="705"/>
      <c r="BW32" s="705"/>
      <c r="BX32" s="671">
        <v>98.6</v>
      </c>
      <c r="BY32" s="731"/>
      <c r="BZ32" s="731"/>
      <c r="CA32" s="731"/>
      <c r="CB32" s="732"/>
      <c r="CD32" s="712"/>
      <c r="CE32" s="713"/>
      <c r="CF32" s="680" t="s">
        <v>322</v>
      </c>
      <c r="CG32" s="681"/>
      <c r="CH32" s="681"/>
      <c r="CI32" s="681"/>
      <c r="CJ32" s="681"/>
      <c r="CK32" s="681"/>
      <c r="CL32" s="681"/>
      <c r="CM32" s="681"/>
      <c r="CN32" s="681"/>
      <c r="CO32" s="681"/>
      <c r="CP32" s="681"/>
      <c r="CQ32" s="682"/>
      <c r="CR32" s="665">
        <v>564</v>
      </c>
      <c r="CS32" s="666"/>
      <c r="CT32" s="666"/>
      <c r="CU32" s="666"/>
      <c r="CV32" s="666"/>
      <c r="CW32" s="666"/>
      <c r="CX32" s="666"/>
      <c r="CY32" s="667"/>
      <c r="CZ32" s="670">
        <v>0</v>
      </c>
      <c r="DA32" s="703"/>
      <c r="DB32" s="703"/>
      <c r="DC32" s="707"/>
      <c r="DD32" s="674">
        <v>564</v>
      </c>
      <c r="DE32" s="666"/>
      <c r="DF32" s="666"/>
      <c r="DG32" s="666"/>
      <c r="DH32" s="666"/>
      <c r="DI32" s="666"/>
      <c r="DJ32" s="666"/>
      <c r="DK32" s="667"/>
      <c r="DL32" s="674">
        <v>564</v>
      </c>
      <c r="DM32" s="666"/>
      <c r="DN32" s="666"/>
      <c r="DO32" s="666"/>
      <c r="DP32" s="666"/>
      <c r="DQ32" s="666"/>
      <c r="DR32" s="666"/>
      <c r="DS32" s="666"/>
      <c r="DT32" s="666"/>
      <c r="DU32" s="666"/>
      <c r="DV32" s="667"/>
      <c r="DW32" s="670">
        <v>0</v>
      </c>
      <c r="DX32" s="703"/>
      <c r="DY32" s="703"/>
      <c r="DZ32" s="703"/>
      <c r="EA32" s="703"/>
      <c r="EB32" s="703"/>
      <c r="EC32" s="704"/>
    </row>
    <row r="33" spans="2:133" ht="11.25" customHeight="1">
      <c r="B33" s="699" t="s">
        <v>323</v>
      </c>
      <c r="C33" s="700"/>
      <c r="D33" s="700"/>
      <c r="E33" s="700"/>
      <c r="F33" s="700"/>
      <c r="G33" s="700"/>
      <c r="H33" s="700"/>
      <c r="I33" s="700"/>
      <c r="J33" s="700"/>
      <c r="K33" s="700"/>
      <c r="L33" s="700"/>
      <c r="M33" s="700"/>
      <c r="N33" s="700"/>
      <c r="O33" s="700"/>
      <c r="P33" s="700"/>
      <c r="Q33" s="701"/>
      <c r="R33" s="665" t="s">
        <v>131</v>
      </c>
      <c r="S33" s="666"/>
      <c r="T33" s="666"/>
      <c r="U33" s="666"/>
      <c r="V33" s="666"/>
      <c r="W33" s="666"/>
      <c r="X33" s="666"/>
      <c r="Y33" s="667"/>
      <c r="Z33" s="668" t="s">
        <v>249</v>
      </c>
      <c r="AA33" s="668"/>
      <c r="AB33" s="668"/>
      <c r="AC33" s="668"/>
      <c r="AD33" s="669" t="s">
        <v>131</v>
      </c>
      <c r="AE33" s="669"/>
      <c r="AF33" s="669"/>
      <c r="AG33" s="669"/>
      <c r="AH33" s="669"/>
      <c r="AI33" s="669"/>
      <c r="AJ33" s="669"/>
      <c r="AK33" s="669"/>
      <c r="AL33" s="670" t="s">
        <v>131</v>
      </c>
      <c r="AM33" s="671"/>
      <c r="AN33" s="671"/>
      <c r="AO33" s="672"/>
      <c r="AP33" s="726"/>
      <c r="AQ33" s="727"/>
      <c r="AR33" s="727"/>
      <c r="AS33" s="727"/>
      <c r="AT33" s="730"/>
      <c r="AU33" s="218"/>
      <c r="AV33" s="218"/>
      <c r="AW33" s="218"/>
      <c r="AX33" s="717" t="s">
        <v>324</v>
      </c>
      <c r="AY33" s="718"/>
      <c r="AZ33" s="718"/>
      <c r="BA33" s="718"/>
      <c r="BB33" s="718"/>
      <c r="BC33" s="718"/>
      <c r="BD33" s="718"/>
      <c r="BE33" s="718"/>
      <c r="BF33" s="719"/>
      <c r="BG33" s="735">
        <v>99.4</v>
      </c>
      <c r="BH33" s="736"/>
      <c r="BI33" s="736"/>
      <c r="BJ33" s="736"/>
      <c r="BK33" s="736"/>
      <c r="BL33" s="736"/>
      <c r="BM33" s="737">
        <v>98.5</v>
      </c>
      <c r="BN33" s="736"/>
      <c r="BO33" s="736"/>
      <c r="BP33" s="736"/>
      <c r="BQ33" s="738"/>
      <c r="BR33" s="735">
        <v>96.5</v>
      </c>
      <c r="BS33" s="736"/>
      <c r="BT33" s="736"/>
      <c r="BU33" s="736"/>
      <c r="BV33" s="736"/>
      <c r="BW33" s="736"/>
      <c r="BX33" s="737">
        <v>95.5</v>
      </c>
      <c r="BY33" s="736"/>
      <c r="BZ33" s="736"/>
      <c r="CA33" s="736"/>
      <c r="CB33" s="738"/>
      <c r="CD33" s="680" t="s">
        <v>325</v>
      </c>
      <c r="CE33" s="681"/>
      <c r="CF33" s="681"/>
      <c r="CG33" s="681"/>
      <c r="CH33" s="681"/>
      <c r="CI33" s="681"/>
      <c r="CJ33" s="681"/>
      <c r="CK33" s="681"/>
      <c r="CL33" s="681"/>
      <c r="CM33" s="681"/>
      <c r="CN33" s="681"/>
      <c r="CO33" s="681"/>
      <c r="CP33" s="681"/>
      <c r="CQ33" s="682"/>
      <c r="CR33" s="665">
        <v>11175080</v>
      </c>
      <c r="CS33" s="705"/>
      <c r="CT33" s="705"/>
      <c r="CU33" s="705"/>
      <c r="CV33" s="705"/>
      <c r="CW33" s="705"/>
      <c r="CX33" s="705"/>
      <c r="CY33" s="706"/>
      <c r="CZ33" s="670">
        <v>38.6</v>
      </c>
      <c r="DA33" s="703"/>
      <c r="DB33" s="703"/>
      <c r="DC33" s="707"/>
      <c r="DD33" s="674">
        <v>8546995</v>
      </c>
      <c r="DE33" s="705"/>
      <c r="DF33" s="705"/>
      <c r="DG33" s="705"/>
      <c r="DH33" s="705"/>
      <c r="DI33" s="705"/>
      <c r="DJ33" s="705"/>
      <c r="DK33" s="706"/>
      <c r="DL33" s="674">
        <v>5416430</v>
      </c>
      <c r="DM33" s="705"/>
      <c r="DN33" s="705"/>
      <c r="DO33" s="705"/>
      <c r="DP33" s="705"/>
      <c r="DQ33" s="705"/>
      <c r="DR33" s="705"/>
      <c r="DS33" s="705"/>
      <c r="DT33" s="705"/>
      <c r="DU33" s="705"/>
      <c r="DV33" s="706"/>
      <c r="DW33" s="670">
        <v>33.4</v>
      </c>
      <c r="DX33" s="703"/>
      <c r="DY33" s="703"/>
      <c r="DZ33" s="703"/>
      <c r="EA33" s="703"/>
      <c r="EB33" s="703"/>
      <c r="EC33" s="704"/>
    </row>
    <row r="34" spans="2:133" ht="11.25" customHeight="1">
      <c r="B34" s="662" t="s">
        <v>326</v>
      </c>
      <c r="C34" s="663"/>
      <c r="D34" s="663"/>
      <c r="E34" s="663"/>
      <c r="F34" s="663"/>
      <c r="G34" s="663"/>
      <c r="H34" s="663"/>
      <c r="I34" s="663"/>
      <c r="J34" s="663"/>
      <c r="K34" s="663"/>
      <c r="L34" s="663"/>
      <c r="M34" s="663"/>
      <c r="N34" s="663"/>
      <c r="O34" s="663"/>
      <c r="P34" s="663"/>
      <c r="Q34" s="664"/>
      <c r="R34" s="665">
        <v>2397249</v>
      </c>
      <c r="S34" s="666"/>
      <c r="T34" s="666"/>
      <c r="U34" s="666"/>
      <c r="V34" s="666"/>
      <c r="W34" s="666"/>
      <c r="X34" s="666"/>
      <c r="Y34" s="667"/>
      <c r="Z34" s="668">
        <v>7.7</v>
      </c>
      <c r="AA34" s="668"/>
      <c r="AB34" s="668"/>
      <c r="AC34" s="668"/>
      <c r="AD34" s="669" t="s">
        <v>131</v>
      </c>
      <c r="AE34" s="669"/>
      <c r="AF34" s="669"/>
      <c r="AG34" s="669"/>
      <c r="AH34" s="669"/>
      <c r="AI34" s="669"/>
      <c r="AJ34" s="669"/>
      <c r="AK34" s="669"/>
      <c r="AL34" s="670" t="s">
        <v>249</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327</v>
      </c>
      <c r="CE34" s="681"/>
      <c r="CF34" s="681"/>
      <c r="CG34" s="681"/>
      <c r="CH34" s="681"/>
      <c r="CI34" s="681"/>
      <c r="CJ34" s="681"/>
      <c r="CK34" s="681"/>
      <c r="CL34" s="681"/>
      <c r="CM34" s="681"/>
      <c r="CN34" s="681"/>
      <c r="CO34" s="681"/>
      <c r="CP34" s="681"/>
      <c r="CQ34" s="682"/>
      <c r="CR34" s="665">
        <v>3612094</v>
      </c>
      <c r="CS34" s="666"/>
      <c r="CT34" s="666"/>
      <c r="CU34" s="666"/>
      <c r="CV34" s="666"/>
      <c r="CW34" s="666"/>
      <c r="CX34" s="666"/>
      <c r="CY34" s="667"/>
      <c r="CZ34" s="670">
        <v>12.5</v>
      </c>
      <c r="DA34" s="703"/>
      <c r="DB34" s="703"/>
      <c r="DC34" s="707"/>
      <c r="DD34" s="674">
        <v>2359807</v>
      </c>
      <c r="DE34" s="666"/>
      <c r="DF34" s="666"/>
      <c r="DG34" s="666"/>
      <c r="DH34" s="666"/>
      <c r="DI34" s="666"/>
      <c r="DJ34" s="666"/>
      <c r="DK34" s="667"/>
      <c r="DL34" s="674">
        <v>1886654</v>
      </c>
      <c r="DM34" s="666"/>
      <c r="DN34" s="666"/>
      <c r="DO34" s="666"/>
      <c r="DP34" s="666"/>
      <c r="DQ34" s="666"/>
      <c r="DR34" s="666"/>
      <c r="DS34" s="666"/>
      <c r="DT34" s="666"/>
      <c r="DU34" s="666"/>
      <c r="DV34" s="667"/>
      <c r="DW34" s="670">
        <v>11.6</v>
      </c>
      <c r="DX34" s="703"/>
      <c r="DY34" s="703"/>
      <c r="DZ34" s="703"/>
      <c r="EA34" s="703"/>
      <c r="EB34" s="703"/>
      <c r="EC34" s="704"/>
    </row>
    <row r="35" spans="2:133" ht="11.25" customHeight="1">
      <c r="B35" s="662" t="s">
        <v>328</v>
      </c>
      <c r="C35" s="663"/>
      <c r="D35" s="663"/>
      <c r="E35" s="663"/>
      <c r="F35" s="663"/>
      <c r="G35" s="663"/>
      <c r="H35" s="663"/>
      <c r="I35" s="663"/>
      <c r="J35" s="663"/>
      <c r="K35" s="663"/>
      <c r="L35" s="663"/>
      <c r="M35" s="663"/>
      <c r="N35" s="663"/>
      <c r="O35" s="663"/>
      <c r="P35" s="663"/>
      <c r="Q35" s="664"/>
      <c r="R35" s="665">
        <v>105850</v>
      </c>
      <c r="S35" s="666"/>
      <c r="T35" s="666"/>
      <c r="U35" s="666"/>
      <c r="V35" s="666"/>
      <c r="W35" s="666"/>
      <c r="X35" s="666"/>
      <c r="Y35" s="667"/>
      <c r="Z35" s="668">
        <v>0.3</v>
      </c>
      <c r="AA35" s="668"/>
      <c r="AB35" s="668"/>
      <c r="AC35" s="668"/>
      <c r="AD35" s="669">
        <v>2035</v>
      </c>
      <c r="AE35" s="669"/>
      <c r="AF35" s="669"/>
      <c r="AG35" s="669"/>
      <c r="AH35" s="669"/>
      <c r="AI35" s="669"/>
      <c r="AJ35" s="669"/>
      <c r="AK35" s="669"/>
      <c r="AL35" s="670">
        <v>0</v>
      </c>
      <c r="AM35" s="671"/>
      <c r="AN35" s="671"/>
      <c r="AO35" s="672"/>
      <c r="AP35" s="221"/>
      <c r="AQ35" s="644" t="s">
        <v>329</v>
      </c>
      <c r="AR35" s="645"/>
      <c r="AS35" s="645"/>
      <c r="AT35" s="645"/>
      <c r="AU35" s="645"/>
      <c r="AV35" s="645"/>
      <c r="AW35" s="645"/>
      <c r="AX35" s="645"/>
      <c r="AY35" s="645"/>
      <c r="AZ35" s="645"/>
      <c r="BA35" s="645"/>
      <c r="BB35" s="645"/>
      <c r="BC35" s="645"/>
      <c r="BD35" s="645"/>
      <c r="BE35" s="645"/>
      <c r="BF35" s="646"/>
      <c r="BG35" s="644" t="s">
        <v>330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331</v>
      </c>
      <c r="CE35" s="681"/>
      <c r="CF35" s="681"/>
      <c r="CG35" s="681"/>
      <c r="CH35" s="681"/>
      <c r="CI35" s="681"/>
      <c r="CJ35" s="681"/>
      <c r="CK35" s="681"/>
      <c r="CL35" s="681"/>
      <c r="CM35" s="681"/>
      <c r="CN35" s="681"/>
      <c r="CO35" s="681"/>
      <c r="CP35" s="681"/>
      <c r="CQ35" s="682"/>
      <c r="CR35" s="665">
        <v>229386</v>
      </c>
      <c r="CS35" s="705"/>
      <c r="CT35" s="705"/>
      <c r="CU35" s="705"/>
      <c r="CV35" s="705"/>
      <c r="CW35" s="705"/>
      <c r="CX35" s="705"/>
      <c r="CY35" s="706"/>
      <c r="CZ35" s="670">
        <v>0.8</v>
      </c>
      <c r="DA35" s="703"/>
      <c r="DB35" s="703"/>
      <c r="DC35" s="707"/>
      <c r="DD35" s="674">
        <v>203836</v>
      </c>
      <c r="DE35" s="705"/>
      <c r="DF35" s="705"/>
      <c r="DG35" s="705"/>
      <c r="DH35" s="705"/>
      <c r="DI35" s="705"/>
      <c r="DJ35" s="705"/>
      <c r="DK35" s="706"/>
      <c r="DL35" s="674">
        <v>169537</v>
      </c>
      <c r="DM35" s="705"/>
      <c r="DN35" s="705"/>
      <c r="DO35" s="705"/>
      <c r="DP35" s="705"/>
      <c r="DQ35" s="705"/>
      <c r="DR35" s="705"/>
      <c r="DS35" s="705"/>
      <c r="DT35" s="705"/>
      <c r="DU35" s="705"/>
      <c r="DV35" s="706"/>
      <c r="DW35" s="670">
        <v>1</v>
      </c>
      <c r="DX35" s="703"/>
      <c r="DY35" s="703"/>
      <c r="DZ35" s="703"/>
      <c r="EA35" s="703"/>
      <c r="EB35" s="703"/>
      <c r="EC35" s="704"/>
    </row>
    <row r="36" spans="2:133" ht="11.25" customHeight="1">
      <c r="B36" s="662" t="s">
        <v>332</v>
      </c>
      <c r="C36" s="663"/>
      <c r="D36" s="663"/>
      <c r="E36" s="663"/>
      <c r="F36" s="663"/>
      <c r="G36" s="663"/>
      <c r="H36" s="663"/>
      <c r="I36" s="663"/>
      <c r="J36" s="663"/>
      <c r="K36" s="663"/>
      <c r="L36" s="663"/>
      <c r="M36" s="663"/>
      <c r="N36" s="663"/>
      <c r="O36" s="663"/>
      <c r="P36" s="663"/>
      <c r="Q36" s="664"/>
      <c r="R36" s="665">
        <v>205691</v>
      </c>
      <c r="S36" s="666"/>
      <c r="T36" s="666"/>
      <c r="U36" s="666"/>
      <c r="V36" s="666"/>
      <c r="W36" s="666"/>
      <c r="X36" s="666"/>
      <c r="Y36" s="667"/>
      <c r="Z36" s="668">
        <v>0.7</v>
      </c>
      <c r="AA36" s="668"/>
      <c r="AB36" s="668"/>
      <c r="AC36" s="668"/>
      <c r="AD36" s="669" t="s">
        <v>131</v>
      </c>
      <c r="AE36" s="669"/>
      <c r="AF36" s="669"/>
      <c r="AG36" s="669"/>
      <c r="AH36" s="669"/>
      <c r="AI36" s="669"/>
      <c r="AJ36" s="669"/>
      <c r="AK36" s="669"/>
      <c r="AL36" s="670" t="s">
        <v>131</v>
      </c>
      <c r="AM36" s="671"/>
      <c r="AN36" s="671"/>
      <c r="AO36" s="672"/>
      <c r="AP36" s="221"/>
      <c r="AQ36" s="739" t="s">
        <v>333</v>
      </c>
      <c r="AR36" s="740"/>
      <c r="AS36" s="740"/>
      <c r="AT36" s="740"/>
      <c r="AU36" s="740"/>
      <c r="AV36" s="740"/>
      <c r="AW36" s="740"/>
      <c r="AX36" s="740"/>
      <c r="AY36" s="741"/>
      <c r="AZ36" s="654">
        <v>3139151</v>
      </c>
      <c r="BA36" s="655"/>
      <c r="BB36" s="655"/>
      <c r="BC36" s="655"/>
      <c r="BD36" s="655"/>
      <c r="BE36" s="655"/>
      <c r="BF36" s="742"/>
      <c r="BG36" s="676" t="s">
        <v>334</v>
      </c>
      <c r="BH36" s="677"/>
      <c r="BI36" s="677"/>
      <c r="BJ36" s="677"/>
      <c r="BK36" s="677"/>
      <c r="BL36" s="677"/>
      <c r="BM36" s="677"/>
      <c r="BN36" s="677"/>
      <c r="BO36" s="677"/>
      <c r="BP36" s="677"/>
      <c r="BQ36" s="677"/>
      <c r="BR36" s="677"/>
      <c r="BS36" s="677"/>
      <c r="BT36" s="677"/>
      <c r="BU36" s="678"/>
      <c r="BV36" s="654">
        <v>12458</v>
      </c>
      <c r="BW36" s="655"/>
      <c r="BX36" s="655"/>
      <c r="BY36" s="655"/>
      <c r="BZ36" s="655"/>
      <c r="CA36" s="655"/>
      <c r="CB36" s="742"/>
      <c r="CD36" s="680" t="s">
        <v>335</v>
      </c>
      <c r="CE36" s="681"/>
      <c r="CF36" s="681"/>
      <c r="CG36" s="681"/>
      <c r="CH36" s="681"/>
      <c r="CI36" s="681"/>
      <c r="CJ36" s="681"/>
      <c r="CK36" s="681"/>
      <c r="CL36" s="681"/>
      <c r="CM36" s="681"/>
      <c r="CN36" s="681"/>
      <c r="CO36" s="681"/>
      <c r="CP36" s="681"/>
      <c r="CQ36" s="682"/>
      <c r="CR36" s="665">
        <v>3538788</v>
      </c>
      <c r="CS36" s="666"/>
      <c r="CT36" s="666"/>
      <c r="CU36" s="666"/>
      <c r="CV36" s="666"/>
      <c r="CW36" s="666"/>
      <c r="CX36" s="666"/>
      <c r="CY36" s="667"/>
      <c r="CZ36" s="670">
        <v>12.2</v>
      </c>
      <c r="DA36" s="703"/>
      <c r="DB36" s="703"/>
      <c r="DC36" s="707"/>
      <c r="DD36" s="674">
        <v>2806657</v>
      </c>
      <c r="DE36" s="666"/>
      <c r="DF36" s="666"/>
      <c r="DG36" s="666"/>
      <c r="DH36" s="666"/>
      <c r="DI36" s="666"/>
      <c r="DJ36" s="666"/>
      <c r="DK36" s="667"/>
      <c r="DL36" s="674">
        <v>1416303</v>
      </c>
      <c r="DM36" s="666"/>
      <c r="DN36" s="666"/>
      <c r="DO36" s="666"/>
      <c r="DP36" s="666"/>
      <c r="DQ36" s="666"/>
      <c r="DR36" s="666"/>
      <c r="DS36" s="666"/>
      <c r="DT36" s="666"/>
      <c r="DU36" s="666"/>
      <c r="DV36" s="667"/>
      <c r="DW36" s="670">
        <v>8.6999999999999993</v>
      </c>
      <c r="DX36" s="703"/>
      <c r="DY36" s="703"/>
      <c r="DZ36" s="703"/>
      <c r="EA36" s="703"/>
      <c r="EB36" s="703"/>
      <c r="EC36" s="704"/>
    </row>
    <row r="37" spans="2:133" ht="11.25" customHeight="1">
      <c r="B37" s="662" t="s">
        <v>336</v>
      </c>
      <c r="C37" s="663"/>
      <c r="D37" s="663"/>
      <c r="E37" s="663"/>
      <c r="F37" s="663"/>
      <c r="G37" s="663"/>
      <c r="H37" s="663"/>
      <c r="I37" s="663"/>
      <c r="J37" s="663"/>
      <c r="K37" s="663"/>
      <c r="L37" s="663"/>
      <c r="M37" s="663"/>
      <c r="N37" s="663"/>
      <c r="O37" s="663"/>
      <c r="P37" s="663"/>
      <c r="Q37" s="664"/>
      <c r="R37" s="665">
        <v>268011</v>
      </c>
      <c r="S37" s="666"/>
      <c r="T37" s="666"/>
      <c r="U37" s="666"/>
      <c r="V37" s="666"/>
      <c r="W37" s="666"/>
      <c r="X37" s="666"/>
      <c r="Y37" s="667"/>
      <c r="Z37" s="668">
        <v>0.9</v>
      </c>
      <c r="AA37" s="668"/>
      <c r="AB37" s="668"/>
      <c r="AC37" s="668"/>
      <c r="AD37" s="669" t="s">
        <v>131</v>
      </c>
      <c r="AE37" s="669"/>
      <c r="AF37" s="669"/>
      <c r="AG37" s="669"/>
      <c r="AH37" s="669"/>
      <c r="AI37" s="669"/>
      <c r="AJ37" s="669"/>
      <c r="AK37" s="669"/>
      <c r="AL37" s="670" t="s">
        <v>249</v>
      </c>
      <c r="AM37" s="671"/>
      <c r="AN37" s="671"/>
      <c r="AO37" s="672"/>
      <c r="AQ37" s="743" t="s">
        <v>337</v>
      </c>
      <c r="AR37" s="744"/>
      <c r="AS37" s="744"/>
      <c r="AT37" s="744"/>
      <c r="AU37" s="744"/>
      <c r="AV37" s="744"/>
      <c r="AW37" s="744"/>
      <c r="AX37" s="744"/>
      <c r="AY37" s="745"/>
      <c r="AZ37" s="665">
        <v>319966</v>
      </c>
      <c r="BA37" s="666"/>
      <c r="BB37" s="666"/>
      <c r="BC37" s="666"/>
      <c r="BD37" s="705"/>
      <c r="BE37" s="705"/>
      <c r="BF37" s="732"/>
      <c r="BG37" s="680" t="s">
        <v>338</v>
      </c>
      <c r="BH37" s="681"/>
      <c r="BI37" s="681"/>
      <c r="BJ37" s="681"/>
      <c r="BK37" s="681"/>
      <c r="BL37" s="681"/>
      <c r="BM37" s="681"/>
      <c r="BN37" s="681"/>
      <c r="BO37" s="681"/>
      <c r="BP37" s="681"/>
      <c r="BQ37" s="681"/>
      <c r="BR37" s="681"/>
      <c r="BS37" s="681"/>
      <c r="BT37" s="681"/>
      <c r="BU37" s="682"/>
      <c r="BV37" s="665">
        <v>-55698</v>
      </c>
      <c r="BW37" s="666"/>
      <c r="BX37" s="666"/>
      <c r="BY37" s="666"/>
      <c r="BZ37" s="666"/>
      <c r="CA37" s="666"/>
      <c r="CB37" s="675"/>
      <c r="CD37" s="680" t="s">
        <v>339</v>
      </c>
      <c r="CE37" s="681"/>
      <c r="CF37" s="681"/>
      <c r="CG37" s="681"/>
      <c r="CH37" s="681"/>
      <c r="CI37" s="681"/>
      <c r="CJ37" s="681"/>
      <c r="CK37" s="681"/>
      <c r="CL37" s="681"/>
      <c r="CM37" s="681"/>
      <c r="CN37" s="681"/>
      <c r="CO37" s="681"/>
      <c r="CP37" s="681"/>
      <c r="CQ37" s="682"/>
      <c r="CR37" s="665">
        <v>1492222</v>
      </c>
      <c r="CS37" s="705"/>
      <c r="CT37" s="705"/>
      <c r="CU37" s="705"/>
      <c r="CV37" s="705"/>
      <c r="CW37" s="705"/>
      <c r="CX37" s="705"/>
      <c r="CY37" s="706"/>
      <c r="CZ37" s="670">
        <v>5.2</v>
      </c>
      <c r="DA37" s="703"/>
      <c r="DB37" s="703"/>
      <c r="DC37" s="707"/>
      <c r="DD37" s="674">
        <v>1383694</v>
      </c>
      <c r="DE37" s="705"/>
      <c r="DF37" s="705"/>
      <c r="DG37" s="705"/>
      <c r="DH37" s="705"/>
      <c r="DI37" s="705"/>
      <c r="DJ37" s="705"/>
      <c r="DK37" s="706"/>
      <c r="DL37" s="674">
        <v>894449</v>
      </c>
      <c r="DM37" s="705"/>
      <c r="DN37" s="705"/>
      <c r="DO37" s="705"/>
      <c r="DP37" s="705"/>
      <c r="DQ37" s="705"/>
      <c r="DR37" s="705"/>
      <c r="DS37" s="705"/>
      <c r="DT37" s="705"/>
      <c r="DU37" s="705"/>
      <c r="DV37" s="706"/>
      <c r="DW37" s="670">
        <v>5.5</v>
      </c>
      <c r="DX37" s="703"/>
      <c r="DY37" s="703"/>
      <c r="DZ37" s="703"/>
      <c r="EA37" s="703"/>
      <c r="EB37" s="703"/>
      <c r="EC37" s="704"/>
    </row>
    <row r="38" spans="2:133" ht="11.25" customHeight="1">
      <c r="B38" s="662" t="s">
        <v>340</v>
      </c>
      <c r="C38" s="663"/>
      <c r="D38" s="663"/>
      <c r="E38" s="663"/>
      <c r="F38" s="663"/>
      <c r="G38" s="663"/>
      <c r="H38" s="663"/>
      <c r="I38" s="663"/>
      <c r="J38" s="663"/>
      <c r="K38" s="663"/>
      <c r="L38" s="663"/>
      <c r="M38" s="663"/>
      <c r="N38" s="663"/>
      <c r="O38" s="663"/>
      <c r="P38" s="663"/>
      <c r="Q38" s="664"/>
      <c r="R38" s="665">
        <v>800293</v>
      </c>
      <c r="S38" s="666"/>
      <c r="T38" s="666"/>
      <c r="U38" s="666"/>
      <c r="V38" s="666"/>
      <c r="W38" s="666"/>
      <c r="X38" s="666"/>
      <c r="Y38" s="667"/>
      <c r="Z38" s="668">
        <v>2.6</v>
      </c>
      <c r="AA38" s="668"/>
      <c r="AB38" s="668"/>
      <c r="AC38" s="668"/>
      <c r="AD38" s="669" t="s">
        <v>131</v>
      </c>
      <c r="AE38" s="669"/>
      <c r="AF38" s="669"/>
      <c r="AG38" s="669"/>
      <c r="AH38" s="669"/>
      <c r="AI38" s="669"/>
      <c r="AJ38" s="669"/>
      <c r="AK38" s="669"/>
      <c r="AL38" s="670" t="s">
        <v>131</v>
      </c>
      <c r="AM38" s="671"/>
      <c r="AN38" s="671"/>
      <c r="AO38" s="672"/>
      <c r="AQ38" s="743" t="s">
        <v>341</v>
      </c>
      <c r="AR38" s="744"/>
      <c r="AS38" s="744"/>
      <c r="AT38" s="744"/>
      <c r="AU38" s="744"/>
      <c r="AV38" s="744"/>
      <c r="AW38" s="744"/>
      <c r="AX38" s="744"/>
      <c r="AY38" s="745"/>
      <c r="AZ38" s="665">
        <v>199043</v>
      </c>
      <c r="BA38" s="666"/>
      <c r="BB38" s="666"/>
      <c r="BC38" s="666"/>
      <c r="BD38" s="705"/>
      <c r="BE38" s="705"/>
      <c r="BF38" s="732"/>
      <c r="BG38" s="680" t="s">
        <v>342</v>
      </c>
      <c r="BH38" s="681"/>
      <c r="BI38" s="681"/>
      <c r="BJ38" s="681"/>
      <c r="BK38" s="681"/>
      <c r="BL38" s="681"/>
      <c r="BM38" s="681"/>
      <c r="BN38" s="681"/>
      <c r="BO38" s="681"/>
      <c r="BP38" s="681"/>
      <c r="BQ38" s="681"/>
      <c r="BR38" s="681"/>
      <c r="BS38" s="681"/>
      <c r="BT38" s="681"/>
      <c r="BU38" s="682"/>
      <c r="BV38" s="665">
        <v>6208</v>
      </c>
      <c r="BW38" s="666"/>
      <c r="BX38" s="666"/>
      <c r="BY38" s="666"/>
      <c r="BZ38" s="666"/>
      <c r="CA38" s="666"/>
      <c r="CB38" s="675"/>
      <c r="CD38" s="680" t="s">
        <v>343</v>
      </c>
      <c r="CE38" s="681"/>
      <c r="CF38" s="681"/>
      <c r="CG38" s="681"/>
      <c r="CH38" s="681"/>
      <c r="CI38" s="681"/>
      <c r="CJ38" s="681"/>
      <c r="CK38" s="681"/>
      <c r="CL38" s="681"/>
      <c r="CM38" s="681"/>
      <c r="CN38" s="681"/>
      <c r="CO38" s="681"/>
      <c r="CP38" s="681"/>
      <c r="CQ38" s="682"/>
      <c r="CR38" s="665">
        <v>2640245</v>
      </c>
      <c r="CS38" s="666"/>
      <c r="CT38" s="666"/>
      <c r="CU38" s="666"/>
      <c r="CV38" s="666"/>
      <c r="CW38" s="666"/>
      <c r="CX38" s="666"/>
      <c r="CY38" s="667"/>
      <c r="CZ38" s="670">
        <v>9.1</v>
      </c>
      <c r="DA38" s="703"/>
      <c r="DB38" s="703"/>
      <c r="DC38" s="707"/>
      <c r="DD38" s="674">
        <v>2198229</v>
      </c>
      <c r="DE38" s="666"/>
      <c r="DF38" s="666"/>
      <c r="DG38" s="666"/>
      <c r="DH38" s="666"/>
      <c r="DI38" s="666"/>
      <c r="DJ38" s="666"/>
      <c r="DK38" s="667"/>
      <c r="DL38" s="674">
        <v>1875541</v>
      </c>
      <c r="DM38" s="666"/>
      <c r="DN38" s="666"/>
      <c r="DO38" s="666"/>
      <c r="DP38" s="666"/>
      <c r="DQ38" s="666"/>
      <c r="DR38" s="666"/>
      <c r="DS38" s="666"/>
      <c r="DT38" s="666"/>
      <c r="DU38" s="666"/>
      <c r="DV38" s="667"/>
      <c r="DW38" s="670">
        <v>11.6</v>
      </c>
      <c r="DX38" s="703"/>
      <c r="DY38" s="703"/>
      <c r="DZ38" s="703"/>
      <c r="EA38" s="703"/>
      <c r="EB38" s="703"/>
      <c r="EC38" s="704"/>
    </row>
    <row r="39" spans="2:133" ht="11.25" customHeight="1">
      <c r="B39" s="662" t="s">
        <v>344</v>
      </c>
      <c r="C39" s="663"/>
      <c r="D39" s="663"/>
      <c r="E39" s="663"/>
      <c r="F39" s="663"/>
      <c r="G39" s="663"/>
      <c r="H39" s="663"/>
      <c r="I39" s="663"/>
      <c r="J39" s="663"/>
      <c r="K39" s="663"/>
      <c r="L39" s="663"/>
      <c r="M39" s="663"/>
      <c r="N39" s="663"/>
      <c r="O39" s="663"/>
      <c r="P39" s="663"/>
      <c r="Q39" s="664"/>
      <c r="R39" s="665">
        <v>960439</v>
      </c>
      <c r="S39" s="666"/>
      <c r="T39" s="666"/>
      <c r="U39" s="666"/>
      <c r="V39" s="666"/>
      <c r="W39" s="666"/>
      <c r="X39" s="666"/>
      <c r="Y39" s="667"/>
      <c r="Z39" s="668">
        <v>3.1</v>
      </c>
      <c r="AA39" s="668"/>
      <c r="AB39" s="668"/>
      <c r="AC39" s="668"/>
      <c r="AD39" s="669">
        <v>29</v>
      </c>
      <c r="AE39" s="669"/>
      <c r="AF39" s="669"/>
      <c r="AG39" s="669"/>
      <c r="AH39" s="669"/>
      <c r="AI39" s="669"/>
      <c r="AJ39" s="669"/>
      <c r="AK39" s="669"/>
      <c r="AL39" s="670">
        <v>0</v>
      </c>
      <c r="AM39" s="671"/>
      <c r="AN39" s="671"/>
      <c r="AO39" s="672"/>
      <c r="AQ39" s="743" t="s">
        <v>345</v>
      </c>
      <c r="AR39" s="744"/>
      <c r="AS39" s="744"/>
      <c r="AT39" s="744"/>
      <c r="AU39" s="744"/>
      <c r="AV39" s="744"/>
      <c r="AW39" s="744"/>
      <c r="AX39" s="744"/>
      <c r="AY39" s="745"/>
      <c r="AZ39" s="665">
        <v>178940</v>
      </c>
      <c r="BA39" s="666"/>
      <c r="BB39" s="666"/>
      <c r="BC39" s="666"/>
      <c r="BD39" s="705"/>
      <c r="BE39" s="705"/>
      <c r="BF39" s="732"/>
      <c r="BG39" s="680" t="s">
        <v>346</v>
      </c>
      <c r="BH39" s="681"/>
      <c r="BI39" s="681"/>
      <c r="BJ39" s="681"/>
      <c r="BK39" s="681"/>
      <c r="BL39" s="681"/>
      <c r="BM39" s="681"/>
      <c r="BN39" s="681"/>
      <c r="BO39" s="681"/>
      <c r="BP39" s="681"/>
      <c r="BQ39" s="681"/>
      <c r="BR39" s="681"/>
      <c r="BS39" s="681"/>
      <c r="BT39" s="681"/>
      <c r="BU39" s="682"/>
      <c r="BV39" s="665">
        <v>9113</v>
      </c>
      <c r="BW39" s="666"/>
      <c r="BX39" s="666"/>
      <c r="BY39" s="666"/>
      <c r="BZ39" s="666"/>
      <c r="CA39" s="666"/>
      <c r="CB39" s="675"/>
      <c r="CD39" s="680" t="s">
        <v>347</v>
      </c>
      <c r="CE39" s="681"/>
      <c r="CF39" s="681"/>
      <c r="CG39" s="681"/>
      <c r="CH39" s="681"/>
      <c r="CI39" s="681"/>
      <c r="CJ39" s="681"/>
      <c r="CK39" s="681"/>
      <c r="CL39" s="681"/>
      <c r="CM39" s="681"/>
      <c r="CN39" s="681"/>
      <c r="CO39" s="681"/>
      <c r="CP39" s="681"/>
      <c r="CQ39" s="682"/>
      <c r="CR39" s="665">
        <v>920916</v>
      </c>
      <c r="CS39" s="705"/>
      <c r="CT39" s="705"/>
      <c r="CU39" s="705"/>
      <c r="CV39" s="705"/>
      <c r="CW39" s="705"/>
      <c r="CX39" s="705"/>
      <c r="CY39" s="706"/>
      <c r="CZ39" s="670">
        <v>3.2</v>
      </c>
      <c r="DA39" s="703"/>
      <c r="DB39" s="703"/>
      <c r="DC39" s="707"/>
      <c r="DD39" s="674">
        <v>809531</v>
      </c>
      <c r="DE39" s="705"/>
      <c r="DF39" s="705"/>
      <c r="DG39" s="705"/>
      <c r="DH39" s="705"/>
      <c r="DI39" s="705"/>
      <c r="DJ39" s="705"/>
      <c r="DK39" s="706"/>
      <c r="DL39" s="674" t="s">
        <v>131</v>
      </c>
      <c r="DM39" s="705"/>
      <c r="DN39" s="705"/>
      <c r="DO39" s="705"/>
      <c r="DP39" s="705"/>
      <c r="DQ39" s="705"/>
      <c r="DR39" s="705"/>
      <c r="DS39" s="705"/>
      <c r="DT39" s="705"/>
      <c r="DU39" s="705"/>
      <c r="DV39" s="706"/>
      <c r="DW39" s="670" t="s">
        <v>249</v>
      </c>
      <c r="DX39" s="703"/>
      <c r="DY39" s="703"/>
      <c r="DZ39" s="703"/>
      <c r="EA39" s="703"/>
      <c r="EB39" s="703"/>
      <c r="EC39" s="704"/>
    </row>
    <row r="40" spans="2:133" ht="11.25" customHeight="1">
      <c r="B40" s="662" t="s">
        <v>348</v>
      </c>
      <c r="C40" s="663"/>
      <c r="D40" s="663"/>
      <c r="E40" s="663"/>
      <c r="F40" s="663"/>
      <c r="G40" s="663"/>
      <c r="H40" s="663"/>
      <c r="I40" s="663"/>
      <c r="J40" s="663"/>
      <c r="K40" s="663"/>
      <c r="L40" s="663"/>
      <c r="M40" s="663"/>
      <c r="N40" s="663"/>
      <c r="O40" s="663"/>
      <c r="P40" s="663"/>
      <c r="Q40" s="664"/>
      <c r="R40" s="665">
        <v>2725840</v>
      </c>
      <c r="S40" s="666"/>
      <c r="T40" s="666"/>
      <c r="U40" s="666"/>
      <c r="V40" s="666"/>
      <c r="W40" s="666"/>
      <c r="X40" s="666"/>
      <c r="Y40" s="667"/>
      <c r="Z40" s="668">
        <v>8.8000000000000007</v>
      </c>
      <c r="AA40" s="668"/>
      <c r="AB40" s="668"/>
      <c r="AC40" s="668"/>
      <c r="AD40" s="669" t="s">
        <v>249</v>
      </c>
      <c r="AE40" s="669"/>
      <c r="AF40" s="669"/>
      <c r="AG40" s="669"/>
      <c r="AH40" s="669"/>
      <c r="AI40" s="669"/>
      <c r="AJ40" s="669"/>
      <c r="AK40" s="669"/>
      <c r="AL40" s="670" t="s">
        <v>131</v>
      </c>
      <c r="AM40" s="671"/>
      <c r="AN40" s="671"/>
      <c r="AO40" s="672"/>
      <c r="AQ40" s="743" t="s">
        <v>349</v>
      </c>
      <c r="AR40" s="744"/>
      <c r="AS40" s="744"/>
      <c r="AT40" s="744"/>
      <c r="AU40" s="744"/>
      <c r="AV40" s="744"/>
      <c r="AW40" s="744"/>
      <c r="AX40" s="744"/>
      <c r="AY40" s="745"/>
      <c r="AZ40" s="665">
        <v>14405</v>
      </c>
      <c r="BA40" s="666"/>
      <c r="BB40" s="666"/>
      <c r="BC40" s="666"/>
      <c r="BD40" s="705"/>
      <c r="BE40" s="705"/>
      <c r="BF40" s="732"/>
      <c r="BG40" s="746" t="s">
        <v>350</v>
      </c>
      <c r="BH40" s="747"/>
      <c r="BI40" s="747"/>
      <c r="BJ40" s="747"/>
      <c r="BK40" s="747"/>
      <c r="BL40" s="222"/>
      <c r="BM40" s="681" t="s">
        <v>351</v>
      </c>
      <c r="BN40" s="681"/>
      <c r="BO40" s="681"/>
      <c r="BP40" s="681"/>
      <c r="BQ40" s="681"/>
      <c r="BR40" s="681"/>
      <c r="BS40" s="681"/>
      <c r="BT40" s="681"/>
      <c r="BU40" s="682"/>
      <c r="BV40" s="665">
        <v>97</v>
      </c>
      <c r="BW40" s="666"/>
      <c r="BX40" s="666"/>
      <c r="BY40" s="666"/>
      <c r="BZ40" s="666"/>
      <c r="CA40" s="666"/>
      <c r="CB40" s="675"/>
      <c r="CD40" s="680" t="s">
        <v>352</v>
      </c>
      <c r="CE40" s="681"/>
      <c r="CF40" s="681"/>
      <c r="CG40" s="681"/>
      <c r="CH40" s="681"/>
      <c r="CI40" s="681"/>
      <c r="CJ40" s="681"/>
      <c r="CK40" s="681"/>
      <c r="CL40" s="681"/>
      <c r="CM40" s="681"/>
      <c r="CN40" s="681"/>
      <c r="CO40" s="681"/>
      <c r="CP40" s="681"/>
      <c r="CQ40" s="682"/>
      <c r="CR40" s="665">
        <v>233651</v>
      </c>
      <c r="CS40" s="666"/>
      <c r="CT40" s="666"/>
      <c r="CU40" s="666"/>
      <c r="CV40" s="666"/>
      <c r="CW40" s="666"/>
      <c r="CX40" s="666"/>
      <c r="CY40" s="667"/>
      <c r="CZ40" s="670">
        <v>0.8</v>
      </c>
      <c r="DA40" s="703"/>
      <c r="DB40" s="703"/>
      <c r="DC40" s="707"/>
      <c r="DD40" s="674">
        <v>168935</v>
      </c>
      <c r="DE40" s="666"/>
      <c r="DF40" s="666"/>
      <c r="DG40" s="666"/>
      <c r="DH40" s="666"/>
      <c r="DI40" s="666"/>
      <c r="DJ40" s="666"/>
      <c r="DK40" s="667"/>
      <c r="DL40" s="674">
        <v>68395</v>
      </c>
      <c r="DM40" s="666"/>
      <c r="DN40" s="666"/>
      <c r="DO40" s="666"/>
      <c r="DP40" s="666"/>
      <c r="DQ40" s="666"/>
      <c r="DR40" s="666"/>
      <c r="DS40" s="666"/>
      <c r="DT40" s="666"/>
      <c r="DU40" s="666"/>
      <c r="DV40" s="667"/>
      <c r="DW40" s="670">
        <v>0.4</v>
      </c>
      <c r="DX40" s="703"/>
      <c r="DY40" s="703"/>
      <c r="DZ40" s="703"/>
      <c r="EA40" s="703"/>
      <c r="EB40" s="703"/>
      <c r="EC40" s="704"/>
    </row>
    <row r="41" spans="2:133" ht="11.25" customHeight="1">
      <c r="B41" s="662" t="s">
        <v>353</v>
      </c>
      <c r="C41" s="663"/>
      <c r="D41" s="663"/>
      <c r="E41" s="663"/>
      <c r="F41" s="663"/>
      <c r="G41" s="663"/>
      <c r="H41" s="663"/>
      <c r="I41" s="663"/>
      <c r="J41" s="663"/>
      <c r="K41" s="663"/>
      <c r="L41" s="663"/>
      <c r="M41" s="663"/>
      <c r="N41" s="663"/>
      <c r="O41" s="663"/>
      <c r="P41" s="663"/>
      <c r="Q41" s="664"/>
      <c r="R41" s="665" t="s">
        <v>131</v>
      </c>
      <c r="S41" s="666"/>
      <c r="T41" s="666"/>
      <c r="U41" s="666"/>
      <c r="V41" s="666"/>
      <c r="W41" s="666"/>
      <c r="X41" s="666"/>
      <c r="Y41" s="667"/>
      <c r="Z41" s="668" t="s">
        <v>131</v>
      </c>
      <c r="AA41" s="668"/>
      <c r="AB41" s="668"/>
      <c r="AC41" s="668"/>
      <c r="AD41" s="669" t="s">
        <v>249</v>
      </c>
      <c r="AE41" s="669"/>
      <c r="AF41" s="669"/>
      <c r="AG41" s="669"/>
      <c r="AH41" s="669"/>
      <c r="AI41" s="669"/>
      <c r="AJ41" s="669"/>
      <c r="AK41" s="669"/>
      <c r="AL41" s="670" t="s">
        <v>249</v>
      </c>
      <c r="AM41" s="671"/>
      <c r="AN41" s="671"/>
      <c r="AO41" s="672"/>
      <c r="AQ41" s="743" t="s">
        <v>354</v>
      </c>
      <c r="AR41" s="744"/>
      <c r="AS41" s="744"/>
      <c r="AT41" s="744"/>
      <c r="AU41" s="744"/>
      <c r="AV41" s="744"/>
      <c r="AW41" s="744"/>
      <c r="AX41" s="744"/>
      <c r="AY41" s="745"/>
      <c r="AZ41" s="665">
        <v>480919</v>
      </c>
      <c r="BA41" s="666"/>
      <c r="BB41" s="666"/>
      <c r="BC41" s="666"/>
      <c r="BD41" s="705"/>
      <c r="BE41" s="705"/>
      <c r="BF41" s="732"/>
      <c r="BG41" s="746"/>
      <c r="BH41" s="747"/>
      <c r="BI41" s="747"/>
      <c r="BJ41" s="747"/>
      <c r="BK41" s="747"/>
      <c r="BL41" s="222"/>
      <c r="BM41" s="681" t="s">
        <v>355</v>
      </c>
      <c r="BN41" s="681"/>
      <c r="BO41" s="681"/>
      <c r="BP41" s="681"/>
      <c r="BQ41" s="681"/>
      <c r="BR41" s="681"/>
      <c r="BS41" s="681"/>
      <c r="BT41" s="681"/>
      <c r="BU41" s="682"/>
      <c r="BV41" s="665" t="s">
        <v>131</v>
      </c>
      <c r="BW41" s="666"/>
      <c r="BX41" s="666"/>
      <c r="BY41" s="666"/>
      <c r="BZ41" s="666"/>
      <c r="CA41" s="666"/>
      <c r="CB41" s="675"/>
      <c r="CD41" s="680" t="s">
        <v>356</v>
      </c>
      <c r="CE41" s="681"/>
      <c r="CF41" s="681"/>
      <c r="CG41" s="681"/>
      <c r="CH41" s="681"/>
      <c r="CI41" s="681"/>
      <c r="CJ41" s="681"/>
      <c r="CK41" s="681"/>
      <c r="CL41" s="681"/>
      <c r="CM41" s="681"/>
      <c r="CN41" s="681"/>
      <c r="CO41" s="681"/>
      <c r="CP41" s="681"/>
      <c r="CQ41" s="682"/>
      <c r="CR41" s="665" t="s">
        <v>131</v>
      </c>
      <c r="CS41" s="705"/>
      <c r="CT41" s="705"/>
      <c r="CU41" s="705"/>
      <c r="CV41" s="705"/>
      <c r="CW41" s="705"/>
      <c r="CX41" s="705"/>
      <c r="CY41" s="706"/>
      <c r="CZ41" s="670" t="s">
        <v>131</v>
      </c>
      <c r="DA41" s="703"/>
      <c r="DB41" s="703"/>
      <c r="DC41" s="707"/>
      <c r="DD41" s="674" t="s">
        <v>249</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357</v>
      </c>
      <c r="C42" s="663"/>
      <c r="D42" s="663"/>
      <c r="E42" s="663"/>
      <c r="F42" s="663"/>
      <c r="G42" s="663"/>
      <c r="H42" s="663"/>
      <c r="I42" s="663"/>
      <c r="J42" s="663"/>
      <c r="K42" s="663"/>
      <c r="L42" s="663"/>
      <c r="M42" s="663"/>
      <c r="N42" s="663"/>
      <c r="O42" s="663"/>
      <c r="P42" s="663"/>
      <c r="Q42" s="664"/>
      <c r="R42" s="665" t="s">
        <v>131</v>
      </c>
      <c r="S42" s="666"/>
      <c r="T42" s="666"/>
      <c r="U42" s="666"/>
      <c r="V42" s="666"/>
      <c r="W42" s="666"/>
      <c r="X42" s="666"/>
      <c r="Y42" s="667"/>
      <c r="Z42" s="668" t="s">
        <v>131</v>
      </c>
      <c r="AA42" s="668"/>
      <c r="AB42" s="668"/>
      <c r="AC42" s="668"/>
      <c r="AD42" s="669" t="s">
        <v>131</v>
      </c>
      <c r="AE42" s="669"/>
      <c r="AF42" s="669"/>
      <c r="AG42" s="669"/>
      <c r="AH42" s="669"/>
      <c r="AI42" s="669"/>
      <c r="AJ42" s="669"/>
      <c r="AK42" s="669"/>
      <c r="AL42" s="670" t="s">
        <v>131</v>
      </c>
      <c r="AM42" s="671"/>
      <c r="AN42" s="671"/>
      <c r="AO42" s="672"/>
      <c r="AQ42" s="750" t="s">
        <v>358</v>
      </c>
      <c r="AR42" s="751"/>
      <c r="AS42" s="751"/>
      <c r="AT42" s="751"/>
      <c r="AU42" s="751"/>
      <c r="AV42" s="751"/>
      <c r="AW42" s="751"/>
      <c r="AX42" s="751"/>
      <c r="AY42" s="752"/>
      <c r="AZ42" s="759">
        <v>1945878</v>
      </c>
      <c r="BA42" s="760"/>
      <c r="BB42" s="760"/>
      <c r="BC42" s="760"/>
      <c r="BD42" s="736"/>
      <c r="BE42" s="736"/>
      <c r="BF42" s="738"/>
      <c r="BG42" s="748"/>
      <c r="BH42" s="749"/>
      <c r="BI42" s="749"/>
      <c r="BJ42" s="749"/>
      <c r="BK42" s="749"/>
      <c r="BL42" s="223"/>
      <c r="BM42" s="691" t="s">
        <v>359</v>
      </c>
      <c r="BN42" s="691"/>
      <c r="BO42" s="691"/>
      <c r="BP42" s="691"/>
      <c r="BQ42" s="691"/>
      <c r="BR42" s="691"/>
      <c r="BS42" s="691"/>
      <c r="BT42" s="691"/>
      <c r="BU42" s="692"/>
      <c r="BV42" s="759">
        <v>413</v>
      </c>
      <c r="BW42" s="760"/>
      <c r="BX42" s="760"/>
      <c r="BY42" s="760"/>
      <c r="BZ42" s="760"/>
      <c r="CA42" s="760"/>
      <c r="CB42" s="772"/>
      <c r="CD42" s="662" t="s">
        <v>360</v>
      </c>
      <c r="CE42" s="663"/>
      <c r="CF42" s="663"/>
      <c r="CG42" s="663"/>
      <c r="CH42" s="663"/>
      <c r="CI42" s="663"/>
      <c r="CJ42" s="663"/>
      <c r="CK42" s="663"/>
      <c r="CL42" s="663"/>
      <c r="CM42" s="663"/>
      <c r="CN42" s="663"/>
      <c r="CO42" s="663"/>
      <c r="CP42" s="663"/>
      <c r="CQ42" s="664"/>
      <c r="CR42" s="665">
        <v>3501512</v>
      </c>
      <c r="CS42" s="705"/>
      <c r="CT42" s="705"/>
      <c r="CU42" s="705"/>
      <c r="CV42" s="705"/>
      <c r="CW42" s="705"/>
      <c r="CX42" s="705"/>
      <c r="CY42" s="706"/>
      <c r="CZ42" s="670">
        <v>12.1</v>
      </c>
      <c r="DA42" s="703"/>
      <c r="DB42" s="703"/>
      <c r="DC42" s="707"/>
      <c r="DD42" s="674">
        <v>616226</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361</v>
      </c>
      <c r="C43" s="663"/>
      <c r="D43" s="663"/>
      <c r="E43" s="663"/>
      <c r="F43" s="663"/>
      <c r="G43" s="663"/>
      <c r="H43" s="663"/>
      <c r="I43" s="663"/>
      <c r="J43" s="663"/>
      <c r="K43" s="663"/>
      <c r="L43" s="663"/>
      <c r="M43" s="663"/>
      <c r="N43" s="663"/>
      <c r="O43" s="663"/>
      <c r="P43" s="663"/>
      <c r="Q43" s="664"/>
      <c r="R43" s="665">
        <v>511540</v>
      </c>
      <c r="S43" s="666"/>
      <c r="T43" s="666"/>
      <c r="U43" s="666"/>
      <c r="V43" s="666"/>
      <c r="W43" s="666"/>
      <c r="X43" s="666"/>
      <c r="Y43" s="667"/>
      <c r="Z43" s="668">
        <v>1.7</v>
      </c>
      <c r="AA43" s="668"/>
      <c r="AB43" s="668"/>
      <c r="AC43" s="668"/>
      <c r="AD43" s="669" t="s">
        <v>249</v>
      </c>
      <c r="AE43" s="669"/>
      <c r="AF43" s="669"/>
      <c r="AG43" s="669"/>
      <c r="AH43" s="669"/>
      <c r="AI43" s="669"/>
      <c r="AJ43" s="669"/>
      <c r="AK43" s="669"/>
      <c r="AL43" s="670" t="s">
        <v>249</v>
      </c>
      <c r="AM43" s="671"/>
      <c r="AN43" s="671"/>
      <c r="AO43" s="672"/>
      <c r="BV43" s="224"/>
      <c r="BW43" s="224"/>
      <c r="BX43" s="224"/>
      <c r="BY43" s="224"/>
      <c r="BZ43" s="224"/>
      <c r="CA43" s="224"/>
      <c r="CB43" s="224"/>
      <c r="CD43" s="662" t="s">
        <v>362</v>
      </c>
      <c r="CE43" s="663"/>
      <c r="CF43" s="663"/>
      <c r="CG43" s="663"/>
      <c r="CH43" s="663"/>
      <c r="CI43" s="663"/>
      <c r="CJ43" s="663"/>
      <c r="CK43" s="663"/>
      <c r="CL43" s="663"/>
      <c r="CM43" s="663"/>
      <c r="CN43" s="663"/>
      <c r="CO43" s="663"/>
      <c r="CP43" s="663"/>
      <c r="CQ43" s="664"/>
      <c r="CR43" s="665">
        <v>76314</v>
      </c>
      <c r="CS43" s="705"/>
      <c r="CT43" s="705"/>
      <c r="CU43" s="705"/>
      <c r="CV43" s="705"/>
      <c r="CW43" s="705"/>
      <c r="CX43" s="705"/>
      <c r="CY43" s="706"/>
      <c r="CZ43" s="670">
        <v>0.3</v>
      </c>
      <c r="DA43" s="703"/>
      <c r="DB43" s="703"/>
      <c r="DC43" s="707"/>
      <c r="DD43" s="674">
        <v>61962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17" t="s">
        <v>363</v>
      </c>
      <c r="C44" s="718"/>
      <c r="D44" s="718"/>
      <c r="E44" s="718"/>
      <c r="F44" s="718"/>
      <c r="G44" s="718"/>
      <c r="H44" s="718"/>
      <c r="I44" s="718"/>
      <c r="J44" s="718"/>
      <c r="K44" s="718"/>
      <c r="L44" s="718"/>
      <c r="M44" s="718"/>
      <c r="N44" s="718"/>
      <c r="O44" s="718"/>
      <c r="P44" s="718"/>
      <c r="Q44" s="719"/>
      <c r="R44" s="759">
        <v>30969600</v>
      </c>
      <c r="S44" s="760"/>
      <c r="T44" s="760"/>
      <c r="U44" s="760"/>
      <c r="V44" s="760"/>
      <c r="W44" s="760"/>
      <c r="X44" s="760"/>
      <c r="Y44" s="761"/>
      <c r="Z44" s="762">
        <v>100</v>
      </c>
      <c r="AA44" s="762"/>
      <c r="AB44" s="762"/>
      <c r="AC44" s="762"/>
      <c r="AD44" s="763">
        <v>15712648</v>
      </c>
      <c r="AE44" s="763"/>
      <c r="AF44" s="763"/>
      <c r="AG44" s="763"/>
      <c r="AH44" s="763"/>
      <c r="AI44" s="763"/>
      <c r="AJ44" s="763"/>
      <c r="AK44" s="763"/>
      <c r="AL44" s="764">
        <v>100</v>
      </c>
      <c r="AM44" s="737"/>
      <c r="AN44" s="737"/>
      <c r="AO44" s="765"/>
      <c r="CD44" s="766" t="s">
        <v>309</v>
      </c>
      <c r="CE44" s="767"/>
      <c r="CF44" s="662" t="s">
        <v>364</v>
      </c>
      <c r="CG44" s="663"/>
      <c r="CH44" s="663"/>
      <c r="CI44" s="663"/>
      <c r="CJ44" s="663"/>
      <c r="CK44" s="663"/>
      <c r="CL44" s="663"/>
      <c r="CM44" s="663"/>
      <c r="CN44" s="663"/>
      <c r="CO44" s="663"/>
      <c r="CP44" s="663"/>
      <c r="CQ44" s="664"/>
      <c r="CR44" s="665">
        <v>3316420</v>
      </c>
      <c r="CS44" s="666"/>
      <c r="CT44" s="666"/>
      <c r="CU44" s="666"/>
      <c r="CV44" s="666"/>
      <c r="CW44" s="666"/>
      <c r="CX44" s="666"/>
      <c r="CY44" s="667"/>
      <c r="CZ44" s="670">
        <v>11.5</v>
      </c>
      <c r="DA44" s="671"/>
      <c r="DB44" s="671"/>
      <c r="DC44" s="683"/>
      <c r="DD44" s="674">
        <v>593529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365</v>
      </c>
      <c r="CG45" s="663"/>
      <c r="CH45" s="663"/>
      <c r="CI45" s="663"/>
      <c r="CJ45" s="663"/>
      <c r="CK45" s="663"/>
      <c r="CL45" s="663"/>
      <c r="CM45" s="663"/>
      <c r="CN45" s="663"/>
      <c r="CO45" s="663"/>
      <c r="CP45" s="663"/>
      <c r="CQ45" s="664"/>
      <c r="CR45" s="665">
        <v>1476340</v>
      </c>
      <c r="CS45" s="705"/>
      <c r="CT45" s="705"/>
      <c r="CU45" s="705"/>
      <c r="CV45" s="705"/>
      <c r="CW45" s="705"/>
      <c r="CX45" s="705"/>
      <c r="CY45" s="706"/>
      <c r="CZ45" s="670">
        <v>5.0999999999999996</v>
      </c>
      <c r="DA45" s="703"/>
      <c r="DB45" s="703"/>
      <c r="DC45" s="707"/>
      <c r="DD45" s="674">
        <v>72486</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6" t="s">
        <v>366</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367</v>
      </c>
      <c r="CG46" s="663"/>
      <c r="CH46" s="663"/>
      <c r="CI46" s="663"/>
      <c r="CJ46" s="663"/>
      <c r="CK46" s="663"/>
      <c r="CL46" s="663"/>
      <c r="CM46" s="663"/>
      <c r="CN46" s="663"/>
      <c r="CO46" s="663"/>
      <c r="CP46" s="663"/>
      <c r="CQ46" s="664"/>
      <c r="CR46" s="665">
        <v>1672566</v>
      </c>
      <c r="CS46" s="666"/>
      <c r="CT46" s="666"/>
      <c r="CU46" s="666"/>
      <c r="CV46" s="666"/>
      <c r="CW46" s="666"/>
      <c r="CX46" s="666"/>
      <c r="CY46" s="667"/>
      <c r="CZ46" s="670">
        <v>5.8</v>
      </c>
      <c r="DA46" s="671"/>
      <c r="DB46" s="671"/>
      <c r="DC46" s="683"/>
      <c r="DD46" s="674">
        <v>508772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368</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369</v>
      </c>
      <c r="CG47" s="663"/>
      <c r="CH47" s="663"/>
      <c r="CI47" s="663"/>
      <c r="CJ47" s="663"/>
      <c r="CK47" s="663"/>
      <c r="CL47" s="663"/>
      <c r="CM47" s="663"/>
      <c r="CN47" s="663"/>
      <c r="CO47" s="663"/>
      <c r="CP47" s="663"/>
      <c r="CQ47" s="664"/>
      <c r="CR47" s="665">
        <v>185092</v>
      </c>
      <c r="CS47" s="705"/>
      <c r="CT47" s="705"/>
      <c r="CU47" s="705"/>
      <c r="CV47" s="705"/>
      <c r="CW47" s="705"/>
      <c r="CX47" s="705"/>
      <c r="CY47" s="706"/>
      <c r="CZ47" s="670">
        <v>0.6</v>
      </c>
      <c r="DA47" s="703"/>
      <c r="DB47" s="703"/>
      <c r="DC47" s="707"/>
      <c r="DD47" s="674">
        <v>22697</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ht="10.8">
      <c r="B48" s="783" t="s">
        <v>370</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371</v>
      </c>
      <c r="CG48" s="663"/>
      <c r="CH48" s="663"/>
      <c r="CI48" s="663"/>
      <c r="CJ48" s="663"/>
      <c r="CK48" s="663"/>
      <c r="CL48" s="663"/>
      <c r="CM48" s="663"/>
      <c r="CN48" s="663"/>
      <c r="CO48" s="663"/>
      <c r="CP48" s="663"/>
      <c r="CQ48" s="664"/>
      <c r="CR48" s="665" t="s">
        <v>131</v>
      </c>
      <c r="CS48" s="666"/>
      <c r="CT48" s="666"/>
      <c r="CU48" s="666"/>
      <c r="CV48" s="666"/>
      <c r="CW48" s="666"/>
      <c r="CX48" s="666"/>
      <c r="CY48" s="667"/>
      <c r="CZ48" s="670" t="s">
        <v>131</v>
      </c>
      <c r="DA48" s="671"/>
      <c r="DB48" s="671"/>
      <c r="DC48" s="683"/>
      <c r="DD48" s="674" t="s">
        <v>131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372</v>
      </c>
      <c r="CE49" s="718"/>
      <c r="CF49" s="718"/>
      <c r="CG49" s="718"/>
      <c r="CH49" s="718"/>
      <c r="CI49" s="718"/>
      <c r="CJ49" s="718"/>
      <c r="CK49" s="718"/>
      <c r="CL49" s="718"/>
      <c r="CM49" s="718"/>
      <c r="CN49" s="718"/>
      <c r="CO49" s="718"/>
      <c r="CP49" s="718"/>
      <c r="CQ49" s="719"/>
      <c r="CR49" s="759">
        <v>28936387</v>
      </c>
      <c r="CS49" s="736"/>
      <c r="CT49" s="736"/>
      <c r="CU49" s="736"/>
      <c r="CV49" s="736"/>
      <c r="CW49" s="736"/>
      <c r="CX49" s="736"/>
      <c r="CY49" s="773"/>
      <c r="CZ49" s="764">
        <v>100</v>
      </c>
      <c r="DA49" s="774"/>
      <c r="DB49" s="774"/>
      <c r="DC49" s="775"/>
      <c r="DD49" s="776">
        <v>17943434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G15" sqref="BG15"/>
    </sheetView>
  </sheetViews>
  <sheetFormatPr defaultColWidth="0" defaultRowHeight="13.2" zeroHeight="1"/>
  <cols>
    <col min="1" max="130" width="2.77734375" style="234" customWidth="1"/>
    <col min="131" max="131" width="1.6640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373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374</v>
      </c>
      <c r="DK2" s="787"/>
      <c r="DL2" s="787"/>
      <c r="DM2" s="787"/>
      <c r="DN2" s="787"/>
      <c r="DO2" s="788"/>
      <c r="DP2" s="231"/>
      <c r="DQ2" s="786" t="s">
        <v>375</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376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378</v>
      </c>
      <c r="B5" s="792"/>
      <c r="C5" s="792"/>
      <c r="D5" s="792"/>
      <c r="E5" s="792"/>
      <c r="F5" s="792"/>
      <c r="G5" s="792"/>
      <c r="H5" s="792"/>
      <c r="I5" s="792"/>
      <c r="J5" s="792"/>
      <c r="K5" s="792"/>
      <c r="L5" s="792"/>
      <c r="M5" s="792"/>
      <c r="N5" s="792"/>
      <c r="O5" s="792"/>
      <c r="P5" s="793"/>
      <c r="Q5" s="797" t="s">
        <v>379</v>
      </c>
      <c r="R5" s="798"/>
      <c r="S5" s="798"/>
      <c r="T5" s="798"/>
      <c r="U5" s="799"/>
      <c r="V5" s="797" t="s">
        <v>380</v>
      </c>
      <c r="W5" s="798"/>
      <c r="X5" s="798"/>
      <c r="Y5" s="798"/>
      <c r="Z5" s="799"/>
      <c r="AA5" s="797" t="s">
        <v>381</v>
      </c>
      <c r="AB5" s="798"/>
      <c r="AC5" s="798"/>
      <c r="AD5" s="798"/>
      <c r="AE5" s="798"/>
      <c r="AF5" s="803" t="s">
        <v>382</v>
      </c>
      <c r="AG5" s="798"/>
      <c r="AH5" s="798"/>
      <c r="AI5" s="798"/>
      <c r="AJ5" s="804"/>
      <c r="AK5" s="798" t="s">
        <v>383</v>
      </c>
      <c r="AL5" s="798"/>
      <c r="AM5" s="798"/>
      <c r="AN5" s="798"/>
      <c r="AO5" s="799"/>
      <c r="AP5" s="797" t="s">
        <v>384</v>
      </c>
      <c r="AQ5" s="798"/>
      <c r="AR5" s="798"/>
      <c r="AS5" s="798"/>
      <c r="AT5" s="799"/>
      <c r="AU5" s="797" t="s">
        <v>385</v>
      </c>
      <c r="AV5" s="798"/>
      <c r="AW5" s="798"/>
      <c r="AX5" s="798"/>
      <c r="AY5" s="804"/>
      <c r="AZ5" s="235"/>
      <c r="BA5" s="235"/>
      <c r="BB5" s="235"/>
      <c r="BC5" s="235"/>
      <c r="BD5" s="235"/>
      <c r="BE5" s="236"/>
      <c r="BF5" s="236"/>
      <c r="BG5" s="236"/>
      <c r="BH5" s="236"/>
      <c r="BI5" s="236"/>
      <c r="BJ5" s="236"/>
      <c r="BK5" s="236"/>
      <c r="BL5" s="236"/>
      <c r="BM5" s="236"/>
      <c r="BN5" s="236"/>
      <c r="BO5" s="236"/>
      <c r="BP5" s="236"/>
      <c r="BQ5" s="791" t="s">
        <v>386</v>
      </c>
      <c r="BR5" s="792"/>
      <c r="BS5" s="792"/>
      <c r="BT5" s="792"/>
      <c r="BU5" s="792"/>
      <c r="BV5" s="792"/>
      <c r="BW5" s="792"/>
      <c r="BX5" s="792"/>
      <c r="BY5" s="792"/>
      <c r="BZ5" s="792"/>
      <c r="CA5" s="792"/>
      <c r="CB5" s="792"/>
      <c r="CC5" s="792"/>
      <c r="CD5" s="792"/>
      <c r="CE5" s="792"/>
      <c r="CF5" s="792"/>
      <c r="CG5" s="793"/>
      <c r="CH5" s="797" t="s">
        <v>387</v>
      </c>
      <c r="CI5" s="798"/>
      <c r="CJ5" s="798"/>
      <c r="CK5" s="798"/>
      <c r="CL5" s="799"/>
      <c r="CM5" s="797" t="s">
        <v>388</v>
      </c>
      <c r="CN5" s="798"/>
      <c r="CO5" s="798"/>
      <c r="CP5" s="798"/>
      <c r="CQ5" s="799"/>
      <c r="CR5" s="797" t="s">
        <v>389</v>
      </c>
      <c r="CS5" s="798"/>
      <c r="CT5" s="798"/>
      <c r="CU5" s="798"/>
      <c r="CV5" s="799"/>
      <c r="CW5" s="797" t="s">
        <v>390</v>
      </c>
      <c r="CX5" s="798"/>
      <c r="CY5" s="798"/>
      <c r="CZ5" s="798"/>
      <c r="DA5" s="799"/>
      <c r="DB5" s="797" t="s">
        <v>391</v>
      </c>
      <c r="DC5" s="798"/>
      <c r="DD5" s="798"/>
      <c r="DE5" s="798"/>
      <c r="DF5" s="799"/>
      <c r="DG5" s="827" t="s">
        <v>392</v>
      </c>
      <c r="DH5" s="828"/>
      <c r="DI5" s="828"/>
      <c r="DJ5" s="828"/>
      <c r="DK5" s="829"/>
      <c r="DL5" s="827" t="s">
        <v>393</v>
      </c>
      <c r="DM5" s="828"/>
      <c r="DN5" s="828"/>
      <c r="DO5" s="828"/>
      <c r="DP5" s="829"/>
      <c r="DQ5" s="797" t="s">
        <v>394</v>
      </c>
      <c r="DR5" s="798"/>
      <c r="DS5" s="798"/>
      <c r="DT5" s="798"/>
      <c r="DU5" s="799"/>
      <c r="DV5" s="797" t="s">
        <v>385</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c r="A7" s="239">
        <v>1</v>
      </c>
      <c r="B7" s="813" t="s">
        <v>395</v>
      </c>
      <c r="C7" s="814"/>
      <c r="D7" s="814"/>
      <c r="E7" s="814"/>
      <c r="F7" s="814"/>
      <c r="G7" s="814"/>
      <c r="H7" s="814"/>
      <c r="I7" s="814"/>
      <c r="J7" s="814"/>
      <c r="K7" s="814"/>
      <c r="L7" s="814"/>
      <c r="M7" s="814"/>
      <c r="N7" s="814"/>
      <c r="O7" s="814"/>
      <c r="P7" s="815"/>
      <c r="Q7" s="816">
        <v>30954</v>
      </c>
      <c r="R7" s="817"/>
      <c r="S7" s="817"/>
      <c r="T7" s="817"/>
      <c r="U7" s="817"/>
      <c r="V7" s="817">
        <v>28924</v>
      </c>
      <c r="W7" s="817"/>
      <c r="X7" s="817"/>
      <c r="Y7" s="817"/>
      <c r="Z7" s="817"/>
      <c r="AA7" s="817">
        <v>2029</v>
      </c>
      <c r="AB7" s="817"/>
      <c r="AC7" s="817"/>
      <c r="AD7" s="817"/>
      <c r="AE7" s="818"/>
      <c r="AF7" s="819">
        <v>1758</v>
      </c>
      <c r="AG7" s="820"/>
      <c r="AH7" s="820"/>
      <c r="AI7" s="820"/>
      <c r="AJ7" s="821"/>
      <c r="AK7" s="822">
        <v>254</v>
      </c>
      <c r="AL7" s="823"/>
      <c r="AM7" s="823"/>
      <c r="AN7" s="823"/>
      <c r="AO7" s="823"/>
      <c r="AP7" s="823">
        <v>31347</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593</v>
      </c>
      <c r="BT7" s="811"/>
      <c r="BU7" s="811"/>
      <c r="BV7" s="811"/>
      <c r="BW7" s="811"/>
      <c r="BX7" s="811"/>
      <c r="BY7" s="811"/>
      <c r="BZ7" s="811"/>
      <c r="CA7" s="811"/>
      <c r="CB7" s="811"/>
      <c r="CC7" s="811"/>
      <c r="CD7" s="811"/>
      <c r="CE7" s="811"/>
      <c r="CF7" s="811"/>
      <c r="CG7" s="826"/>
      <c r="CH7" s="807">
        <v>-2</v>
      </c>
      <c r="CI7" s="808"/>
      <c r="CJ7" s="808"/>
      <c r="CK7" s="808"/>
      <c r="CL7" s="809"/>
      <c r="CM7" s="807">
        <v>121</v>
      </c>
      <c r="CN7" s="808"/>
      <c r="CO7" s="808"/>
      <c r="CP7" s="808"/>
      <c r="CQ7" s="809"/>
      <c r="CR7" s="807">
        <v>49</v>
      </c>
      <c r="CS7" s="808"/>
      <c r="CT7" s="808"/>
      <c r="CU7" s="808"/>
      <c r="CV7" s="809"/>
      <c r="CW7" s="807" t="s">
        <v>526</v>
      </c>
      <c r="CX7" s="808"/>
      <c r="CY7" s="808"/>
      <c r="CZ7" s="808"/>
      <c r="DA7" s="809"/>
      <c r="DB7" s="807" t="s">
        <v>526</v>
      </c>
      <c r="DC7" s="808"/>
      <c r="DD7" s="808"/>
      <c r="DE7" s="808"/>
      <c r="DF7" s="809"/>
      <c r="DG7" s="807" t="s">
        <v>526</v>
      </c>
      <c r="DH7" s="808"/>
      <c r="DI7" s="808"/>
      <c r="DJ7" s="808"/>
      <c r="DK7" s="809"/>
      <c r="DL7" s="807" t="s">
        <v>526</v>
      </c>
      <c r="DM7" s="808"/>
      <c r="DN7" s="808"/>
      <c r="DO7" s="808"/>
      <c r="DP7" s="809"/>
      <c r="DQ7" s="807" t="s">
        <v>526</v>
      </c>
      <c r="DR7" s="808"/>
      <c r="DS7" s="808"/>
      <c r="DT7" s="808"/>
      <c r="DU7" s="809"/>
      <c r="DV7" s="810"/>
      <c r="DW7" s="811"/>
      <c r="DX7" s="811"/>
      <c r="DY7" s="811"/>
      <c r="DZ7" s="812"/>
      <c r="EA7" s="237"/>
    </row>
    <row r="8" spans="1:131" s="238" customFormat="1" ht="26.25" customHeight="1">
      <c r="A8" s="241">
        <v>2</v>
      </c>
      <c r="B8" s="844" t="s">
        <v>396</v>
      </c>
      <c r="C8" s="845"/>
      <c r="D8" s="845"/>
      <c r="E8" s="845"/>
      <c r="F8" s="845"/>
      <c r="G8" s="845"/>
      <c r="H8" s="845"/>
      <c r="I8" s="845"/>
      <c r="J8" s="845"/>
      <c r="K8" s="845"/>
      <c r="L8" s="845"/>
      <c r="M8" s="845"/>
      <c r="N8" s="845"/>
      <c r="O8" s="845"/>
      <c r="P8" s="846"/>
      <c r="Q8" s="847">
        <v>52</v>
      </c>
      <c r="R8" s="848"/>
      <c r="S8" s="848"/>
      <c r="T8" s="848"/>
      <c r="U8" s="848"/>
      <c r="V8" s="848">
        <v>49</v>
      </c>
      <c r="W8" s="848"/>
      <c r="X8" s="848"/>
      <c r="Y8" s="848"/>
      <c r="Z8" s="848"/>
      <c r="AA8" s="848">
        <v>4</v>
      </c>
      <c r="AB8" s="848"/>
      <c r="AC8" s="848"/>
      <c r="AD8" s="848"/>
      <c r="AE8" s="849"/>
      <c r="AF8" s="850">
        <v>4</v>
      </c>
      <c r="AG8" s="851"/>
      <c r="AH8" s="851"/>
      <c r="AI8" s="851"/>
      <c r="AJ8" s="852"/>
      <c r="AK8" s="833">
        <v>14</v>
      </c>
      <c r="AL8" s="834"/>
      <c r="AM8" s="834"/>
      <c r="AN8" s="834"/>
      <c r="AO8" s="834"/>
      <c r="AP8" s="834" t="s">
        <v>526</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t="s">
        <v>594</v>
      </c>
      <c r="BT8" s="838"/>
      <c r="BU8" s="838"/>
      <c r="BV8" s="838"/>
      <c r="BW8" s="838"/>
      <c r="BX8" s="838"/>
      <c r="BY8" s="838"/>
      <c r="BZ8" s="838"/>
      <c r="CA8" s="838"/>
      <c r="CB8" s="838"/>
      <c r="CC8" s="838"/>
      <c r="CD8" s="838"/>
      <c r="CE8" s="838"/>
      <c r="CF8" s="838"/>
      <c r="CG8" s="839"/>
      <c r="CH8" s="840">
        <v>-47</v>
      </c>
      <c r="CI8" s="841"/>
      <c r="CJ8" s="841"/>
      <c r="CK8" s="841"/>
      <c r="CL8" s="842"/>
      <c r="CM8" s="840">
        <v>-44</v>
      </c>
      <c r="CN8" s="841"/>
      <c r="CO8" s="841"/>
      <c r="CP8" s="841"/>
      <c r="CQ8" s="842"/>
      <c r="CR8" s="840">
        <v>40</v>
      </c>
      <c r="CS8" s="841"/>
      <c r="CT8" s="841"/>
      <c r="CU8" s="841"/>
      <c r="CV8" s="842"/>
      <c r="CW8" s="840">
        <v>58</v>
      </c>
      <c r="CX8" s="841"/>
      <c r="CY8" s="841"/>
      <c r="CZ8" s="841"/>
      <c r="DA8" s="842"/>
      <c r="DB8" s="840" t="s">
        <v>526</v>
      </c>
      <c r="DC8" s="841"/>
      <c r="DD8" s="841"/>
      <c r="DE8" s="841"/>
      <c r="DF8" s="842"/>
      <c r="DG8" s="840" t="s">
        <v>526</v>
      </c>
      <c r="DH8" s="841"/>
      <c r="DI8" s="841"/>
      <c r="DJ8" s="841"/>
      <c r="DK8" s="842"/>
      <c r="DL8" s="840" t="s">
        <v>526</v>
      </c>
      <c r="DM8" s="841"/>
      <c r="DN8" s="841"/>
      <c r="DO8" s="841"/>
      <c r="DP8" s="842"/>
      <c r="DQ8" s="840" t="s">
        <v>526</v>
      </c>
      <c r="DR8" s="841"/>
      <c r="DS8" s="841"/>
      <c r="DT8" s="841"/>
      <c r="DU8" s="842"/>
      <c r="DV8" s="837"/>
      <c r="DW8" s="838"/>
      <c r="DX8" s="838"/>
      <c r="DY8" s="838"/>
      <c r="DZ8" s="843"/>
      <c r="EA8" s="237"/>
    </row>
    <row r="9" spans="1:131" s="238" customFormat="1" ht="26.25" customHeight="1">
      <c r="A9" s="241">
        <v>3</v>
      </c>
      <c r="B9" s="844" t="s">
        <v>397</v>
      </c>
      <c r="C9" s="845"/>
      <c r="D9" s="845"/>
      <c r="E9" s="845"/>
      <c r="F9" s="845"/>
      <c r="G9" s="845"/>
      <c r="H9" s="845"/>
      <c r="I9" s="845"/>
      <c r="J9" s="845"/>
      <c r="K9" s="845"/>
      <c r="L9" s="845"/>
      <c r="M9" s="845"/>
      <c r="N9" s="845"/>
      <c r="O9" s="845"/>
      <c r="P9" s="846"/>
      <c r="Q9" s="847">
        <v>24</v>
      </c>
      <c r="R9" s="848"/>
      <c r="S9" s="848"/>
      <c r="T9" s="848"/>
      <c r="U9" s="848"/>
      <c r="V9" s="848">
        <v>24</v>
      </c>
      <c r="W9" s="848"/>
      <c r="X9" s="848"/>
      <c r="Y9" s="848"/>
      <c r="Z9" s="848"/>
      <c r="AA9" s="848" t="s">
        <v>526</v>
      </c>
      <c r="AB9" s="848"/>
      <c r="AC9" s="848"/>
      <c r="AD9" s="848"/>
      <c r="AE9" s="849"/>
      <c r="AF9" s="850" t="s">
        <v>398</v>
      </c>
      <c r="AG9" s="851"/>
      <c r="AH9" s="851"/>
      <c r="AI9" s="851"/>
      <c r="AJ9" s="852"/>
      <c r="AK9" s="833">
        <v>21</v>
      </c>
      <c r="AL9" s="834"/>
      <c r="AM9" s="834"/>
      <c r="AN9" s="834"/>
      <c r="AO9" s="834"/>
      <c r="AP9" s="834">
        <v>188</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t="s">
        <v>595</v>
      </c>
      <c r="BT9" s="838"/>
      <c r="BU9" s="838"/>
      <c r="BV9" s="838"/>
      <c r="BW9" s="838"/>
      <c r="BX9" s="838"/>
      <c r="BY9" s="838"/>
      <c r="BZ9" s="838"/>
      <c r="CA9" s="838"/>
      <c r="CB9" s="838"/>
      <c r="CC9" s="838"/>
      <c r="CD9" s="838"/>
      <c r="CE9" s="838"/>
      <c r="CF9" s="838"/>
      <c r="CG9" s="839"/>
      <c r="CH9" s="840">
        <v>-7</v>
      </c>
      <c r="CI9" s="841"/>
      <c r="CJ9" s="841"/>
      <c r="CK9" s="841"/>
      <c r="CL9" s="842"/>
      <c r="CM9" s="840">
        <v>4</v>
      </c>
      <c r="CN9" s="841"/>
      <c r="CO9" s="841"/>
      <c r="CP9" s="841"/>
      <c r="CQ9" s="842"/>
      <c r="CR9" s="840">
        <v>20</v>
      </c>
      <c r="CS9" s="841"/>
      <c r="CT9" s="841"/>
      <c r="CU9" s="841"/>
      <c r="CV9" s="842"/>
      <c r="CW9" s="840" t="s">
        <v>526</v>
      </c>
      <c r="CX9" s="841"/>
      <c r="CY9" s="841"/>
      <c r="CZ9" s="841"/>
      <c r="DA9" s="842"/>
      <c r="DB9" s="840" t="s">
        <v>526</v>
      </c>
      <c r="DC9" s="841"/>
      <c r="DD9" s="841"/>
      <c r="DE9" s="841"/>
      <c r="DF9" s="842"/>
      <c r="DG9" s="840" t="s">
        <v>526</v>
      </c>
      <c r="DH9" s="841"/>
      <c r="DI9" s="841"/>
      <c r="DJ9" s="841"/>
      <c r="DK9" s="842"/>
      <c r="DL9" s="840" t="s">
        <v>526</v>
      </c>
      <c r="DM9" s="841"/>
      <c r="DN9" s="841"/>
      <c r="DO9" s="841"/>
      <c r="DP9" s="842"/>
      <c r="DQ9" s="840" t="s">
        <v>526</v>
      </c>
      <c r="DR9" s="841"/>
      <c r="DS9" s="841"/>
      <c r="DT9" s="841"/>
      <c r="DU9" s="842"/>
      <c r="DV9" s="837"/>
      <c r="DW9" s="838"/>
      <c r="DX9" s="838"/>
      <c r="DY9" s="838"/>
      <c r="DZ9" s="843"/>
      <c r="EA9" s="237"/>
    </row>
    <row r="10" spans="1:131" s="238" customFormat="1" ht="26.25" customHeight="1">
      <c r="A10" s="241">
        <v>4</v>
      </c>
      <c r="B10" s="844" t="s">
        <v>399</v>
      </c>
      <c r="C10" s="845"/>
      <c r="D10" s="845"/>
      <c r="E10" s="845"/>
      <c r="F10" s="845"/>
      <c r="G10" s="845"/>
      <c r="H10" s="845"/>
      <c r="I10" s="845"/>
      <c r="J10" s="845"/>
      <c r="K10" s="845"/>
      <c r="L10" s="845"/>
      <c r="M10" s="845"/>
      <c r="N10" s="845"/>
      <c r="O10" s="845"/>
      <c r="P10" s="846"/>
      <c r="Q10" s="847">
        <v>70</v>
      </c>
      <c r="R10" s="848"/>
      <c r="S10" s="848"/>
      <c r="T10" s="848"/>
      <c r="U10" s="848"/>
      <c r="V10" s="848">
        <v>70</v>
      </c>
      <c r="W10" s="848"/>
      <c r="X10" s="848"/>
      <c r="Y10" s="848"/>
      <c r="Z10" s="848"/>
      <c r="AA10" s="848" t="s">
        <v>526</v>
      </c>
      <c r="AB10" s="848"/>
      <c r="AC10" s="848"/>
      <c r="AD10" s="848"/>
      <c r="AE10" s="849"/>
      <c r="AF10" s="850" t="s">
        <v>131</v>
      </c>
      <c r="AG10" s="851"/>
      <c r="AH10" s="851"/>
      <c r="AI10" s="851"/>
      <c r="AJ10" s="852"/>
      <c r="AK10" s="833">
        <v>12</v>
      </c>
      <c r="AL10" s="834"/>
      <c r="AM10" s="834"/>
      <c r="AN10" s="834"/>
      <c r="AO10" s="834"/>
      <c r="AP10" s="834" t="s">
        <v>526</v>
      </c>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400</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c r="A23" s="243" t="s">
        <v>401</v>
      </c>
      <c r="B23" s="853" t="s">
        <v>402</v>
      </c>
      <c r="C23" s="854"/>
      <c r="D23" s="854"/>
      <c r="E23" s="854"/>
      <c r="F23" s="854"/>
      <c r="G23" s="854"/>
      <c r="H23" s="854"/>
      <c r="I23" s="854"/>
      <c r="J23" s="854"/>
      <c r="K23" s="854"/>
      <c r="L23" s="854"/>
      <c r="M23" s="854"/>
      <c r="N23" s="854"/>
      <c r="O23" s="854"/>
      <c r="P23" s="855"/>
      <c r="Q23" s="856">
        <v>31076</v>
      </c>
      <c r="R23" s="857"/>
      <c r="S23" s="857"/>
      <c r="T23" s="857"/>
      <c r="U23" s="857"/>
      <c r="V23" s="857">
        <v>29043</v>
      </c>
      <c r="W23" s="857"/>
      <c r="X23" s="857"/>
      <c r="Y23" s="857"/>
      <c r="Z23" s="857"/>
      <c r="AA23" s="857">
        <v>2033</v>
      </c>
      <c r="AB23" s="857"/>
      <c r="AC23" s="857"/>
      <c r="AD23" s="857"/>
      <c r="AE23" s="858"/>
      <c r="AF23" s="859">
        <v>1761</v>
      </c>
      <c r="AG23" s="857"/>
      <c r="AH23" s="857"/>
      <c r="AI23" s="857"/>
      <c r="AJ23" s="860"/>
      <c r="AK23" s="861"/>
      <c r="AL23" s="862"/>
      <c r="AM23" s="862"/>
      <c r="AN23" s="862"/>
      <c r="AO23" s="862"/>
      <c r="AP23" s="857"/>
      <c r="AQ23" s="857"/>
      <c r="AR23" s="857"/>
      <c r="AS23" s="857"/>
      <c r="AT23" s="857"/>
      <c r="AU23" s="873"/>
      <c r="AV23" s="873"/>
      <c r="AW23" s="873"/>
      <c r="AX23" s="873"/>
      <c r="AY23" s="874"/>
      <c r="AZ23" s="875" t="s">
        <v>131</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c r="A24" s="872" t="s">
        <v>403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c r="A25" s="789" t="s">
        <v>404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c r="A26" s="791" t="s">
        <v>378</v>
      </c>
      <c r="B26" s="792"/>
      <c r="C26" s="792"/>
      <c r="D26" s="792"/>
      <c r="E26" s="792"/>
      <c r="F26" s="792"/>
      <c r="G26" s="792"/>
      <c r="H26" s="792"/>
      <c r="I26" s="792"/>
      <c r="J26" s="792"/>
      <c r="K26" s="792"/>
      <c r="L26" s="792"/>
      <c r="M26" s="792"/>
      <c r="N26" s="792"/>
      <c r="O26" s="792"/>
      <c r="P26" s="793"/>
      <c r="Q26" s="797" t="s">
        <v>405</v>
      </c>
      <c r="R26" s="798"/>
      <c r="S26" s="798"/>
      <c r="T26" s="798"/>
      <c r="U26" s="799"/>
      <c r="V26" s="797" t="s">
        <v>406</v>
      </c>
      <c r="W26" s="798"/>
      <c r="X26" s="798"/>
      <c r="Y26" s="798"/>
      <c r="Z26" s="799"/>
      <c r="AA26" s="797" t="s">
        <v>407</v>
      </c>
      <c r="AB26" s="798"/>
      <c r="AC26" s="798"/>
      <c r="AD26" s="798"/>
      <c r="AE26" s="798"/>
      <c r="AF26" s="878" t="s">
        <v>408</v>
      </c>
      <c r="AG26" s="879"/>
      <c r="AH26" s="879"/>
      <c r="AI26" s="879"/>
      <c r="AJ26" s="880"/>
      <c r="AK26" s="798" t="s">
        <v>409</v>
      </c>
      <c r="AL26" s="798"/>
      <c r="AM26" s="798"/>
      <c r="AN26" s="798"/>
      <c r="AO26" s="799"/>
      <c r="AP26" s="797" t="s">
        <v>410</v>
      </c>
      <c r="AQ26" s="798"/>
      <c r="AR26" s="798"/>
      <c r="AS26" s="798"/>
      <c r="AT26" s="799"/>
      <c r="AU26" s="797" t="s">
        <v>411</v>
      </c>
      <c r="AV26" s="798"/>
      <c r="AW26" s="798"/>
      <c r="AX26" s="798"/>
      <c r="AY26" s="799"/>
      <c r="AZ26" s="797" t="s">
        <v>412</v>
      </c>
      <c r="BA26" s="798"/>
      <c r="BB26" s="798"/>
      <c r="BC26" s="798"/>
      <c r="BD26" s="799"/>
      <c r="BE26" s="797" t="s">
        <v>385</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c r="A28" s="245">
        <v>1</v>
      </c>
      <c r="B28" s="813" t="s">
        <v>413</v>
      </c>
      <c r="C28" s="814"/>
      <c r="D28" s="814"/>
      <c r="E28" s="814"/>
      <c r="F28" s="814"/>
      <c r="G28" s="814"/>
      <c r="H28" s="814"/>
      <c r="I28" s="814"/>
      <c r="J28" s="814"/>
      <c r="K28" s="814"/>
      <c r="L28" s="814"/>
      <c r="M28" s="814"/>
      <c r="N28" s="814"/>
      <c r="O28" s="814"/>
      <c r="P28" s="815"/>
      <c r="Q28" s="886">
        <v>6438</v>
      </c>
      <c r="R28" s="887"/>
      <c r="S28" s="887"/>
      <c r="T28" s="887"/>
      <c r="U28" s="887"/>
      <c r="V28" s="887">
        <v>6314</v>
      </c>
      <c r="W28" s="887"/>
      <c r="X28" s="887"/>
      <c r="Y28" s="887"/>
      <c r="Z28" s="887"/>
      <c r="AA28" s="887">
        <v>124</v>
      </c>
      <c r="AB28" s="887"/>
      <c r="AC28" s="887"/>
      <c r="AD28" s="887"/>
      <c r="AE28" s="888"/>
      <c r="AF28" s="889">
        <v>124</v>
      </c>
      <c r="AG28" s="887"/>
      <c r="AH28" s="887"/>
      <c r="AI28" s="887"/>
      <c r="AJ28" s="890"/>
      <c r="AK28" s="891">
        <v>1020</v>
      </c>
      <c r="AL28" s="892"/>
      <c r="AM28" s="892"/>
      <c r="AN28" s="892"/>
      <c r="AO28" s="892"/>
      <c r="AP28" s="892" t="s">
        <v>526</v>
      </c>
      <c r="AQ28" s="892"/>
      <c r="AR28" s="892"/>
      <c r="AS28" s="892"/>
      <c r="AT28" s="892"/>
      <c r="AU28" s="892" t="s">
        <v>526</v>
      </c>
      <c r="AV28" s="892"/>
      <c r="AW28" s="892"/>
      <c r="AX28" s="892"/>
      <c r="AY28" s="892"/>
      <c r="AZ28" s="893" t="s">
        <v>526</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c r="A29" s="245">
        <v>2</v>
      </c>
      <c r="B29" s="844" t="s">
        <v>414</v>
      </c>
      <c r="C29" s="845"/>
      <c r="D29" s="845"/>
      <c r="E29" s="845"/>
      <c r="F29" s="845"/>
      <c r="G29" s="845"/>
      <c r="H29" s="845"/>
      <c r="I29" s="845"/>
      <c r="J29" s="845"/>
      <c r="K29" s="845"/>
      <c r="L29" s="845"/>
      <c r="M29" s="845"/>
      <c r="N29" s="845"/>
      <c r="O29" s="845"/>
      <c r="P29" s="846"/>
      <c r="Q29" s="847">
        <v>5281</v>
      </c>
      <c r="R29" s="848"/>
      <c r="S29" s="848"/>
      <c r="T29" s="848"/>
      <c r="U29" s="848"/>
      <c r="V29" s="848">
        <v>5268</v>
      </c>
      <c r="W29" s="848"/>
      <c r="X29" s="848"/>
      <c r="Y29" s="848"/>
      <c r="Z29" s="848"/>
      <c r="AA29" s="848">
        <v>12</v>
      </c>
      <c r="AB29" s="848"/>
      <c r="AC29" s="848"/>
      <c r="AD29" s="848"/>
      <c r="AE29" s="849"/>
      <c r="AF29" s="850">
        <v>12</v>
      </c>
      <c r="AG29" s="851"/>
      <c r="AH29" s="851"/>
      <c r="AI29" s="851"/>
      <c r="AJ29" s="852"/>
      <c r="AK29" s="898">
        <v>459</v>
      </c>
      <c r="AL29" s="894"/>
      <c r="AM29" s="894"/>
      <c r="AN29" s="894"/>
      <c r="AO29" s="894"/>
      <c r="AP29" s="894" t="s">
        <v>526</v>
      </c>
      <c r="AQ29" s="894"/>
      <c r="AR29" s="894"/>
      <c r="AS29" s="894"/>
      <c r="AT29" s="894"/>
      <c r="AU29" s="894" t="s">
        <v>526</v>
      </c>
      <c r="AV29" s="894"/>
      <c r="AW29" s="894"/>
      <c r="AX29" s="894"/>
      <c r="AY29" s="894"/>
      <c r="AZ29" s="895" t="s">
        <v>526</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c r="A30" s="245">
        <v>3</v>
      </c>
      <c r="B30" s="844" t="s">
        <v>415</v>
      </c>
      <c r="C30" s="845"/>
      <c r="D30" s="845"/>
      <c r="E30" s="845"/>
      <c r="F30" s="845"/>
      <c r="G30" s="845"/>
      <c r="H30" s="845"/>
      <c r="I30" s="845"/>
      <c r="J30" s="845"/>
      <c r="K30" s="845"/>
      <c r="L30" s="845"/>
      <c r="M30" s="845"/>
      <c r="N30" s="845"/>
      <c r="O30" s="845"/>
      <c r="P30" s="846"/>
      <c r="Q30" s="847">
        <v>18</v>
      </c>
      <c r="R30" s="848"/>
      <c r="S30" s="848"/>
      <c r="T30" s="848"/>
      <c r="U30" s="848"/>
      <c r="V30" s="848">
        <v>18</v>
      </c>
      <c r="W30" s="848"/>
      <c r="X30" s="848"/>
      <c r="Y30" s="848"/>
      <c r="Z30" s="848"/>
      <c r="AA30" s="848" t="s">
        <v>526</v>
      </c>
      <c r="AB30" s="848"/>
      <c r="AC30" s="848"/>
      <c r="AD30" s="848"/>
      <c r="AE30" s="849"/>
      <c r="AF30" s="850" t="s">
        <v>131</v>
      </c>
      <c r="AG30" s="851"/>
      <c r="AH30" s="851"/>
      <c r="AI30" s="851"/>
      <c r="AJ30" s="852"/>
      <c r="AK30" s="898">
        <v>17</v>
      </c>
      <c r="AL30" s="894"/>
      <c r="AM30" s="894"/>
      <c r="AN30" s="894"/>
      <c r="AO30" s="894"/>
      <c r="AP30" s="894" t="s">
        <v>526</v>
      </c>
      <c r="AQ30" s="894"/>
      <c r="AR30" s="894"/>
      <c r="AS30" s="894"/>
      <c r="AT30" s="894"/>
      <c r="AU30" s="894" t="s">
        <v>526</v>
      </c>
      <c r="AV30" s="894"/>
      <c r="AW30" s="894"/>
      <c r="AX30" s="894"/>
      <c r="AY30" s="894"/>
      <c r="AZ30" s="895" t="s">
        <v>526</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c r="A31" s="245">
        <v>4</v>
      </c>
      <c r="B31" s="844" t="s">
        <v>416</v>
      </c>
      <c r="C31" s="845"/>
      <c r="D31" s="845"/>
      <c r="E31" s="845"/>
      <c r="F31" s="845"/>
      <c r="G31" s="845"/>
      <c r="H31" s="845"/>
      <c r="I31" s="845"/>
      <c r="J31" s="845"/>
      <c r="K31" s="845"/>
      <c r="L31" s="845"/>
      <c r="M31" s="845"/>
      <c r="N31" s="845"/>
      <c r="O31" s="845"/>
      <c r="P31" s="846"/>
      <c r="Q31" s="847">
        <v>17</v>
      </c>
      <c r="R31" s="848"/>
      <c r="S31" s="848"/>
      <c r="T31" s="848"/>
      <c r="U31" s="848"/>
      <c r="V31" s="848">
        <v>17</v>
      </c>
      <c r="W31" s="848"/>
      <c r="X31" s="848"/>
      <c r="Y31" s="848"/>
      <c r="Z31" s="848"/>
      <c r="AA31" s="848">
        <v>0</v>
      </c>
      <c r="AB31" s="848"/>
      <c r="AC31" s="848"/>
      <c r="AD31" s="848"/>
      <c r="AE31" s="849"/>
      <c r="AF31" s="850">
        <v>0</v>
      </c>
      <c r="AG31" s="851"/>
      <c r="AH31" s="851"/>
      <c r="AI31" s="851"/>
      <c r="AJ31" s="852"/>
      <c r="AK31" s="898">
        <v>8</v>
      </c>
      <c r="AL31" s="894"/>
      <c r="AM31" s="894"/>
      <c r="AN31" s="894"/>
      <c r="AO31" s="894"/>
      <c r="AP31" s="894" t="s">
        <v>526</v>
      </c>
      <c r="AQ31" s="894"/>
      <c r="AR31" s="894"/>
      <c r="AS31" s="894"/>
      <c r="AT31" s="894"/>
      <c r="AU31" s="894" t="s">
        <v>526</v>
      </c>
      <c r="AV31" s="894"/>
      <c r="AW31" s="894"/>
      <c r="AX31" s="894"/>
      <c r="AY31" s="894"/>
      <c r="AZ31" s="895" t="s">
        <v>526</v>
      </c>
      <c r="BA31" s="895"/>
      <c r="BB31" s="895"/>
      <c r="BC31" s="895"/>
      <c r="BD31" s="895"/>
      <c r="BE31" s="896"/>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c r="A32" s="245">
        <v>5</v>
      </c>
      <c r="B32" s="844" t="s">
        <v>417</v>
      </c>
      <c r="C32" s="845"/>
      <c r="D32" s="845"/>
      <c r="E32" s="845"/>
      <c r="F32" s="845"/>
      <c r="G32" s="845"/>
      <c r="H32" s="845"/>
      <c r="I32" s="845"/>
      <c r="J32" s="845"/>
      <c r="K32" s="845"/>
      <c r="L32" s="845"/>
      <c r="M32" s="845"/>
      <c r="N32" s="845"/>
      <c r="O32" s="845"/>
      <c r="P32" s="846"/>
      <c r="Q32" s="847">
        <v>11</v>
      </c>
      <c r="R32" s="848"/>
      <c r="S32" s="848"/>
      <c r="T32" s="848"/>
      <c r="U32" s="848"/>
      <c r="V32" s="848">
        <v>11</v>
      </c>
      <c r="W32" s="848"/>
      <c r="X32" s="848"/>
      <c r="Y32" s="848"/>
      <c r="Z32" s="848"/>
      <c r="AA32" s="848">
        <v>0</v>
      </c>
      <c r="AB32" s="848"/>
      <c r="AC32" s="848"/>
      <c r="AD32" s="848"/>
      <c r="AE32" s="849"/>
      <c r="AF32" s="850">
        <v>0</v>
      </c>
      <c r="AG32" s="851"/>
      <c r="AH32" s="851"/>
      <c r="AI32" s="851"/>
      <c r="AJ32" s="852"/>
      <c r="AK32" s="898">
        <v>9</v>
      </c>
      <c r="AL32" s="894"/>
      <c r="AM32" s="894"/>
      <c r="AN32" s="894"/>
      <c r="AO32" s="894"/>
      <c r="AP32" s="894" t="s">
        <v>526</v>
      </c>
      <c r="AQ32" s="894"/>
      <c r="AR32" s="894"/>
      <c r="AS32" s="894"/>
      <c r="AT32" s="894"/>
      <c r="AU32" s="894" t="s">
        <v>526</v>
      </c>
      <c r="AV32" s="894"/>
      <c r="AW32" s="894"/>
      <c r="AX32" s="894"/>
      <c r="AY32" s="894"/>
      <c r="AZ32" s="895" t="s">
        <v>526</v>
      </c>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c r="A33" s="245">
        <v>6</v>
      </c>
      <c r="B33" s="844" t="s">
        <v>418</v>
      </c>
      <c r="C33" s="845"/>
      <c r="D33" s="845"/>
      <c r="E33" s="845"/>
      <c r="F33" s="845"/>
      <c r="G33" s="845"/>
      <c r="H33" s="845"/>
      <c r="I33" s="845"/>
      <c r="J33" s="845"/>
      <c r="K33" s="845"/>
      <c r="L33" s="845"/>
      <c r="M33" s="845"/>
      <c r="N33" s="845"/>
      <c r="O33" s="845"/>
      <c r="P33" s="846"/>
      <c r="Q33" s="847">
        <v>1545</v>
      </c>
      <c r="R33" s="848"/>
      <c r="S33" s="848"/>
      <c r="T33" s="848"/>
      <c r="U33" s="848"/>
      <c r="V33" s="848">
        <v>1532</v>
      </c>
      <c r="W33" s="848"/>
      <c r="X33" s="848"/>
      <c r="Y33" s="848"/>
      <c r="Z33" s="848"/>
      <c r="AA33" s="848">
        <v>13</v>
      </c>
      <c r="AB33" s="848"/>
      <c r="AC33" s="848"/>
      <c r="AD33" s="848"/>
      <c r="AE33" s="849"/>
      <c r="AF33" s="850">
        <v>13</v>
      </c>
      <c r="AG33" s="851"/>
      <c r="AH33" s="851"/>
      <c r="AI33" s="851"/>
      <c r="AJ33" s="852"/>
      <c r="AK33" s="898">
        <v>946</v>
      </c>
      <c r="AL33" s="894"/>
      <c r="AM33" s="894"/>
      <c r="AN33" s="894"/>
      <c r="AO33" s="894"/>
      <c r="AP33" s="894" t="s">
        <v>526</v>
      </c>
      <c r="AQ33" s="894"/>
      <c r="AR33" s="894"/>
      <c r="AS33" s="894"/>
      <c r="AT33" s="894"/>
      <c r="AU33" s="894" t="s">
        <v>526</v>
      </c>
      <c r="AV33" s="894"/>
      <c r="AW33" s="894"/>
      <c r="AX33" s="894"/>
      <c r="AY33" s="894"/>
      <c r="AZ33" s="895" t="s">
        <v>526</v>
      </c>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c r="A34" s="245">
        <v>7</v>
      </c>
      <c r="B34" s="844" t="s">
        <v>419</v>
      </c>
      <c r="C34" s="845"/>
      <c r="D34" s="845"/>
      <c r="E34" s="845"/>
      <c r="F34" s="845"/>
      <c r="G34" s="845"/>
      <c r="H34" s="845"/>
      <c r="I34" s="845"/>
      <c r="J34" s="845"/>
      <c r="K34" s="845"/>
      <c r="L34" s="845"/>
      <c r="M34" s="845"/>
      <c r="N34" s="845"/>
      <c r="O34" s="845"/>
      <c r="P34" s="846"/>
      <c r="Q34" s="847">
        <v>30</v>
      </c>
      <c r="R34" s="848"/>
      <c r="S34" s="848"/>
      <c r="T34" s="848"/>
      <c r="U34" s="848"/>
      <c r="V34" s="848">
        <v>30</v>
      </c>
      <c r="W34" s="848"/>
      <c r="X34" s="848"/>
      <c r="Y34" s="848"/>
      <c r="Z34" s="848"/>
      <c r="AA34" s="848" t="s">
        <v>526</v>
      </c>
      <c r="AB34" s="848"/>
      <c r="AC34" s="848"/>
      <c r="AD34" s="848"/>
      <c r="AE34" s="849"/>
      <c r="AF34" s="850" t="s">
        <v>398</v>
      </c>
      <c r="AG34" s="851"/>
      <c r="AH34" s="851"/>
      <c r="AI34" s="851"/>
      <c r="AJ34" s="852"/>
      <c r="AK34" s="898">
        <v>11</v>
      </c>
      <c r="AL34" s="894"/>
      <c r="AM34" s="894"/>
      <c r="AN34" s="894"/>
      <c r="AO34" s="894"/>
      <c r="AP34" s="894" t="s">
        <v>526</v>
      </c>
      <c r="AQ34" s="894"/>
      <c r="AR34" s="894"/>
      <c r="AS34" s="894"/>
      <c r="AT34" s="894"/>
      <c r="AU34" s="894" t="s">
        <v>526</v>
      </c>
      <c r="AV34" s="894"/>
      <c r="AW34" s="894"/>
      <c r="AX34" s="894"/>
      <c r="AY34" s="894"/>
      <c r="AZ34" s="895" t="s">
        <v>526</v>
      </c>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c r="A35" s="245">
        <v>8</v>
      </c>
      <c r="B35" s="844" t="s">
        <v>420</v>
      </c>
      <c r="C35" s="845"/>
      <c r="D35" s="845"/>
      <c r="E35" s="845"/>
      <c r="F35" s="845"/>
      <c r="G35" s="845"/>
      <c r="H35" s="845"/>
      <c r="I35" s="845"/>
      <c r="J35" s="845"/>
      <c r="K35" s="845"/>
      <c r="L35" s="845"/>
      <c r="M35" s="845"/>
      <c r="N35" s="845"/>
      <c r="O35" s="845"/>
      <c r="P35" s="846"/>
      <c r="Q35" s="847">
        <v>1076</v>
      </c>
      <c r="R35" s="848"/>
      <c r="S35" s="848"/>
      <c r="T35" s="848"/>
      <c r="U35" s="848"/>
      <c r="V35" s="848">
        <v>992</v>
      </c>
      <c r="W35" s="848"/>
      <c r="X35" s="848"/>
      <c r="Y35" s="848"/>
      <c r="Z35" s="848"/>
      <c r="AA35" s="848">
        <v>85</v>
      </c>
      <c r="AB35" s="848"/>
      <c r="AC35" s="848"/>
      <c r="AD35" s="848"/>
      <c r="AE35" s="849"/>
      <c r="AF35" s="850">
        <v>1511</v>
      </c>
      <c r="AG35" s="851"/>
      <c r="AH35" s="851"/>
      <c r="AI35" s="851"/>
      <c r="AJ35" s="852"/>
      <c r="AK35" s="898">
        <v>179</v>
      </c>
      <c r="AL35" s="894"/>
      <c r="AM35" s="894"/>
      <c r="AN35" s="894"/>
      <c r="AO35" s="894"/>
      <c r="AP35" s="894">
        <v>3077</v>
      </c>
      <c r="AQ35" s="894"/>
      <c r="AR35" s="894"/>
      <c r="AS35" s="894"/>
      <c r="AT35" s="894"/>
      <c r="AU35" s="894">
        <v>637</v>
      </c>
      <c r="AV35" s="894"/>
      <c r="AW35" s="894"/>
      <c r="AX35" s="894"/>
      <c r="AY35" s="894"/>
      <c r="AZ35" s="895" t="s">
        <v>526</v>
      </c>
      <c r="BA35" s="895"/>
      <c r="BB35" s="895"/>
      <c r="BC35" s="895"/>
      <c r="BD35" s="895"/>
      <c r="BE35" s="896" t="s">
        <v>421</v>
      </c>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c r="A36" s="245">
        <v>9</v>
      </c>
      <c r="B36" s="844" t="s">
        <v>422</v>
      </c>
      <c r="C36" s="845"/>
      <c r="D36" s="845"/>
      <c r="E36" s="845"/>
      <c r="F36" s="845"/>
      <c r="G36" s="845"/>
      <c r="H36" s="845"/>
      <c r="I36" s="845"/>
      <c r="J36" s="845"/>
      <c r="K36" s="845"/>
      <c r="L36" s="845"/>
      <c r="M36" s="845"/>
      <c r="N36" s="845"/>
      <c r="O36" s="845"/>
      <c r="P36" s="846"/>
      <c r="Q36" s="847">
        <v>510</v>
      </c>
      <c r="R36" s="848"/>
      <c r="S36" s="848"/>
      <c r="T36" s="848"/>
      <c r="U36" s="848"/>
      <c r="V36" s="848">
        <v>481</v>
      </c>
      <c r="W36" s="848"/>
      <c r="X36" s="848"/>
      <c r="Y36" s="848"/>
      <c r="Z36" s="848"/>
      <c r="AA36" s="848">
        <v>29</v>
      </c>
      <c r="AB36" s="848"/>
      <c r="AC36" s="848"/>
      <c r="AD36" s="848"/>
      <c r="AE36" s="849"/>
      <c r="AF36" s="850">
        <v>37</v>
      </c>
      <c r="AG36" s="851"/>
      <c r="AH36" s="851"/>
      <c r="AI36" s="851"/>
      <c r="AJ36" s="852"/>
      <c r="AK36" s="898">
        <v>320</v>
      </c>
      <c r="AL36" s="894"/>
      <c r="AM36" s="894"/>
      <c r="AN36" s="894"/>
      <c r="AO36" s="894"/>
      <c r="AP36" s="894">
        <v>5244</v>
      </c>
      <c r="AQ36" s="894"/>
      <c r="AR36" s="894"/>
      <c r="AS36" s="894"/>
      <c r="AT36" s="894"/>
      <c r="AU36" s="894">
        <v>4085</v>
      </c>
      <c r="AV36" s="894"/>
      <c r="AW36" s="894"/>
      <c r="AX36" s="894"/>
      <c r="AY36" s="894"/>
      <c r="AZ36" s="895" t="s">
        <v>526</v>
      </c>
      <c r="BA36" s="895"/>
      <c r="BB36" s="895"/>
      <c r="BC36" s="895"/>
      <c r="BD36" s="895"/>
      <c r="BE36" s="896" t="s">
        <v>421</v>
      </c>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c r="A37" s="245">
        <v>10</v>
      </c>
      <c r="B37" s="844" t="s">
        <v>423</v>
      </c>
      <c r="C37" s="845"/>
      <c r="D37" s="845"/>
      <c r="E37" s="845"/>
      <c r="F37" s="845"/>
      <c r="G37" s="845"/>
      <c r="H37" s="845"/>
      <c r="I37" s="845"/>
      <c r="J37" s="845"/>
      <c r="K37" s="845"/>
      <c r="L37" s="845"/>
      <c r="M37" s="845"/>
      <c r="N37" s="845"/>
      <c r="O37" s="845"/>
      <c r="P37" s="846"/>
      <c r="Q37" s="847">
        <v>45</v>
      </c>
      <c r="R37" s="848"/>
      <c r="S37" s="848"/>
      <c r="T37" s="848"/>
      <c r="U37" s="848"/>
      <c r="V37" s="848">
        <v>43</v>
      </c>
      <c r="W37" s="848"/>
      <c r="X37" s="848"/>
      <c r="Y37" s="848"/>
      <c r="Z37" s="848"/>
      <c r="AA37" s="848">
        <v>1</v>
      </c>
      <c r="AB37" s="848"/>
      <c r="AC37" s="848"/>
      <c r="AD37" s="848"/>
      <c r="AE37" s="849"/>
      <c r="AF37" s="850">
        <v>34</v>
      </c>
      <c r="AG37" s="851"/>
      <c r="AH37" s="851"/>
      <c r="AI37" s="851"/>
      <c r="AJ37" s="852"/>
      <c r="AK37" s="898">
        <v>26</v>
      </c>
      <c r="AL37" s="894"/>
      <c r="AM37" s="894"/>
      <c r="AN37" s="894"/>
      <c r="AO37" s="894"/>
      <c r="AP37" s="894">
        <v>49</v>
      </c>
      <c r="AQ37" s="894"/>
      <c r="AR37" s="894"/>
      <c r="AS37" s="894"/>
      <c r="AT37" s="894"/>
      <c r="AU37" s="894">
        <v>49</v>
      </c>
      <c r="AV37" s="894"/>
      <c r="AW37" s="894"/>
      <c r="AX37" s="894"/>
      <c r="AY37" s="894"/>
      <c r="AZ37" s="895" t="s">
        <v>526</v>
      </c>
      <c r="BA37" s="895"/>
      <c r="BB37" s="895"/>
      <c r="BC37" s="895"/>
      <c r="BD37" s="895"/>
      <c r="BE37" s="896" t="s">
        <v>424</v>
      </c>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425</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c r="A63" s="243" t="s">
        <v>401</v>
      </c>
      <c r="B63" s="853" t="s">
        <v>426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1731</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427</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c r="A66" s="791" t="s">
        <v>429</v>
      </c>
      <c r="B66" s="792"/>
      <c r="C66" s="792"/>
      <c r="D66" s="792"/>
      <c r="E66" s="792"/>
      <c r="F66" s="792"/>
      <c r="G66" s="792"/>
      <c r="H66" s="792"/>
      <c r="I66" s="792"/>
      <c r="J66" s="792"/>
      <c r="K66" s="792"/>
      <c r="L66" s="792"/>
      <c r="M66" s="792"/>
      <c r="N66" s="792"/>
      <c r="O66" s="792"/>
      <c r="P66" s="793"/>
      <c r="Q66" s="797" t="s">
        <v>405</v>
      </c>
      <c r="R66" s="798"/>
      <c r="S66" s="798"/>
      <c r="T66" s="798"/>
      <c r="U66" s="799"/>
      <c r="V66" s="797" t="s">
        <v>430</v>
      </c>
      <c r="W66" s="798"/>
      <c r="X66" s="798"/>
      <c r="Y66" s="798"/>
      <c r="Z66" s="799"/>
      <c r="AA66" s="797" t="s">
        <v>431</v>
      </c>
      <c r="AB66" s="798"/>
      <c r="AC66" s="798"/>
      <c r="AD66" s="798"/>
      <c r="AE66" s="799"/>
      <c r="AF66" s="918" t="s">
        <v>432</v>
      </c>
      <c r="AG66" s="879"/>
      <c r="AH66" s="879"/>
      <c r="AI66" s="879"/>
      <c r="AJ66" s="919"/>
      <c r="AK66" s="797" t="s">
        <v>433</v>
      </c>
      <c r="AL66" s="792"/>
      <c r="AM66" s="792"/>
      <c r="AN66" s="792"/>
      <c r="AO66" s="793"/>
      <c r="AP66" s="797" t="s">
        <v>434</v>
      </c>
      <c r="AQ66" s="798"/>
      <c r="AR66" s="798"/>
      <c r="AS66" s="798"/>
      <c r="AT66" s="799"/>
      <c r="AU66" s="797" t="s">
        <v>435</v>
      </c>
      <c r="AV66" s="798"/>
      <c r="AW66" s="798"/>
      <c r="AX66" s="798"/>
      <c r="AY66" s="799"/>
      <c r="AZ66" s="797" t="s">
        <v>385</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c r="A68" s="239">
        <v>1</v>
      </c>
      <c r="B68" s="933" t="s">
        <v>589</v>
      </c>
      <c r="C68" s="934"/>
      <c r="D68" s="934"/>
      <c r="E68" s="934"/>
      <c r="F68" s="934"/>
      <c r="G68" s="934"/>
      <c r="H68" s="934"/>
      <c r="I68" s="934"/>
      <c r="J68" s="934"/>
      <c r="K68" s="934"/>
      <c r="L68" s="934"/>
      <c r="M68" s="934"/>
      <c r="N68" s="934"/>
      <c r="O68" s="934"/>
      <c r="P68" s="935"/>
      <c r="Q68" s="936">
        <v>3208</v>
      </c>
      <c r="R68" s="930"/>
      <c r="S68" s="930"/>
      <c r="T68" s="930"/>
      <c r="U68" s="930"/>
      <c r="V68" s="930">
        <v>3147</v>
      </c>
      <c r="W68" s="930"/>
      <c r="X68" s="930"/>
      <c r="Y68" s="930"/>
      <c r="Z68" s="930"/>
      <c r="AA68" s="930">
        <v>60</v>
      </c>
      <c r="AB68" s="930"/>
      <c r="AC68" s="930"/>
      <c r="AD68" s="930"/>
      <c r="AE68" s="930"/>
      <c r="AF68" s="930">
        <v>60</v>
      </c>
      <c r="AG68" s="930"/>
      <c r="AH68" s="930"/>
      <c r="AI68" s="930"/>
      <c r="AJ68" s="930"/>
      <c r="AK68" s="930">
        <v>931</v>
      </c>
      <c r="AL68" s="930"/>
      <c r="AM68" s="930"/>
      <c r="AN68" s="930"/>
      <c r="AO68" s="930"/>
      <c r="AP68" s="930">
        <v>295</v>
      </c>
      <c r="AQ68" s="930"/>
      <c r="AR68" s="930"/>
      <c r="AS68" s="930"/>
      <c r="AT68" s="930"/>
      <c r="AU68" s="930">
        <v>205</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c r="A69" s="241">
        <v>2</v>
      </c>
      <c r="B69" s="937" t="s">
        <v>590</v>
      </c>
      <c r="C69" s="938"/>
      <c r="D69" s="938"/>
      <c r="E69" s="938"/>
      <c r="F69" s="938"/>
      <c r="G69" s="938"/>
      <c r="H69" s="938"/>
      <c r="I69" s="938"/>
      <c r="J69" s="938"/>
      <c r="K69" s="938"/>
      <c r="L69" s="938"/>
      <c r="M69" s="938"/>
      <c r="N69" s="938"/>
      <c r="O69" s="938"/>
      <c r="P69" s="939"/>
      <c r="Q69" s="940">
        <v>5032</v>
      </c>
      <c r="R69" s="894"/>
      <c r="S69" s="894"/>
      <c r="T69" s="894"/>
      <c r="U69" s="894"/>
      <c r="V69" s="894">
        <v>5012</v>
      </c>
      <c r="W69" s="894"/>
      <c r="X69" s="894"/>
      <c r="Y69" s="894"/>
      <c r="Z69" s="894"/>
      <c r="AA69" s="894">
        <v>21</v>
      </c>
      <c r="AB69" s="894"/>
      <c r="AC69" s="894"/>
      <c r="AD69" s="894"/>
      <c r="AE69" s="894"/>
      <c r="AF69" s="894">
        <v>21</v>
      </c>
      <c r="AG69" s="894"/>
      <c r="AH69" s="894"/>
      <c r="AI69" s="894"/>
      <c r="AJ69" s="894"/>
      <c r="AK69" s="894">
        <v>374</v>
      </c>
      <c r="AL69" s="894"/>
      <c r="AM69" s="894"/>
      <c r="AN69" s="894"/>
      <c r="AO69" s="894"/>
      <c r="AP69" s="894" t="s">
        <v>526</v>
      </c>
      <c r="AQ69" s="894"/>
      <c r="AR69" s="894"/>
      <c r="AS69" s="894"/>
      <c r="AT69" s="894"/>
      <c r="AU69" s="894" t="s">
        <v>526</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c r="A70" s="241">
        <v>3</v>
      </c>
      <c r="B70" s="937" t="s">
        <v>591</v>
      </c>
      <c r="C70" s="938"/>
      <c r="D70" s="938"/>
      <c r="E70" s="938"/>
      <c r="F70" s="938"/>
      <c r="G70" s="938"/>
      <c r="H70" s="938"/>
      <c r="I70" s="938"/>
      <c r="J70" s="938"/>
      <c r="K70" s="938"/>
      <c r="L70" s="938"/>
      <c r="M70" s="938"/>
      <c r="N70" s="938"/>
      <c r="O70" s="938"/>
      <c r="P70" s="939"/>
      <c r="Q70" s="940">
        <v>301</v>
      </c>
      <c r="R70" s="894"/>
      <c r="S70" s="894"/>
      <c r="T70" s="894"/>
      <c r="U70" s="894"/>
      <c r="V70" s="894">
        <v>268</v>
      </c>
      <c r="W70" s="894"/>
      <c r="X70" s="894"/>
      <c r="Y70" s="894"/>
      <c r="Z70" s="894"/>
      <c r="AA70" s="894">
        <v>33</v>
      </c>
      <c r="AB70" s="894"/>
      <c r="AC70" s="894"/>
      <c r="AD70" s="894"/>
      <c r="AE70" s="894"/>
      <c r="AF70" s="894">
        <v>33</v>
      </c>
      <c r="AG70" s="894"/>
      <c r="AH70" s="894"/>
      <c r="AI70" s="894"/>
      <c r="AJ70" s="894"/>
      <c r="AK70" s="894">
        <v>25</v>
      </c>
      <c r="AL70" s="894"/>
      <c r="AM70" s="894"/>
      <c r="AN70" s="894"/>
      <c r="AO70" s="894"/>
      <c r="AP70" s="894" t="s">
        <v>526</v>
      </c>
      <c r="AQ70" s="894"/>
      <c r="AR70" s="894"/>
      <c r="AS70" s="894"/>
      <c r="AT70" s="894"/>
      <c r="AU70" s="894" t="s">
        <v>526</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c r="A71" s="241">
        <v>4</v>
      </c>
      <c r="B71" s="937" t="s">
        <v>592</v>
      </c>
      <c r="C71" s="938"/>
      <c r="D71" s="938"/>
      <c r="E71" s="938"/>
      <c r="F71" s="938"/>
      <c r="G71" s="938"/>
      <c r="H71" s="938"/>
      <c r="I71" s="938"/>
      <c r="J71" s="938"/>
      <c r="K71" s="938"/>
      <c r="L71" s="938"/>
      <c r="M71" s="938"/>
      <c r="N71" s="938"/>
      <c r="O71" s="938"/>
      <c r="P71" s="939"/>
      <c r="Q71" s="940">
        <v>120855</v>
      </c>
      <c r="R71" s="894"/>
      <c r="S71" s="894"/>
      <c r="T71" s="894"/>
      <c r="U71" s="894"/>
      <c r="V71" s="894">
        <v>114071</v>
      </c>
      <c r="W71" s="894"/>
      <c r="X71" s="894"/>
      <c r="Y71" s="894"/>
      <c r="Z71" s="894"/>
      <c r="AA71" s="894">
        <v>6784</v>
      </c>
      <c r="AB71" s="894"/>
      <c r="AC71" s="894"/>
      <c r="AD71" s="894"/>
      <c r="AE71" s="894"/>
      <c r="AF71" s="894">
        <v>6784</v>
      </c>
      <c r="AG71" s="894"/>
      <c r="AH71" s="894"/>
      <c r="AI71" s="894"/>
      <c r="AJ71" s="894"/>
      <c r="AK71" s="894" t="s">
        <v>526</v>
      </c>
      <c r="AL71" s="894"/>
      <c r="AM71" s="894"/>
      <c r="AN71" s="894"/>
      <c r="AO71" s="894"/>
      <c r="AP71" s="894" t="s">
        <v>526</v>
      </c>
      <c r="AQ71" s="894"/>
      <c r="AR71" s="894"/>
      <c r="AS71" s="894"/>
      <c r="AT71" s="894"/>
      <c r="AU71" s="894" t="s">
        <v>526</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c r="A88" s="243" t="s">
        <v>401</v>
      </c>
      <c r="B88" s="853" t="s">
        <v>436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853" t="s">
        <v>437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440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1" t="s">
        <v>442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443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c r="A109" s="976" t="s">
        <v>444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445</v>
      </c>
      <c r="AB109" s="957"/>
      <c r="AC109" s="957"/>
      <c r="AD109" s="957"/>
      <c r="AE109" s="958"/>
      <c r="AF109" s="956" t="s">
        <v>446</v>
      </c>
      <c r="AG109" s="957"/>
      <c r="AH109" s="957"/>
      <c r="AI109" s="957"/>
      <c r="AJ109" s="958"/>
      <c r="AK109" s="956" t="s">
        <v>312</v>
      </c>
      <c r="AL109" s="957"/>
      <c r="AM109" s="957"/>
      <c r="AN109" s="957"/>
      <c r="AO109" s="958"/>
      <c r="AP109" s="956" t="s">
        <v>447</v>
      </c>
      <c r="AQ109" s="957"/>
      <c r="AR109" s="957"/>
      <c r="AS109" s="957"/>
      <c r="AT109" s="959"/>
      <c r="AU109" s="976" t="s">
        <v>444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445</v>
      </c>
      <c r="BR109" s="957"/>
      <c r="BS109" s="957"/>
      <c r="BT109" s="957"/>
      <c r="BU109" s="958"/>
      <c r="BV109" s="956" t="s">
        <v>446</v>
      </c>
      <c r="BW109" s="957"/>
      <c r="BX109" s="957"/>
      <c r="BY109" s="957"/>
      <c r="BZ109" s="958"/>
      <c r="CA109" s="956" t="s">
        <v>312</v>
      </c>
      <c r="CB109" s="957"/>
      <c r="CC109" s="957"/>
      <c r="CD109" s="957"/>
      <c r="CE109" s="958"/>
      <c r="CF109" s="977" t="s">
        <v>447</v>
      </c>
      <c r="CG109" s="977"/>
      <c r="CH109" s="977"/>
      <c r="CI109" s="977"/>
      <c r="CJ109" s="977"/>
      <c r="CK109" s="956" t="s">
        <v>448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445</v>
      </c>
      <c r="DH109" s="957"/>
      <c r="DI109" s="957"/>
      <c r="DJ109" s="957"/>
      <c r="DK109" s="958"/>
      <c r="DL109" s="956" t="s">
        <v>446</v>
      </c>
      <c r="DM109" s="957"/>
      <c r="DN109" s="957"/>
      <c r="DO109" s="957"/>
      <c r="DP109" s="958"/>
      <c r="DQ109" s="956" t="s">
        <v>312</v>
      </c>
      <c r="DR109" s="957"/>
      <c r="DS109" s="957"/>
      <c r="DT109" s="957"/>
      <c r="DU109" s="958"/>
      <c r="DV109" s="956" t="s">
        <v>447</v>
      </c>
      <c r="DW109" s="957"/>
      <c r="DX109" s="957"/>
      <c r="DY109" s="957"/>
      <c r="DZ109" s="959"/>
    </row>
    <row r="110" spans="1:131" s="233" customFormat="1" ht="26.25" customHeight="1">
      <c r="A110" s="960" t="s">
        <v>449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4256108</v>
      </c>
      <c r="AB110" s="964"/>
      <c r="AC110" s="964"/>
      <c r="AD110" s="964"/>
      <c r="AE110" s="965"/>
      <c r="AF110" s="966">
        <v>4167126</v>
      </c>
      <c r="AG110" s="964"/>
      <c r="AH110" s="964"/>
      <c r="AI110" s="964"/>
      <c r="AJ110" s="965"/>
      <c r="AK110" s="966">
        <v>3918768</v>
      </c>
      <c r="AL110" s="964"/>
      <c r="AM110" s="964"/>
      <c r="AN110" s="964"/>
      <c r="AO110" s="965"/>
      <c r="AP110" s="967">
        <v>29.9</v>
      </c>
      <c r="AQ110" s="968"/>
      <c r="AR110" s="968"/>
      <c r="AS110" s="968"/>
      <c r="AT110" s="969"/>
      <c r="AU110" s="970" t="s">
        <v>73</v>
      </c>
      <c r="AV110" s="971"/>
      <c r="AW110" s="971"/>
      <c r="AX110" s="971"/>
      <c r="AY110" s="971"/>
      <c r="AZ110" s="993" t="s">
        <v>450</v>
      </c>
      <c r="BA110" s="961"/>
      <c r="BB110" s="961"/>
      <c r="BC110" s="961"/>
      <c r="BD110" s="961"/>
      <c r="BE110" s="961"/>
      <c r="BF110" s="961"/>
      <c r="BG110" s="961"/>
      <c r="BH110" s="961"/>
      <c r="BI110" s="961"/>
      <c r="BJ110" s="961"/>
      <c r="BK110" s="961"/>
      <c r="BL110" s="961"/>
      <c r="BM110" s="961"/>
      <c r="BN110" s="961"/>
      <c r="BO110" s="961"/>
      <c r="BP110" s="962"/>
      <c r="BQ110" s="994">
        <v>34144776</v>
      </c>
      <c r="BR110" s="995"/>
      <c r="BS110" s="995"/>
      <c r="BT110" s="995"/>
      <c r="BU110" s="995"/>
      <c r="BV110" s="995">
        <v>32515847</v>
      </c>
      <c r="BW110" s="995"/>
      <c r="BX110" s="995"/>
      <c r="BY110" s="995"/>
      <c r="BZ110" s="995"/>
      <c r="CA110" s="995">
        <v>31535371</v>
      </c>
      <c r="CB110" s="995"/>
      <c r="CC110" s="995"/>
      <c r="CD110" s="995"/>
      <c r="CE110" s="995"/>
      <c r="CF110" s="1008">
        <v>240.6</v>
      </c>
      <c r="CG110" s="1009"/>
      <c r="CH110" s="1009"/>
      <c r="CI110" s="1009"/>
      <c r="CJ110" s="1009"/>
      <c r="CK110" s="1010" t="s">
        <v>451</v>
      </c>
      <c r="CL110" s="1011"/>
      <c r="CM110" s="993" t="s">
        <v>452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131</v>
      </c>
      <c r="DH110" s="995"/>
      <c r="DI110" s="995"/>
      <c r="DJ110" s="995"/>
      <c r="DK110" s="995"/>
      <c r="DL110" s="995" t="s">
        <v>398</v>
      </c>
      <c r="DM110" s="995"/>
      <c r="DN110" s="995"/>
      <c r="DO110" s="995"/>
      <c r="DP110" s="995"/>
      <c r="DQ110" s="995" t="s">
        <v>398</v>
      </c>
      <c r="DR110" s="995"/>
      <c r="DS110" s="995"/>
      <c r="DT110" s="995"/>
      <c r="DU110" s="995"/>
      <c r="DV110" s="996" t="s">
        <v>398</v>
      </c>
      <c r="DW110" s="996"/>
      <c r="DX110" s="996"/>
      <c r="DY110" s="996"/>
      <c r="DZ110" s="997"/>
    </row>
    <row r="111" spans="1:131" s="233" customFormat="1" ht="26.25" customHeight="1">
      <c r="A111" s="998" t="s">
        <v>453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427</v>
      </c>
      <c r="AB111" s="1002"/>
      <c r="AC111" s="1002"/>
      <c r="AD111" s="1002"/>
      <c r="AE111" s="1003"/>
      <c r="AF111" s="1004" t="s">
        <v>427</v>
      </c>
      <c r="AG111" s="1002"/>
      <c r="AH111" s="1002"/>
      <c r="AI111" s="1002"/>
      <c r="AJ111" s="1003"/>
      <c r="AK111" s="1004" t="s">
        <v>398</v>
      </c>
      <c r="AL111" s="1002"/>
      <c r="AM111" s="1002"/>
      <c r="AN111" s="1002"/>
      <c r="AO111" s="1003"/>
      <c r="AP111" s="1005" t="s">
        <v>427</v>
      </c>
      <c r="AQ111" s="1006"/>
      <c r="AR111" s="1006"/>
      <c r="AS111" s="1006"/>
      <c r="AT111" s="1007"/>
      <c r="AU111" s="972"/>
      <c r="AV111" s="973"/>
      <c r="AW111" s="973"/>
      <c r="AX111" s="973"/>
      <c r="AY111" s="973"/>
      <c r="AZ111" s="986" t="s">
        <v>454</v>
      </c>
      <c r="BA111" s="987"/>
      <c r="BB111" s="987"/>
      <c r="BC111" s="987"/>
      <c r="BD111" s="987"/>
      <c r="BE111" s="987"/>
      <c r="BF111" s="987"/>
      <c r="BG111" s="987"/>
      <c r="BH111" s="987"/>
      <c r="BI111" s="987"/>
      <c r="BJ111" s="987"/>
      <c r="BK111" s="987"/>
      <c r="BL111" s="987"/>
      <c r="BM111" s="987"/>
      <c r="BN111" s="987"/>
      <c r="BO111" s="987"/>
      <c r="BP111" s="988"/>
      <c r="BQ111" s="989">
        <v>11048</v>
      </c>
      <c r="BR111" s="990"/>
      <c r="BS111" s="990"/>
      <c r="BT111" s="990"/>
      <c r="BU111" s="990"/>
      <c r="BV111" s="990">
        <v>3321</v>
      </c>
      <c r="BW111" s="990"/>
      <c r="BX111" s="990"/>
      <c r="BY111" s="990"/>
      <c r="BZ111" s="990"/>
      <c r="CA111" s="990">
        <v>1708</v>
      </c>
      <c r="CB111" s="990"/>
      <c r="CC111" s="990"/>
      <c r="CD111" s="990"/>
      <c r="CE111" s="990"/>
      <c r="CF111" s="984">
        <v>0</v>
      </c>
      <c r="CG111" s="985"/>
      <c r="CH111" s="985"/>
      <c r="CI111" s="985"/>
      <c r="CJ111" s="985"/>
      <c r="CK111" s="1012"/>
      <c r="CL111" s="1013"/>
      <c r="CM111" s="986" t="s">
        <v>455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427</v>
      </c>
      <c r="DM111" s="990"/>
      <c r="DN111" s="990"/>
      <c r="DO111" s="990"/>
      <c r="DP111" s="990"/>
      <c r="DQ111" s="990" t="s">
        <v>427</v>
      </c>
      <c r="DR111" s="990"/>
      <c r="DS111" s="990"/>
      <c r="DT111" s="990"/>
      <c r="DU111" s="990"/>
      <c r="DV111" s="991" t="s">
        <v>427</v>
      </c>
      <c r="DW111" s="991"/>
      <c r="DX111" s="991"/>
      <c r="DY111" s="991"/>
      <c r="DZ111" s="992"/>
    </row>
    <row r="112" spans="1:131" s="233" customFormat="1" ht="26.25" customHeight="1">
      <c r="A112" s="1016" t="s">
        <v>456</v>
      </c>
      <c r="B112" s="1017"/>
      <c r="C112" s="987" t="s">
        <v>457</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131</v>
      </c>
      <c r="AB112" s="1023"/>
      <c r="AC112" s="1023"/>
      <c r="AD112" s="1023"/>
      <c r="AE112" s="1024"/>
      <c r="AF112" s="1025" t="s">
        <v>131</v>
      </c>
      <c r="AG112" s="1023"/>
      <c r="AH112" s="1023"/>
      <c r="AI112" s="1023"/>
      <c r="AJ112" s="1024"/>
      <c r="AK112" s="1025" t="s">
        <v>131</v>
      </c>
      <c r="AL112" s="1023"/>
      <c r="AM112" s="1023"/>
      <c r="AN112" s="1023"/>
      <c r="AO112" s="1024"/>
      <c r="AP112" s="1026" t="s">
        <v>131</v>
      </c>
      <c r="AQ112" s="1027"/>
      <c r="AR112" s="1027"/>
      <c r="AS112" s="1027"/>
      <c r="AT112" s="1028"/>
      <c r="AU112" s="972"/>
      <c r="AV112" s="973"/>
      <c r="AW112" s="973"/>
      <c r="AX112" s="973"/>
      <c r="AY112" s="973"/>
      <c r="AZ112" s="986" t="s">
        <v>458</v>
      </c>
      <c r="BA112" s="987"/>
      <c r="BB112" s="987"/>
      <c r="BC112" s="987"/>
      <c r="BD112" s="987"/>
      <c r="BE112" s="987"/>
      <c r="BF112" s="987"/>
      <c r="BG112" s="987"/>
      <c r="BH112" s="987"/>
      <c r="BI112" s="987"/>
      <c r="BJ112" s="987"/>
      <c r="BK112" s="987"/>
      <c r="BL112" s="987"/>
      <c r="BM112" s="987"/>
      <c r="BN112" s="987"/>
      <c r="BO112" s="987"/>
      <c r="BP112" s="988"/>
      <c r="BQ112" s="989">
        <v>5670444</v>
      </c>
      <c r="BR112" s="990"/>
      <c r="BS112" s="990"/>
      <c r="BT112" s="990"/>
      <c r="BU112" s="990"/>
      <c r="BV112" s="990">
        <v>5331606</v>
      </c>
      <c r="BW112" s="990"/>
      <c r="BX112" s="990"/>
      <c r="BY112" s="990"/>
      <c r="BZ112" s="990"/>
      <c r="CA112" s="990">
        <v>4771224</v>
      </c>
      <c r="CB112" s="990"/>
      <c r="CC112" s="990"/>
      <c r="CD112" s="990"/>
      <c r="CE112" s="990"/>
      <c r="CF112" s="984">
        <v>36.4</v>
      </c>
      <c r="CG112" s="985"/>
      <c r="CH112" s="985"/>
      <c r="CI112" s="985"/>
      <c r="CJ112" s="985"/>
      <c r="CK112" s="1012"/>
      <c r="CL112" s="1013"/>
      <c r="CM112" s="986" t="s">
        <v>459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131</v>
      </c>
      <c r="DH112" s="990"/>
      <c r="DI112" s="990"/>
      <c r="DJ112" s="990"/>
      <c r="DK112" s="990"/>
      <c r="DL112" s="990" t="s">
        <v>131</v>
      </c>
      <c r="DM112" s="990"/>
      <c r="DN112" s="990"/>
      <c r="DO112" s="990"/>
      <c r="DP112" s="990"/>
      <c r="DQ112" s="990" t="s">
        <v>131</v>
      </c>
      <c r="DR112" s="990"/>
      <c r="DS112" s="990"/>
      <c r="DT112" s="990"/>
      <c r="DU112" s="990"/>
      <c r="DV112" s="991" t="s">
        <v>131</v>
      </c>
      <c r="DW112" s="991"/>
      <c r="DX112" s="991"/>
      <c r="DY112" s="991"/>
      <c r="DZ112" s="992"/>
    </row>
    <row r="113" spans="1:130" s="233" customFormat="1" ht="26.25" customHeight="1">
      <c r="A113" s="1018"/>
      <c r="B113" s="1019"/>
      <c r="C113" s="987" t="s">
        <v>460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333325</v>
      </c>
      <c r="AB113" s="1002"/>
      <c r="AC113" s="1002"/>
      <c r="AD113" s="1002"/>
      <c r="AE113" s="1003"/>
      <c r="AF113" s="1004">
        <v>245976</v>
      </c>
      <c r="AG113" s="1002"/>
      <c r="AH113" s="1002"/>
      <c r="AI113" s="1002"/>
      <c r="AJ113" s="1003"/>
      <c r="AK113" s="1004">
        <v>289543</v>
      </c>
      <c r="AL113" s="1002"/>
      <c r="AM113" s="1002"/>
      <c r="AN113" s="1002"/>
      <c r="AO113" s="1003"/>
      <c r="AP113" s="1005">
        <v>2.2000000000000002</v>
      </c>
      <c r="AQ113" s="1006"/>
      <c r="AR113" s="1006"/>
      <c r="AS113" s="1006"/>
      <c r="AT113" s="1007"/>
      <c r="AU113" s="972"/>
      <c r="AV113" s="973"/>
      <c r="AW113" s="973"/>
      <c r="AX113" s="973"/>
      <c r="AY113" s="973"/>
      <c r="AZ113" s="986" t="s">
        <v>461</v>
      </c>
      <c r="BA113" s="987"/>
      <c r="BB113" s="987"/>
      <c r="BC113" s="987"/>
      <c r="BD113" s="987"/>
      <c r="BE113" s="987"/>
      <c r="BF113" s="987"/>
      <c r="BG113" s="987"/>
      <c r="BH113" s="987"/>
      <c r="BI113" s="987"/>
      <c r="BJ113" s="987"/>
      <c r="BK113" s="987"/>
      <c r="BL113" s="987"/>
      <c r="BM113" s="987"/>
      <c r="BN113" s="987"/>
      <c r="BO113" s="987"/>
      <c r="BP113" s="988"/>
      <c r="BQ113" s="989">
        <v>254333</v>
      </c>
      <c r="BR113" s="990"/>
      <c r="BS113" s="990"/>
      <c r="BT113" s="990"/>
      <c r="BU113" s="990"/>
      <c r="BV113" s="990">
        <v>225874</v>
      </c>
      <c r="BW113" s="990"/>
      <c r="BX113" s="990"/>
      <c r="BY113" s="990"/>
      <c r="BZ113" s="990"/>
      <c r="CA113" s="990">
        <v>205248</v>
      </c>
      <c r="CB113" s="990"/>
      <c r="CC113" s="990"/>
      <c r="CD113" s="990"/>
      <c r="CE113" s="990"/>
      <c r="CF113" s="984">
        <v>1.6</v>
      </c>
      <c r="CG113" s="985"/>
      <c r="CH113" s="985"/>
      <c r="CI113" s="985"/>
      <c r="CJ113" s="985"/>
      <c r="CK113" s="1012"/>
      <c r="CL113" s="1013"/>
      <c r="CM113" s="986" t="s">
        <v>462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131</v>
      </c>
      <c r="DH113" s="1023"/>
      <c r="DI113" s="1023"/>
      <c r="DJ113" s="1023"/>
      <c r="DK113" s="1024"/>
      <c r="DL113" s="1025" t="s">
        <v>131</v>
      </c>
      <c r="DM113" s="1023"/>
      <c r="DN113" s="1023"/>
      <c r="DO113" s="1023"/>
      <c r="DP113" s="1024"/>
      <c r="DQ113" s="1025" t="s">
        <v>131</v>
      </c>
      <c r="DR113" s="1023"/>
      <c r="DS113" s="1023"/>
      <c r="DT113" s="1023"/>
      <c r="DU113" s="1024"/>
      <c r="DV113" s="1026" t="s">
        <v>131</v>
      </c>
      <c r="DW113" s="1027"/>
      <c r="DX113" s="1027"/>
      <c r="DY113" s="1027"/>
      <c r="DZ113" s="1028"/>
    </row>
    <row r="114" spans="1:130" s="233" customFormat="1" ht="26.25" customHeight="1">
      <c r="A114" s="1018"/>
      <c r="B114" s="1019"/>
      <c r="C114" s="987" t="s">
        <v>463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39313</v>
      </c>
      <c r="AB114" s="1023"/>
      <c r="AC114" s="1023"/>
      <c r="AD114" s="1023"/>
      <c r="AE114" s="1024"/>
      <c r="AF114" s="1025">
        <v>35976</v>
      </c>
      <c r="AG114" s="1023"/>
      <c r="AH114" s="1023"/>
      <c r="AI114" s="1023"/>
      <c r="AJ114" s="1024"/>
      <c r="AK114" s="1025">
        <v>11605</v>
      </c>
      <c r="AL114" s="1023"/>
      <c r="AM114" s="1023"/>
      <c r="AN114" s="1023"/>
      <c r="AO114" s="1024"/>
      <c r="AP114" s="1026">
        <v>0.1</v>
      </c>
      <c r="AQ114" s="1027"/>
      <c r="AR114" s="1027"/>
      <c r="AS114" s="1027"/>
      <c r="AT114" s="1028"/>
      <c r="AU114" s="972"/>
      <c r="AV114" s="973"/>
      <c r="AW114" s="973"/>
      <c r="AX114" s="973"/>
      <c r="AY114" s="973"/>
      <c r="AZ114" s="986" t="s">
        <v>464</v>
      </c>
      <c r="BA114" s="987"/>
      <c r="BB114" s="987"/>
      <c r="BC114" s="987"/>
      <c r="BD114" s="987"/>
      <c r="BE114" s="987"/>
      <c r="BF114" s="987"/>
      <c r="BG114" s="987"/>
      <c r="BH114" s="987"/>
      <c r="BI114" s="987"/>
      <c r="BJ114" s="987"/>
      <c r="BK114" s="987"/>
      <c r="BL114" s="987"/>
      <c r="BM114" s="987"/>
      <c r="BN114" s="987"/>
      <c r="BO114" s="987"/>
      <c r="BP114" s="988"/>
      <c r="BQ114" s="989">
        <v>4903761</v>
      </c>
      <c r="BR114" s="990"/>
      <c r="BS114" s="990"/>
      <c r="BT114" s="990"/>
      <c r="BU114" s="990"/>
      <c r="BV114" s="990">
        <v>4862132</v>
      </c>
      <c r="BW114" s="990"/>
      <c r="BX114" s="990"/>
      <c r="BY114" s="990"/>
      <c r="BZ114" s="990"/>
      <c r="CA114" s="990">
        <v>4767063</v>
      </c>
      <c r="CB114" s="990"/>
      <c r="CC114" s="990"/>
      <c r="CD114" s="990"/>
      <c r="CE114" s="990"/>
      <c r="CF114" s="984">
        <v>36.4</v>
      </c>
      <c r="CG114" s="985"/>
      <c r="CH114" s="985"/>
      <c r="CI114" s="985"/>
      <c r="CJ114" s="985"/>
      <c r="CK114" s="1012"/>
      <c r="CL114" s="1013"/>
      <c r="CM114" s="986" t="s">
        <v>465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427</v>
      </c>
      <c r="DH114" s="1023"/>
      <c r="DI114" s="1023"/>
      <c r="DJ114" s="1023"/>
      <c r="DK114" s="1024"/>
      <c r="DL114" s="1025" t="s">
        <v>131</v>
      </c>
      <c r="DM114" s="1023"/>
      <c r="DN114" s="1023"/>
      <c r="DO114" s="1023"/>
      <c r="DP114" s="1024"/>
      <c r="DQ114" s="1025" t="s">
        <v>131</v>
      </c>
      <c r="DR114" s="1023"/>
      <c r="DS114" s="1023"/>
      <c r="DT114" s="1023"/>
      <c r="DU114" s="1024"/>
      <c r="DV114" s="1026" t="s">
        <v>131</v>
      </c>
      <c r="DW114" s="1027"/>
      <c r="DX114" s="1027"/>
      <c r="DY114" s="1027"/>
      <c r="DZ114" s="1028"/>
    </row>
    <row r="115" spans="1:130" s="233" customFormat="1" ht="26.25" customHeight="1">
      <c r="A115" s="1018"/>
      <c r="B115" s="1019"/>
      <c r="C115" s="987" t="s">
        <v>466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8437</v>
      </c>
      <c r="AB115" s="1002"/>
      <c r="AC115" s="1002"/>
      <c r="AD115" s="1002"/>
      <c r="AE115" s="1003"/>
      <c r="AF115" s="1004">
        <v>7946</v>
      </c>
      <c r="AG115" s="1002"/>
      <c r="AH115" s="1002"/>
      <c r="AI115" s="1002"/>
      <c r="AJ115" s="1003"/>
      <c r="AK115" s="1004">
        <v>1682</v>
      </c>
      <c r="AL115" s="1002"/>
      <c r="AM115" s="1002"/>
      <c r="AN115" s="1002"/>
      <c r="AO115" s="1003"/>
      <c r="AP115" s="1005">
        <v>0</v>
      </c>
      <c r="AQ115" s="1006"/>
      <c r="AR115" s="1006"/>
      <c r="AS115" s="1006"/>
      <c r="AT115" s="1007"/>
      <c r="AU115" s="972"/>
      <c r="AV115" s="973"/>
      <c r="AW115" s="973"/>
      <c r="AX115" s="973"/>
      <c r="AY115" s="973"/>
      <c r="AZ115" s="986" t="s">
        <v>467</v>
      </c>
      <c r="BA115" s="987"/>
      <c r="BB115" s="987"/>
      <c r="BC115" s="987"/>
      <c r="BD115" s="987"/>
      <c r="BE115" s="987"/>
      <c r="BF115" s="987"/>
      <c r="BG115" s="987"/>
      <c r="BH115" s="987"/>
      <c r="BI115" s="987"/>
      <c r="BJ115" s="987"/>
      <c r="BK115" s="987"/>
      <c r="BL115" s="987"/>
      <c r="BM115" s="987"/>
      <c r="BN115" s="987"/>
      <c r="BO115" s="987"/>
      <c r="BP115" s="988"/>
      <c r="BQ115" s="989" t="s">
        <v>131</v>
      </c>
      <c r="BR115" s="990"/>
      <c r="BS115" s="990"/>
      <c r="BT115" s="990"/>
      <c r="BU115" s="990"/>
      <c r="BV115" s="990" t="s">
        <v>131</v>
      </c>
      <c r="BW115" s="990"/>
      <c r="BX115" s="990"/>
      <c r="BY115" s="990"/>
      <c r="BZ115" s="990"/>
      <c r="CA115" s="990" t="s">
        <v>131</v>
      </c>
      <c r="CB115" s="990"/>
      <c r="CC115" s="990"/>
      <c r="CD115" s="990"/>
      <c r="CE115" s="990"/>
      <c r="CF115" s="984" t="s">
        <v>131</v>
      </c>
      <c r="CG115" s="985"/>
      <c r="CH115" s="985"/>
      <c r="CI115" s="985"/>
      <c r="CJ115" s="985"/>
      <c r="CK115" s="1012"/>
      <c r="CL115" s="1013"/>
      <c r="CM115" s="986" t="s">
        <v>468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131</v>
      </c>
      <c r="DH115" s="1023"/>
      <c r="DI115" s="1023"/>
      <c r="DJ115" s="1023"/>
      <c r="DK115" s="1024"/>
      <c r="DL115" s="1025" t="s">
        <v>131</v>
      </c>
      <c r="DM115" s="1023"/>
      <c r="DN115" s="1023"/>
      <c r="DO115" s="1023"/>
      <c r="DP115" s="1024"/>
      <c r="DQ115" s="1025" t="s">
        <v>131</v>
      </c>
      <c r="DR115" s="1023"/>
      <c r="DS115" s="1023"/>
      <c r="DT115" s="1023"/>
      <c r="DU115" s="1024"/>
      <c r="DV115" s="1026" t="s">
        <v>131</v>
      </c>
      <c r="DW115" s="1027"/>
      <c r="DX115" s="1027"/>
      <c r="DY115" s="1027"/>
      <c r="DZ115" s="1028"/>
    </row>
    <row r="116" spans="1:130" s="233" customFormat="1" ht="26.25" customHeight="1">
      <c r="A116" s="1020"/>
      <c r="B116" s="1021"/>
      <c r="C116" s="1029" t="s">
        <v>469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945</v>
      </c>
      <c r="AB116" s="1023"/>
      <c r="AC116" s="1023"/>
      <c r="AD116" s="1023"/>
      <c r="AE116" s="1024"/>
      <c r="AF116" s="1025">
        <v>661</v>
      </c>
      <c r="AG116" s="1023"/>
      <c r="AH116" s="1023"/>
      <c r="AI116" s="1023"/>
      <c r="AJ116" s="1024"/>
      <c r="AK116" s="1025">
        <v>514</v>
      </c>
      <c r="AL116" s="1023"/>
      <c r="AM116" s="1023"/>
      <c r="AN116" s="1023"/>
      <c r="AO116" s="1024"/>
      <c r="AP116" s="1026">
        <v>0</v>
      </c>
      <c r="AQ116" s="1027"/>
      <c r="AR116" s="1027"/>
      <c r="AS116" s="1027"/>
      <c r="AT116" s="1028"/>
      <c r="AU116" s="972"/>
      <c r="AV116" s="973"/>
      <c r="AW116" s="973"/>
      <c r="AX116" s="973"/>
      <c r="AY116" s="973"/>
      <c r="AZ116" s="1031" t="s">
        <v>470</v>
      </c>
      <c r="BA116" s="1032"/>
      <c r="BB116" s="1032"/>
      <c r="BC116" s="1032"/>
      <c r="BD116" s="1032"/>
      <c r="BE116" s="1032"/>
      <c r="BF116" s="1032"/>
      <c r="BG116" s="1032"/>
      <c r="BH116" s="1032"/>
      <c r="BI116" s="1032"/>
      <c r="BJ116" s="1032"/>
      <c r="BK116" s="1032"/>
      <c r="BL116" s="1032"/>
      <c r="BM116" s="1032"/>
      <c r="BN116" s="1032"/>
      <c r="BO116" s="1032"/>
      <c r="BP116" s="1033"/>
      <c r="BQ116" s="989" t="s">
        <v>131</v>
      </c>
      <c r="BR116" s="990"/>
      <c r="BS116" s="990"/>
      <c r="BT116" s="990"/>
      <c r="BU116" s="990"/>
      <c r="BV116" s="990" t="s">
        <v>131</v>
      </c>
      <c r="BW116" s="990"/>
      <c r="BX116" s="990"/>
      <c r="BY116" s="990"/>
      <c r="BZ116" s="990"/>
      <c r="CA116" s="990" t="s">
        <v>131</v>
      </c>
      <c r="CB116" s="990"/>
      <c r="CC116" s="990"/>
      <c r="CD116" s="990"/>
      <c r="CE116" s="990"/>
      <c r="CF116" s="984" t="s">
        <v>131</v>
      </c>
      <c r="CG116" s="985"/>
      <c r="CH116" s="985"/>
      <c r="CI116" s="985"/>
      <c r="CJ116" s="985"/>
      <c r="CK116" s="1012"/>
      <c r="CL116" s="1013"/>
      <c r="CM116" s="986" t="s">
        <v>471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131</v>
      </c>
      <c r="DH116" s="1023"/>
      <c r="DI116" s="1023"/>
      <c r="DJ116" s="1023"/>
      <c r="DK116" s="1024"/>
      <c r="DL116" s="1025" t="s">
        <v>131</v>
      </c>
      <c r="DM116" s="1023"/>
      <c r="DN116" s="1023"/>
      <c r="DO116" s="1023"/>
      <c r="DP116" s="1024"/>
      <c r="DQ116" s="1025" t="s">
        <v>131</v>
      </c>
      <c r="DR116" s="1023"/>
      <c r="DS116" s="1023"/>
      <c r="DT116" s="1023"/>
      <c r="DU116" s="1024"/>
      <c r="DV116" s="1026" t="s">
        <v>131</v>
      </c>
      <c r="DW116" s="1027"/>
      <c r="DX116" s="1027"/>
      <c r="DY116" s="1027"/>
      <c r="DZ116" s="1028"/>
    </row>
    <row r="117" spans="1:130" s="233" customFormat="1" ht="26.25" customHeight="1">
      <c r="A117" s="976" t="s">
        <v>191</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472</v>
      </c>
      <c r="Z117" s="958"/>
      <c r="AA117" s="1042">
        <v>4638128</v>
      </c>
      <c r="AB117" s="1043"/>
      <c r="AC117" s="1043"/>
      <c r="AD117" s="1043"/>
      <c r="AE117" s="1044"/>
      <c r="AF117" s="1045">
        <v>4457685</v>
      </c>
      <c r="AG117" s="1043"/>
      <c r="AH117" s="1043"/>
      <c r="AI117" s="1043"/>
      <c r="AJ117" s="1044"/>
      <c r="AK117" s="1045">
        <v>4222112</v>
      </c>
      <c r="AL117" s="1043"/>
      <c r="AM117" s="1043"/>
      <c r="AN117" s="1043"/>
      <c r="AO117" s="1044"/>
      <c r="AP117" s="1046"/>
      <c r="AQ117" s="1047"/>
      <c r="AR117" s="1047"/>
      <c r="AS117" s="1047"/>
      <c r="AT117" s="1048"/>
      <c r="AU117" s="972"/>
      <c r="AV117" s="973"/>
      <c r="AW117" s="973"/>
      <c r="AX117" s="973"/>
      <c r="AY117" s="973"/>
      <c r="AZ117" s="1038" t="s">
        <v>473</v>
      </c>
      <c r="BA117" s="1039"/>
      <c r="BB117" s="1039"/>
      <c r="BC117" s="1039"/>
      <c r="BD117" s="1039"/>
      <c r="BE117" s="1039"/>
      <c r="BF117" s="1039"/>
      <c r="BG117" s="1039"/>
      <c r="BH117" s="1039"/>
      <c r="BI117" s="1039"/>
      <c r="BJ117" s="1039"/>
      <c r="BK117" s="1039"/>
      <c r="BL117" s="1039"/>
      <c r="BM117" s="1039"/>
      <c r="BN117" s="1039"/>
      <c r="BO117" s="1039"/>
      <c r="BP117" s="1040"/>
      <c r="BQ117" s="989" t="s">
        <v>398</v>
      </c>
      <c r="BR117" s="990"/>
      <c r="BS117" s="990"/>
      <c r="BT117" s="990"/>
      <c r="BU117" s="990"/>
      <c r="BV117" s="990" t="s">
        <v>398</v>
      </c>
      <c r="BW117" s="990"/>
      <c r="BX117" s="990"/>
      <c r="BY117" s="990"/>
      <c r="BZ117" s="990"/>
      <c r="CA117" s="990" t="s">
        <v>131</v>
      </c>
      <c r="CB117" s="990"/>
      <c r="CC117" s="990"/>
      <c r="CD117" s="990"/>
      <c r="CE117" s="990"/>
      <c r="CF117" s="984" t="s">
        <v>398</v>
      </c>
      <c r="CG117" s="985"/>
      <c r="CH117" s="985"/>
      <c r="CI117" s="985"/>
      <c r="CJ117" s="985"/>
      <c r="CK117" s="1012"/>
      <c r="CL117" s="1013"/>
      <c r="CM117" s="986" t="s">
        <v>474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398</v>
      </c>
      <c r="DH117" s="1023"/>
      <c r="DI117" s="1023"/>
      <c r="DJ117" s="1023"/>
      <c r="DK117" s="1024"/>
      <c r="DL117" s="1025" t="s">
        <v>131</v>
      </c>
      <c r="DM117" s="1023"/>
      <c r="DN117" s="1023"/>
      <c r="DO117" s="1023"/>
      <c r="DP117" s="1024"/>
      <c r="DQ117" s="1025" t="s">
        <v>131</v>
      </c>
      <c r="DR117" s="1023"/>
      <c r="DS117" s="1023"/>
      <c r="DT117" s="1023"/>
      <c r="DU117" s="1024"/>
      <c r="DV117" s="1026" t="s">
        <v>475</v>
      </c>
      <c r="DW117" s="1027"/>
      <c r="DX117" s="1027"/>
      <c r="DY117" s="1027"/>
      <c r="DZ117" s="1028"/>
    </row>
    <row r="118" spans="1:130" s="233" customFormat="1" ht="26.25" customHeight="1">
      <c r="A118" s="976" t="s">
        <v>448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445</v>
      </c>
      <c r="AB118" s="957"/>
      <c r="AC118" s="957"/>
      <c r="AD118" s="957"/>
      <c r="AE118" s="958"/>
      <c r="AF118" s="956" t="s">
        <v>446</v>
      </c>
      <c r="AG118" s="957"/>
      <c r="AH118" s="957"/>
      <c r="AI118" s="957"/>
      <c r="AJ118" s="958"/>
      <c r="AK118" s="956" t="s">
        <v>312</v>
      </c>
      <c r="AL118" s="957"/>
      <c r="AM118" s="957"/>
      <c r="AN118" s="957"/>
      <c r="AO118" s="958"/>
      <c r="AP118" s="1034" t="s">
        <v>447</v>
      </c>
      <c r="AQ118" s="1035"/>
      <c r="AR118" s="1035"/>
      <c r="AS118" s="1035"/>
      <c r="AT118" s="1036"/>
      <c r="AU118" s="972"/>
      <c r="AV118" s="973"/>
      <c r="AW118" s="973"/>
      <c r="AX118" s="973"/>
      <c r="AY118" s="973"/>
      <c r="AZ118" s="1037" t="s">
        <v>476</v>
      </c>
      <c r="BA118" s="1029"/>
      <c r="BB118" s="1029"/>
      <c r="BC118" s="1029"/>
      <c r="BD118" s="1029"/>
      <c r="BE118" s="1029"/>
      <c r="BF118" s="1029"/>
      <c r="BG118" s="1029"/>
      <c r="BH118" s="1029"/>
      <c r="BI118" s="1029"/>
      <c r="BJ118" s="1029"/>
      <c r="BK118" s="1029"/>
      <c r="BL118" s="1029"/>
      <c r="BM118" s="1029"/>
      <c r="BN118" s="1029"/>
      <c r="BO118" s="1029"/>
      <c r="BP118" s="1030"/>
      <c r="BQ118" s="1063" t="s">
        <v>398</v>
      </c>
      <c r="BR118" s="1064"/>
      <c r="BS118" s="1064"/>
      <c r="BT118" s="1064"/>
      <c r="BU118" s="1064"/>
      <c r="BV118" s="1064" t="s">
        <v>131</v>
      </c>
      <c r="BW118" s="1064"/>
      <c r="BX118" s="1064"/>
      <c r="BY118" s="1064"/>
      <c r="BZ118" s="1064"/>
      <c r="CA118" s="1064" t="s">
        <v>131</v>
      </c>
      <c r="CB118" s="1064"/>
      <c r="CC118" s="1064"/>
      <c r="CD118" s="1064"/>
      <c r="CE118" s="1064"/>
      <c r="CF118" s="984" t="s">
        <v>131</v>
      </c>
      <c r="CG118" s="985"/>
      <c r="CH118" s="985"/>
      <c r="CI118" s="985"/>
      <c r="CJ118" s="985"/>
      <c r="CK118" s="1012"/>
      <c r="CL118" s="1013"/>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398</v>
      </c>
      <c r="DH118" s="1023"/>
      <c r="DI118" s="1023"/>
      <c r="DJ118" s="1023"/>
      <c r="DK118" s="1024"/>
      <c r="DL118" s="1025" t="s">
        <v>131</v>
      </c>
      <c r="DM118" s="1023"/>
      <c r="DN118" s="1023"/>
      <c r="DO118" s="1023"/>
      <c r="DP118" s="1024"/>
      <c r="DQ118" s="1025" t="s">
        <v>398</v>
      </c>
      <c r="DR118" s="1023"/>
      <c r="DS118" s="1023"/>
      <c r="DT118" s="1023"/>
      <c r="DU118" s="1024"/>
      <c r="DV118" s="1026" t="s">
        <v>398</v>
      </c>
      <c r="DW118" s="1027"/>
      <c r="DX118" s="1027"/>
      <c r="DY118" s="1027"/>
      <c r="DZ118" s="1028"/>
    </row>
    <row r="119" spans="1:130" s="233" customFormat="1" ht="26.25" customHeight="1">
      <c r="A119" s="1120" t="s">
        <v>451</v>
      </c>
      <c r="B119" s="1011"/>
      <c r="C119" s="993" t="s">
        <v>452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398</v>
      </c>
      <c r="AB119" s="964"/>
      <c r="AC119" s="964"/>
      <c r="AD119" s="964"/>
      <c r="AE119" s="965"/>
      <c r="AF119" s="966" t="s">
        <v>131</v>
      </c>
      <c r="AG119" s="964"/>
      <c r="AH119" s="964"/>
      <c r="AI119" s="964"/>
      <c r="AJ119" s="965"/>
      <c r="AK119" s="966" t="s">
        <v>398</v>
      </c>
      <c r="AL119" s="964"/>
      <c r="AM119" s="964"/>
      <c r="AN119" s="964"/>
      <c r="AO119" s="965"/>
      <c r="AP119" s="967" t="s">
        <v>398</v>
      </c>
      <c r="AQ119" s="968"/>
      <c r="AR119" s="968"/>
      <c r="AS119" s="968"/>
      <c r="AT119" s="969"/>
      <c r="AU119" s="974"/>
      <c r="AV119" s="975"/>
      <c r="AW119" s="975"/>
      <c r="AX119" s="975"/>
      <c r="AY119" s="975"/>
      <c r="AZ119" s="254" t="s">
        <v>191</v>
      </c>
      <c r="BA119" s="254"/>
      <c r="BB119" s="254"/>
      <c r="BC119" s="254"/>
      <c r="BD119" s="254"/>
      <c r="BE119" s="254"/>
      <c r="BF119" s="254"/>
      <c r="BG119" s="254"/>
      <c r="BH119" s="254"/>
      <c r="BI119" s="254"/>
      <c r="BJ119" s="254"/>
      <c r="BK119" s="254"/>
      <c r="BL119" s="254"/>
      <c r="BM119" s="254"/>
      <c r="BN119" s="254"/>
      <c r="BO119" s="1041" t="s">
        <v>478</v>
      </c>
      <c r="BP119" s="1069"/>
      <c r="BQ119" s="1063">
        <v>44984362</v>
      </c>
      <c r="BR119" s="1064"/>
      <c r="BS119" s="1064"/>
      <c r="BT119" s="1064"/>
      <c r="BU119" s="1064"/>
      <c r="BV119" s="1064">
        <v>42938780</v>
      </c>
      <c r="BW119" s="1064"/>
      <c r="BX119" s="1064"/>
      <c r="BY119" s="1064"/>
      <c r="BZ119" s="1064"/>
      <c r="CA119" s="1064">
        <v>41280614</v>
      </c>
      <c r="CB119" s="1064"/>
      <c r="CC119" s="1064"/>
      <c r="CD119" s="1064"/>
      <c r="CE119" s="1064"/>
      <c r="CF119" s="1065"/>
      <c r="CG119" s="1066"/>
      <c r="CH119" s="1066"/>
      <c r="CI119" s="1066"/>
      <c r="CJ119" s="1067"/>
      <c r="CK119" s="1014"/>
      <c r="CL119" s="1015"/>
      <c r="CM119" s="1037" t="s">
        <v>479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11048</v>
      </c>
      <c r="DH119" s="1050"/>
      <c r="DI119" s="1050"/>
      <c r="DJ119" s="1050"/>
      <c r="DK119" s="1051"/>
      <c r="DL119" s="1049">
        <v>3321</v>
      </c>
      <c r="DM119" s="1050"/>
      <c r="DN119" s="1050"/>
      <c r="DO119" s="1050"/>
      <c r="DP119" s="1051"/>
      <c r="DQ119" s="1049">
        <v>1708</v>
      </c>
      <c r="DR119" s="1050"/>
      <c r="DS119" s="1050"/>
      <c r="DT119" s="1050"/>
      <c r="DU119" s="1051"/>
      <c r="DV119" s="1052">
        <v>0</v>
      </c>
      <c r="DW119" s="1053"/>
      <c r="DX119" s="1053"/>
      <c r="DY119" s="1053"/>
      <c r="DZ119" s="1054"/>
    </row>
    <row r="120" spans="1:130" s="233" customFormat="1" ht="26.25" customHeight="1">
      <c r="A120" s="1121"/>
      <c r="B120" s="1013"/>
      <c r="C120" s="986" t="s">
        <v>455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131</v>
      </c>
      <c r="AB120" s="1023"/>
      <c r="AC120" s="1023"/>
      <c r="AD120" s="1023"/>
      <c r="AE120" s="1024"/>
      <c r="AF120" s="1025" t="s">
        <v>398</v>
      </c>
      <c r="AG120" s="1023"/>
      <c r="AH120" s="1023"/>
      <c r="AI120" s="1023"/>
      <c r="AJ120" s="1024"/>
      <c r="AK120" s="1025" t="s">
        <v>398</v>
      </c>
      <c r="AL120" s="1023"/>
      <c r="AM120" s="1023"/>
      <c r="AN120" s="1023"/>
      <c r="AO120" s="1024"/>
      <c r="AP120" s="1026" t="s">
        <v>131</v>
      </c>
      <c r="AQ120" s="1027"/>
      <c r="AR120" s="1027"/>
      <c r="AS120" s="1027"/>
      <c r="AT120" s="1028"/>
      <c r="AU120" s="1055" t="s">
        <v>480</v>
      </c>
      <c r="AV120" s="1056"/>
      <c r="AW120" s="1056"/>
      <c r="AX120" s="1056"/>
      <c r="AY120" s="1057"/>
      <c r="AZ120" s="993" t="s">
        <v>481</v>
      </c>
      <c r="BA120" s="961"/>
      <c r="BB120" s="961"/>
      <c r="BC120" s="961"/>
      <c r="BD120" s="961"/>
      <c r="BE120" s="961"/>
      <c r="BF120" s="961"/>
      <c r="BG120" s="961"/>
      <c r="BH120" s="961"/>
      <c r="BI120" s="961"/>
      <c r="BJ120" s="961"/>
      <c r="BK120" s="961"/>
      <c r="BL120" s="961"/>
      <c r="BM120" s="961"/>
      <c r="BN120" s="961"/>
      <c r="BO120" s="961"/>
      <c r="BP120" s="962"/>
      <c r="BQ120" s="994">
        <v>3262190</v>
      </c>
      <c r="BR120" s="995"/>
      <c r="BS120" s="995"/>
      <c r="BT120" s="995"/>
      <c r="BU120" s="995"/>
      <c r="BV120" s="995">
        <v>3554371</v>
      </c>
      <c r="BW120" s="995"/>
      <c r="BX120" s="995"/>
      <c r="BY120" s="995"/>
      <c r="BZ120" s="995"/>
      <c r="CA120" s="995">
        <v>4527897</v>
      </c>
      <c r="CB120" s="995"/>
      <c r="CC120" s="995"/>
      <c r="CD120" s="995"/>
      <c r="CE120" s="995"/>
      <c r="CF120" s="1008">
        <v>34.5</v>
      </c>
      <c r="CG120" s="1009"/>
      <c r="CH120" s="1009"/>
      <c r="CI120" s="1009"/>
      <c r="CJ120" s="1009"/>
      <c r="CK120" s="1070" t="s">
        <v>482</v>
      </c>
      <c r="CL120" s="1071"/>
      <c r="CM120" s="1071"/>
      <c r="CN120" s="1071"/>
      <c r="CO120" s="1072"/>
      <c r="CP120" s="1078" t="s">
        <v>483</v>
      </c>
      <c r="CQ120" s="1079"/>
      <c r="CR120" s="1079"/>
      <c r="CS120" s="1079"/>
      <c r="CT120" s="1079"/>
      <c r="CU120" s="1079"/>
      <c r="CV120" s="1079"/>
      <c r="CW120" s="1079"/>
      <c r="CX120" s="1079"/>
      <c r="CY120" s="1079"/>
      <c r="CZ120" s="1079"/>
      <c r="DA120" s="1079"/>
      <c r="DB120" s="1079"/>
      <c r="DC120" s="1079"/>
      <c r="DD120" s="1079"/>
      <c r="DE120" s="1079"/>
      <c r="DF120" s="1080"/>
      <c r="DG120" s="994" t="s">
        <v>475</v>
      </c>
      <c r="DH120" s="995"/>
      <c r="DI120" s="995"/>
      <c r="DJ120" s="995"/>
      <c r="DK120" s="995"/>
      <c r="DL120" s="995">
        <v>4425275</v>
      </c>
      <c r="DM120" s="995"/>
      <c r="DN120" s="995"/>
      <c r="DO120" s="995"/>
      <c r="DP120" s="995"/>
      <c r="DQ120" s="995">
        <v>4084789</v>
      </c>
      <c r="DR120" s="995"/>
      <c r="DS120" s="995"/>
      <c r="DT120" s="995"/>
      <c r="DU120" s="995"/>
      <c r="DV120" s="996">
        <v>31.2</v>
      </c>
      <c r="DW120" s="996"/>
      <c r="DX120" s="996"/>
      <c r="DY120" s="996"/>
      <c r="DZ120" s="997"/>
    </row>
    <row r="121" spans="1:130" s="233" customFormat="1" ht="26.25" customHeight="1">
      <c r="A121" s="1121"/>
      <c r="B121" s="1013"/>
      <c r="C121" s="1038" t="s">
        <v>484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398</v>
      </c>
      <c r="AB121" s="1023"/>
      <c r="AC121" s="1023"/>
      <c r="AD121" s="1023"/>
      <c r="AE121" s="1024"/>
      <c r="AF121" s="1025" t="s">
        <v>131</v>
      </c>
      <c r="AG121" s="1023"/>
      <c r="AH121" s="1023"/>
      <c r="AI121" s="1023"/>
      <c r="AJ121" s="1024"/>
      <c r="AK121" s="1025" t="s">
        <v>398</v>
      </c>
      <c r="AL121" s="1023"/>
      <c r="AM121" s="1023"/>
      <c r="AN121" s="1023"/>
      <c r="AO121" s="1024"/>
      <c r="AP121" s="1026" t="s">
        <v>398</v>
      </c>
      <c r="AQ121" s="1027"/>
      <c r="AR121" s="1027"/>
      <c r="AS121" s="1027"/>
      <c r="AT121" s="1028"/>
      <c r="AU121" s="1058"/>
      <c r="AV121" s="1059"/>
      <c r="AW121" s="1059"/>
      <c r="AX121" s="1059"/>
      <c r="AY121" s="1060"/>
      <c r="AZ121" s="986" t="s">
        <v>485</v>
      </c>
      <c r="BA121" s="987"/>
      <c r="BB121" s="987"/>
      <c r="BC121" s="987"/>
      <c r="BD121" s="987"/>
      <c r="BE121" s="987"/>
      <c r="BF121" s="987"/>
      <c r="BG121" s="987"/>
      <c r="BH121" s="987"/>
      <c r="BI121" s="987"/>
      <c r="BJ121" s="987"/>
      <c r="BK121" s="987"/>
      <c r="BL121" s="987"/>
      <c r="BM121" s="987"/>
      <c r="BN121" s="987"/>
      <c r="BO121" s="987"/>
      <c r="BP121" s="988"/>
      <c r="BQ121" s="989">
        <v>1637627</v>
      </c>
      <c r="BR121" s="990"/>
      <c r="BS121" s="990"/>
      <c r="BT121" s="990"/>
      <c r="BU121" s="990"/>
      <c r="BV121" s="990">
        <v>1412708</v>
      </c>
      <c r="BW121" s="990"/>
      <c r="BX121" s="990"/>
      <c r="BY121" s="990"/>
      <c r="BZ121" s="990"/>
      <c r="CA121" s="990">
        <v>1204390</v>
      </c>
      <c r="CB121" s="990"/>
      <c r="CC121" s="990"/>
      <c r="CD121" s="990"/>
      <c r="CE121" s="990"/>
      <c r="CF121" s="984">
        <v>9.1999999999999993</v>
      </c>
      <c r="CG121" s="985"/>
      <c r="CH121" s="985"/>
      <c r="CI121" s="985"/>
      <c r="CJ121" s="985"/>
      <c r="CK121" s="1073"/>
      <c r="CL121" s="1074"/>
      <c r="CM121" s="1074"/>
      <c r="CN121" s="1074"/>
      <c r="CO121" s="1075"/>
      <c r="CP121" s="1083" t="s">
        <v>420</v>
      </c>
      <c r="CQ121" s="1084"/>
      <c r="CR121" s="1084"/>
      <c r="CS121" s="1084"/>
      <c r="CT121" s="1084"/>
      <c r="CU121" s="1084"/>
      <c r="CV121" s="1084"/>
      <c r="CW121" s="1084"/>
      <c r="CX121" s="1084"/>
      <c r="CY121" s="1084"/>
      <c r="CZ121" s="1084"/>
      <c r="DA121" s="1084"/>
      <c r="DB121" s="1084"/>
      <c r="DC121" s="1084"/>
      <c r="DD121" s="1084"/>
      <c r="DE121" s="1084"/>
      <c r="DF121" s="1085"/>
      <c r="DG121" s="989">
        <v>1253529</v>
      </c>
      <c r="DH121" s="990"/>
      <c r="DI121" s="990"/>
      <c r="DJ121" s="990"/>
      <c r="DK121" s="990"/>
      <c r="DL121" s="990">
        <v>849403</v>
      </c>
      <c r="DM121" s="990"/>
      <c r="DN121" s="990"/>
      <c r="DO121" s="990"/>
      <c r="DP121" s="990"/>
      <c r="DQ121" s="990">
        <v>637012</v>
      </c>
      <c r="DR121" s="990"/>
      <c r="DS121" s="990"/>
      <c r="DT121" s="990"/>
      <c r="DU121" s="990"/>
      <c r="DV121" s="991">
        <v>4.9000000000000004</v>
      </c>
      <c r="DW121" s="991"/>
      <c r="DX121" s="991"/>
      <c r="DY121" s="991"/>
      <c r="DZ121" s="992"/>
    </row>
    <row r="122" spans="1:130" s="233" customFormat="1" ht="26.25" customHeight="1">
      <c r="A122" s="1121"/>
      <c r="B122" s="1013"/>
      <c r="C122" s="986" t="s">
        <v>465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131</v>
      </c>
      <c r="AB122" s="1023"/>
      <c r="AC122" s="1023"/>
      <c r="AD122" s="1023"/>
      <c r="AE122" s="1024"/>
      <c r="AF122" s="1025" t="s">
        <v>398</v>
      </c>
      <c r="AG122" s="1023"/>
      <c r="AH122" s="1023"/>
      <c r="AI122" s="1023"/>
      <c r="AJ122" s="1024"/>
      <c r="AK122" s="1025" t="s">
        <v>131</v>
      </c>
      <c r="AL122" s="1023"/>
      <c r="AM122" s="1023"/>
      <c r="AN122" s="1023"/>
      <c r="AO122" s="1024"/>
      <c r="AP122" s="1026" t="s">
        <v>398</v>
      </c>
      <c r="AQ122" s="1027"/>
      <c r="AR122" s="1027"/>
      <c r="AS122" s="1027"/>
      <c r="AT122" s="1028"/>
      <c r="AU122" s="1058"/>
      <c r="AV122" s="1059"/>
      <c r="AW122" s="1059"/>
      <c r="AX122" s="1059"/>
      <c r="AY122" s="1060"/>
      <c r="AZ122" s="1037" t="s">
        <v>486</v>
      </c>
      <c r="BA122" s="1029"/>
      <c r="BB122" s="1029"/>
      <c r="BC122" s="1029"/>
      <c r="BD122" s="1029"/>
      <c r="BE122" s="1029"/>
      <c r="BF122" s="1029"/>
      <c r="BG122" s="1029"/>
      <c r="BH122" s="1029"/>
      <c r="BI122" s="1029"/>
      <c r="BJ122" s="1029"/>
      <c r="BK122" s="1029"/>
      <c r="BL122" s="1029"/>
      <c r="BM122" s="1029"/>
      <c r="BN122" s="1029"/>
      <c r="BO122" s="1029"/>
      <c r="BP122" s="1030"/>
      <c r="BQ122" s="1063">
        <v>25883756</v>
      </c>
      <c r="BR122" s="1064"/>
      <c r="BS122" s="1064"/>
      <c r="BT122" s="1064"/>
      <c r="BU122" s="1064"/>
      <c r="BV122" s="1064">
        <v>24971070</v>
      </c>
      <c r="BW122" s="1064"/>
      <c r="BX122" s="1064"/>
      <c r="BY122" s="1064"/>
      <c r="BZ122" s="1064"/>
      <c r="CA122" s="1064">
        <v>24487801</v>
      </c>
      <c r="CB122" s="1064"/>
      <c r="CC122" s="1064"/>
      <c r="CD122" s="1064"/>
      <c r="CE122" s="1064"/>
      <c r="CF122" s="1081">
        <v>186.8</v>
      </c>
      <c r="CG122" s="1082"/>
      <c r="CH122" s="1082"/>
      <c r="CI122" s="1082"/>
      <c r="CJ122" s="1082"/>
      <c r="CK122" s="1073"/>
      <c r="CL122" s="1074"/>
      <c r="CM122" s="1074"/>
      <c r="CN122" s="1074"/>
      <c r="CO122" s="1075"/>
      <c r="CP122" s="1083" t="s">
        <v>487</v>
      </c>
      <c r="CQ122" s="1084"/>
      <c r="CR122" s="1084"/>
      <c r="CS122" s="1084"/>
      <c r="CT122" s="1084"/>
      <c r="CU122" s="1084"/>
      <c r="CV122" s="1084"/>
      <c r="CW122" s="1084"/>
      <c r="CX122" s="1084"/>
      <c r="CY122" s="1084"/>
      <c r="CZ122" s="1084"/>
      <c r="DA122" s="1084"/>
      <c r="DB122" s="1084"/>
      <c r="DC122" s="1084"/>
      <c r="DD122" s="1084"/>
      <c r="DE122" s="1084"/>
      <c r="DF122" s="1085"/>
      <c r="DG122" s="989">
        <v>67770</v>
      </c>
      <c r="DH122" s="990"/>
      <c r="DI122" s="990"/>
      <c r="DJ122" s="990"/>
      <c r="DK122" s="990"/>
      <c r="DL122" s="990">
        <v>56928</v>
      </c>
      <c r="DM122" s="990"/>
      <c r="DN122" s="990"/>
      <c r="DO122" s="990"/>
      <c r="DP122" s="990"/>
      <c r="DQ122" s="990">
        <v>49423</v>
      </c>
      <c r="DR122" s="990"/>
      <c r="DS122" s="990"/>
      <c r="DT122" s="990"/>
      <c r="DU122" s="990"/>
      <c r="DV122" s="991">
        <v>0.4</v>
      </c>
      <c r="DW122" s="991"/>
      <c r="DX122" s="991"/>
      <c r="DY122" s="991"/>
      <c r="DZ122" s="992"/>
    </row>
    <row r="123" spans="1:130" s="233" customFormat="1" ht="26.25" customHeight="1">
      <c r="A123" s="1121"/>
      <c r="B123" s="1013"/>
      <c r="C123" s="986" t="s">
        <v>471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398</v>
      </c>
      <c r="AB123" s="1023"/>
      <c r="AC123" s="1023"/>
      <c r="AD123" s="1023"/>
      <c r="AE123" s="1024"/>
      <c r="AF123" s="1025" t="s">
        <v>398</v>
      </c>
      <c r="AG123" s="1023"/>
      <c r="AH123" s="1023"/>
      <c r="AI123" s="1023"/>
      <c r="AJ123" s="1024"/>
      <c r="AK123" s="1025" t="s">
        <v>398</v>
      </c>
      <c r="AL123" s="1023"/>
      <c r="AM123" s="1023"/>
      <c r="AN123" s="1023"/>
      <c r="AO123" s="1024"/>
      <c r="AP123" s="1026" t="s">
        <v>398</v>
      </c>
      <c r="AQ123" s="1027"/>
      <c r="AR123" s="1027"/>
      <c r="AS123" s="1027"/>
      <c r="AT123" s="1028"/>
      <c r="AU123" s="1061"/>
      <c r="AV123" s="1062"/>
      <c r="AW123" s="1062"/>
      <c r="AX123" s="1062"/>
      <c r="AY123" s="1062"/>
      <c r="AZ123" s="254" t="s">
        <v>191</v>
      </c>
      <c r="BA123" s="254"/>
      <c r="BB123" s="254"/>
      <c r="BC123" s="254"/>
      <c r="BD123" s="254"/>
      <c r="BE123" s="254"/>
      <c r="BF123" s="254"/>
      <c r="BG123" s="254"/>
      <c r="BH123" s="254"/>
      <c r="BI123" s="254"/>
      <c r="BJ123" s="254"/>
      <c r="BK123" s="254"/>
      <c r="BL123" s="254"/>
      <c r="BM123" s="254"/>
      <c r="BN123" s="254"/>
      <c r="BO123" s="1041" t="s">
        <v>488</v>
      </c>
      <c r="BP123" s="1069"/>
      <c r="BQ123" s="1127">
        <v>30783573</v>
      </c>
      <c r="BR123" s="1128"/>
      <c r="BS123" s="1128"/>
      <c r="BT123" s="1128"/>
      <c r="BU123" s="1128"/>
      <c r="BV123" s="1128">
        <v>29938149</v>
      </c>
      <c r="BW123" s="1128"/>
      <c r="BX123" s="1128"/>
      <c r="BY123" s="1128"/>
      <c r="BZ123" s="1128"/>
      <c r="CA123" s="1128">
        <v>30220088</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c r="A124" s="1121"/>
      <c r="B124" s="1013"/>
      <c r="C124" s="986" t="s">
        <v>474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131</v>
      </c>
      <c r="AB124" s="1023"/>
      <c r="AC124" s="1023"/>
      <c r="AD124" s="1023"/>
      <c r="AE124" s="1024"/>
      <c r="AF124" s="1025" t="s">
        <v>131</v>
      </c>
      <c r="AG124" s="1023"/>
      <c r="AH124" s="1023"/>
      <c r="AI124" s="1023"/>
      <c r="AJ124" s="1024"/>
      <c r="AK124" s="1025" t="s">
        <v>398</v>
      </c>
      <c r="AL124" s="1023"/>
      <c r="AM124" s="1023"/>
      <c r="AN124" s="1023"/>
      <c r="AO124" s="1024"/>
      <c r="AP124" s="1026" t="s">
        <v>475</v>
      </c>
      <c r="AQ124" s="1027"/>
      <c r="AR124" s="1027"/>
      <c r="AS124" s="1027"/>
      <c r="AT124" s="1028"/>
      <c r="AU124" s="1123" t="s">
        <v>489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118.7</v>
      </c>
      <c r="BR124" s="1091"/>
      <c r="BS124" s="1091"/>
      <c r="BT124" s="1091"/>
      <c r="BU124" s="1091"/>
      <c r="BV124" s="1091">
        <v>104.8</v>
      </c>
      <c r="BW124" s="1091"/>
      <c r="BX124" s="1091"/>
      <c r="BY124" s="1091"/>
      <c r="BZ124" s="1091"/>
      <c r="CA124" s="1091">
        <v>84.3</v>
      </c>
      <c r="CB124" s="1091"/>
      <c r="CC124" s="1091"/>
      <c r="CD124" s="1091"/>
      <c r="CE124" s="1091"/>
      <c r="CF124" s="1092"/>
      <c r="CG124" s="1093"/>
      <c r="CH124" s="1093"/>
      <c r="CI124" s="1093"/>
      <c r="CJ124" s="1094"/>
      <c r="CK124" s="1076"/>
      <c r="CL124" s="1076"/>
      <c r="CM124" s="1076"/>
      <c r="CN124" s="1076"/>
      <c r="CO124" s="1077"/>
      <c r="CP124" s="1083" t="s">
        <v>490</v>
      </c>
      <c r="CQ124" s="1084"/>
      <c r="CR124" s="1084"/>
      <c r="CS124" s="1084"/>
      <c r="CT124" s="1084"/>
      <c r="CU124" s="1084"/>
      <c r="CV124" s="1084"/>
      <c r="CW124" s="1084"/>
      <c r="CX124" s="1084"/>
      <c r="CY124" s="1084"/>
      <c r="CZ124" s="1084"/>
      <c r="DA124" s="1084"/>
      <c r="DB124" s="1084"/>
      <c r="DC124" s="1084"/>
      <c r="DD124" s="1084"/>
      <c r="DE124" s="1084"/>
      <c r="DF124" s="1085"/>
      <c r="DG124" s="1068">
        <v>4349145</v>
      </c>
      <c r="DH124" s="1050"/>
      <c r="DI124" s="1050"/>
      <c r="DJ124" s="1050"/>
      <c r="DK124" s="1051"/>
      <c r="DL124" s="1049" t="s">
        <v>131</v>
      </c>
      <c r="DM124" s="1050"/>
      <c r="DN124" s="1050"/>
      <c r="DO124" s="1050"/>
      <c r="DP124" s="1051"/>
      <c r="DQ124" s="1049" t="s">
        <v>398</v>
      </c>
      <c r="DR124" s="1050"/>
      <c r="DS124" s="1050"/>
      <c r="DT124" s="1050"/>
      <c r="DU124" s="1051"/>
      <c r="DV124" s="1052" t="s">
        <v>131</v>
      </c>
      <c r="DW124" s="1053"/>
      <c r="DX124" s="1053"/>
      <c r="DY124" s="1053"/>
      <c r="DZ124" s="1054"/>
    </row>
    <row r="125" spans="1:130" s="233" customFormat="1" ht="26.25" customHeight="1">
      <c r="A125" s="1121"/>
      <c r="B125" s="1013"/>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475</v>
      </c>
      <c r="AB125" s="1023"/>
      <c r="AC125" s="1023"/>
      <c r="AD125" s="1023"/>
      <c r="AE125" s="1024"/>
      <c r="AF125" s="1025" t="s">
        <v>475</v>
      </c>
      <c r="AG125" s="1023"/>
      <c r="AH125" s="1023"/>
      <c r="AI125" s="1023"/>
      <c r="AJ125" s="1024"/>
      <c r="AK125" s="1025" t="s">
        <v>131</v>
      </c>
      <c r="AL125" s="1023"/>
      <c r="AM125" s="1023"/>
      <c r="AN125" s="1023"/>
      <c r="AO125" s="1024"/>
      <c r="AP125" s="1026" t="s">
        <v>131</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491</v>
      </c>
      <c r="CL125" s="1071"/>
      <c r="CM125" s="1071"/>
      <c r="CN125" s="1071"/>
      <c r="CO125" s="1072"/>
      <c r="CP125" s="993" t="s">
        <v>492</v>
      </c>
      <c r="CQ125" s="961"/>
      <c r="CR125" s="961"/>
      <c r="CS125" s="961"/>
      <c r="CT125" s="961"/>
      <c r="CU125" s="961"/>
      <c r="CV125" s="961"/>
      <c r="CW125" s="961"/>
      <c r="CX125" s="961"/>
      <c r="CY125" s="961"/>
      <c r="CZ125" s="961"/>
      <c r="DA125" s="961"/>
      <c r="DB125" s="961"/>
      <c r="DC125" s="961"/>
      <c r="DD125" s="961"/>
      <c r="DE125" s="961"/>
      <c r="DF125" s="962"/>
      <c r="DG125" s="994" t="s">
        <v>398</v>
      </c>
      <c r="DH125" s="995"/>
      <c r="DI125" s="995"/>
      <c r="DJ125" s="995"/>
      <c r="DK125" s="995"/>
      <c r="DL125" s="995" t="s">
        <v>131</v>
      </c>
      <c r="DM125" s="995"/>
      <c r="DN125" s="995"/>
      <c r="DO125" s="995"/>
      <c r="DP125" s="995"/>
      <c r="DQ125" s="995" t="s">
        <v>398</v>
      </c>
      <c r="DR125" s="995"/>
      <c r="DS125" s="995"/>
      <c r="DT125" s="995"/>
      <c r="DU125" s="995"/>
      <c r="DV125" s="996" t="s">
        <v>398</v>
      </c>
      <c r="DW125" s="996"/>
      <c r="DX125" s="996"/>
      <c r="DY125" s="996"/>
      <c r="DZ125" s="997"/>
    </row>
    <row r="126" spans="1:130" s="233" customFormat="1" ht="26.25" customHeight="1" thickBot="1">
      <c r="A126" s="1121"/>
      <c r="B126" s="1013"/>
      <c r="C126" s="986" t="s">
        <v>479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8049</v>
      </c>
      <c r="AB126" s="1023"/>
      <c r="AC126" s="1023"/>
      <c r="AD126" s="1023"/>
      <c r="AE126" s="1024"/>
      <c r="AF126" s="1025">
        <v>7727</v>
      </c>
      <c r="AG126" s="1023"/>
      <c r="AH126" s="1023"/>
      <c r="AI126" s="1023"/>
      <c r="AJ126" s="1024"/>
      <c r="AK126" s="1025">
        <v>1613</v>
      </c>
      <c r="AL126" s="1023"/>
      <c r="AM126" s="1023"/>
      <c r="AN126" s="1023"/>
      <c r="AO126" s="1024"/>
      <c r="AP126" s="1026">
        <v>0</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493</v>
      </c>
      <c r="CQ126" s="987"/>
      <c r="CR126" s="987"/>
      <c r="CS126" s="987"/>
      <c r="CT126" s="987"/>
      <c r="CU126" s="987"/>
      <c r="CV126" s="987"/>
      <c r="CW126" s="987"/>
      <c r="CX126" s="987"/>
      <c r="CY126" s="987"/>
      <c r="CZ126" s="987"/>
      <c r="DA126" s="987"/>
      <c r="DB126" s="987"/>
      <c r="DC126" s="987"/>
      <c r="DD126" s="987"/>
      <c r="DE126" s="987"/>
      <c r="DF126" s="988"/>
      <c r="DG126" s="989" t="s">
        <v>131</v>
      </c>
      <c r="DH126" s="990"/>
      <c r="DI126" s="990"/>
      <c r="DJ126" s="990"/>
      <c r="DK126" s="990"/>
      <c r="DL126" s="990" t="s">
        <v>398</v>
      </c>
      <c r="DM126" s="990"/>
      <c r="DN126" s="990"/>
      <c r="DO126" s="990"/>
      <c r="DP126" s="990"/>
      <c r="DQ126" s="990" t="s">
        <v>398</v>
      </c>
      <c r="DR126" s="990"/>
      <c r="DS126" s="990"/>
      <c r="DT126" s="990"/>
      <c r="DU126" s="990"/>
      <c r="DV126" s="991" t="s">
        <v>398</v>
      </c>
      <c r="DW126" s="991"/>
      <c r="DX126" s="991"/>
      <c r="DY126" s="991"/>
      <c r="DZ126" s="992"/>
    </row>
    <row r="127" spans="1:130" s="233" customFormat="1" ht="26.25" customHeight="1">
      <c r="A127" s="1122"/>
      <c r="B127" s="1015"/>
      <c r="C127" s="1037" t="s">
        <v>494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388</v>
      </c>
      <c r="AB127" s="1023"/>
      <c r="AC127" s="1023"/>
      <c r="AD127" s="1023"/>
      <c r="AE127" s="1024"/>
      <c r="AF127" s="1025">
        <v>219</v>
      </c>
      <c r="AG127" s="1023"/>
      <c r="AH127" s="1023"/>
      <c r="AI127" s="1023"/>
      <c r="AJ127" s="1024"/>
      <c r="AK127" s="1025">
        <v>69</v>
      </c>
      <c r="AL127" s="1023"/>
      <c r="AM127" s="1023"/>
      <c r="AN127" s="1023"/>
      <c r="AO127" s="1024"/>
      <c r="AP127" s="1026">
        <v>0</v>
      </c>
      <c r="AQ127" s="1027"/>
      <c r="AR127" s="1027"/>
      <c r="AS127" s="1027"/>
      <c r="AT127" s="1028"/>
      <c r="AU127" s="235"/>
      <c r="AV127" s="235"/>
      <c r="AW127" s="235"/>
      <c r="AX127" s="1095" t="s">
        <v>495</v>
      </c>
      <c r="AY127" s="1096"/>
      <c r="AZ127" s="1096"/>
      <c r="BA127" s="1096"/>
      <c r="BB127" s="1096"/>
      <c r="BC127" s="1096"/>
      <c r="BD127" s="1096"/>
      <c r="BE127" s="1097"/>
      <c r="BF127" s="1098" t="s">
        <v>496</v>
      </c>
      <c r="BG127" s="1096"/>
      <c r="BH127" s="1096"/>
      <c r="BI127" s="1096"/>
      <c r="BJ127" s="1096"/>
      <c r="BK127" s="1096"/>
      <c r="BL127" s="1097"/>
      <c r="BM127" s="1098" t="s">
        <v>497</v>
      </c>
      <c r="BN127" s="1096"/>
      <c r="BO127" s="1096"/>
      <c r="BP127" s="1096"/>
      <c r="BQ127" s="1096"/>
      <c r="BR127" s="1096"/>
      <c r="BS127" s="1097"/>
      <c r="BT127" s="1098" t="s">
        <v>498</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499</v>
      </c>
      <c r="CQ127" s="987"/>
      <c r="CR127" s="987"/>
      <c r="CS127" s="987"/>
      <c r="CT127" s="987"/>
      <c r="CU127" s="987"/>
      <c r="CV127" s="987"/>
      <c r="CW127" s="987"/>
      <c r="CX127" s="987"/>
      <c r="CY127" s="987"/>
      <c r="CZ127" s="987"/>
      <c r="DA127" s="987"/>
      <c r="DB127" s="987"/>
      <c r="DC127" s="987"/>
      <c r="DD127" s="987"/>
      <c r="DE127" s="987"/>
      <c r="DF127" s="988"/>
      <c r="DG127" s="989" t="s">
        <v>131</v>
      </c>
      <c r="DH127" s="990"/>
      <c r="DI127" s="990"/>
      <c r="DJ127" s="990"/>
      <c r="DK127" s="990"/>
      <c r="DL127" s="990" t="s">
        <v>475</v>
      </c>
      <c r="DM127" s="990"/>
      <c r="DN127" s="990"/>
      <c r="DO127" s="990"/>
      <c r="DP127" s="990"/>
      <c r="DQ127" s="990" t="s">
        <v>398</v>
      </c>
      <c r="DR127" s="990"/>
      <c r="DS127" s="990"/>
      <c r="DT127" s="990"/>
      <c r="DU127" s="990"/>
      <c r="DV127" s="991" t="s">
        <v>131</v>
      </c>
      <c r="DW127" s="991"/>
      <c r="DX127" s="991"/>
      <c r="DY127" s="991"/>
      <c r="DZ127" s="992"/>
    </row>
    <row r="128" spans="1:130" s="233" customFormat="1" ht="26.25" customHeight="1" thickBot="1">
      <c r="A128" s="1105" t="s">
        <v>500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501</v>
      </c>
      <c r="X128" s="1107"/>
      <c r="Y128" s="1107"/>
      <c r="Z128" s="1108"/>
      <c r="AA128" s="1109">
        <v>222732</v>
      </c>
      <c r="AB128" s="1110"/>
      <c r="AC128" s="1110"/>
      <c r="AD128" s="1110"/>
      <c r="AE128" s="1111"/>
      <c r="AF128" s="1112">
        <v>211856</v>
      </c>
      <c r="AG128" s="1110"/>
      <c r="AH128" s="1110"/>
      <c r="AI128" s="1110"/>
      <c r="AJ128" s="1111"/>
      <c r="AK128" s="1112">
        <v>204678</v>
      </c>
      <c r="AL128" s="1110"/>
      <c r="AM128" s="1110"/>
      <c r="AN128" s="1110"/>
      <c r="AO128" s="1111"/>
      <c r="AP128" s="1113"/>
      <c r="AQ128" s="1114"/>
      <c r="AR128" s="1114"/>
      <c r="AS128" s="1114"/>
      <c r="AT128" s="1115"/>
      <c r="AU128" s="235"/>
      <c r="AV128" s="235"/>
      <c r="AW128" s="235"/>
      <c r="AX128" s="960" t="s">
        <v>502</v>
      </c>
      <c r="AY128" s="961"/>
      <c r="AZ128" s="961"/>
      <c r="BA128" s="961"/>
      <c r="BB128" s="961"/>
      <c r="BC128" s="961"/>
      <c r="BD128" s="961"/>
      <c r="BE128" s="962"/>
      <c r="BF128" s="1116" t="s">
        <v>398</v>
      </c>
      <c r="BG128" s="1117"/>
      <c r="BH128" s="1117"/>
      <c r="BI128" s="1117"/>
      <c r="BJ128" s="1117"/>
      <c r="BK128" s="1117"/>
      <c r="BL128" s="1118"/>
      <c r="BM128" s="1116">
        <v>12.72</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503</v>
      </c>
      <c r="CQ128" s="790"/>
      <c r="CR128" s="790"/>
      <c r="CS128" s="790"/>
      <c r="CT128" s="790"/>
      <c r="CU128" s="790"/>
      <c r="CV128" s="790"/>
      <c r="CW128" s="790"/>
      <c r="CX128" s="790"/>
      <c r="CY128" s="790"/>
      <c r="CZ128" s="790"/>
      <c r="DA128" s="790"/>
      <c r="DB128" s="790"/>
      <c r="DC128" s="790"/>
      <c r="DD128" s="790"/>
      <c r="DE128" s="790"/>
      <c r="DF128" s="1100"/>
      <c r="DG128" s="1101" t="s">
        <v>398</v>
      </c>
      <c r="DH128" s="1102"/>
      <c r="DI128" s="1102"/>
      <c r="DJ128" s="1102"/>
      <c r="DK128" s="1102"/>
      <c r="DL128" s="1102" t="s">
        <v>131</v>
      </c>
      <c r="DM128" s="1102"/>
      <c r="DN128" s="1102"/>
      <c r="DO128" s="1102"/>
      <c r="DP128" s="1102"/>
      <c r="DQ128" s="1102" t="s">
        <v>131</v>
      </c>
      <c r="DR128" s="1102"/>
      <c r="DS128" s="1102"/>
      <c r="DT128" s="1102"/>
      <c r="DU128" s="1102"/>
      <c r="DV128" s="1103" t="s">
        <v>398</v>
      </c>
      <c r="DW128" s="1103"/>
      <c r="DX128" s="1103"/>
      <c r="DY128" s="1103"/>
      <c r="DZ128" s="1104"/>
    </row>
    <row r="129" spans="1:131" s="233" customFormat="1" ht="26.25" customHeight="1">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504</v>
      </c>
      <c r="X129" s="1135"/>
      <c r="Y129" s="1135"/>
      <c r="Z129" s="1136"/>
      <c r="AA129" s="1022">
        <v>14821202</v>
      </c>
      <c r="AB129" s="1023"/>
      <c r="AC129" s="1023"/>
      <c r="AD129" s="1023"/>
      <c r="AE129" s="1024"/>
      <c r="AF129" s="1025">
        <v>15238595</v>
      </c>
      <c r="AG129" s="1023"/>
      <c r="AH129" s="1023"/>
      <c r="AI129" s="1023"/>
      <c r="AJ129" s="1024"/>
      <c r="AK129" s="1025">
        <v>15786807</v>
      </c>
      <c r="AL129" s="1023"/>
      <c r="AM129" s="1023"/>
      <c r="AN129" s="1023"/>
      <c r="AO129" s="1024"/>
      <c r="AP129" s="1137"/>
      <c r="AQ129" s="1138"/>
      <c r="AR129" s="1138"/>
      <c r="AS129" s="1138"/>
      <c r="AT129" s="1139"/>
      <c r="AU129" s="236"/>
      <c r="AV129" s="236"/>
      <c r="AW129" s="236"/>
      <c r="AX129" s="1129" t="s">
        <v>505</v>
      </c>
      <c r="AY129" s="987"/>
      <c r="AZ129" s="987"/>
      <c r="BA129" s="987"/>
      <c r="BB129" s="987"/>
      <c r="BC129" s="987"/>
      <c r="BD129" s="987"/>
      <c r="BE129" s="988"/>
      <c r="BF129" s="1130" t="s">
        <v>131</v>
      </c>
      <c r="BG129" s="1131"/>
      <c r="BH129" s="1131"/>
      <c r="BI129" s="1131"/>
      <c r="BJ129" s="1131"/>
      <c r="BK129" s="1131"/>
      <c r="BL129" s="1132"/>
      <c r="BM129" s="1130">
        <v>17.72</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8" t="s">
        <v>506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507</v>
      </c>
      <c r="X130" s="1135"/>
      <c r="Y130" s="1135"/>
      <c r="Z130" s="1136"/>
      <c r="AA130" s="1022">
        <v>2866536</v>
      </c>
      <c r="AB130" s="1023"/>
      <c r="AC130" s="1023"/>
      <c r="AD130" s="1023"/>
      <c r="AE130" s="1024"/>
      <c r="AF130" s="1025">
        <v>2837655</v>
      </c>
      <c r="AG130" s="1023"/>
      <c r="AH130" s="1023"/>
      <c r="AI130" s="1023"/>
      <c r="AJ130" s="1024"/>
      <c r="AK130" s="1025">
        <v>2677851</v>
      </c>
      <c r="AL130" s="1023"/>
      <c r="AM130" s="1023"/>
      <c r="AN130" s="1023"/>
      <c r="AO130" s="1024"/>
      <c r="AP130" s="1137"/>
      <c r="AQ130" s="1138"/>
      <c r="AR130" s="1138"/>
      <c r="AS130" s="1138"/>
      <c r="AT130" s="1139"/>
      <c r="AU130" s="236"/>
      <c r="AV130" s="236"/>
      <c r="AW130" s="236"/>
      <c r="AX130" s="1129" t="s">
        <v>508</v>
      </c>
      <c r="AY130" s="987"/>
      <c r="AZ130" s="987"/>
      <c r="BA130" s="987"/>
      <c r="BB130" s="987"/>
      <c r="BC130" s="987"/>
      <c r="BD130" s="987"/>
      <c r="BE130" s="988"/>
      <c r="BF130" s="1165">
        <v>11.5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509</v>
      </c>
      <c r="X131" s="1172"/>
      <c r="Y131" s="1172"/>
      <c r="Z131" s="1173"/>
      <c r="AA131" s="1068">
        <v>11954666</v>
      </c>
      <c r="AB131" s="1050"/>
      <c r="AC131" s="1050"/>
      <c r="AD131" s="1050"/>
      <c r="AE131" s="1051"/>
      <c r="AF131" s="1049">
        <v>12400940</v>
      </c>
      <c r="AG131" s="1050"/>
      <c r="AH131" s="1050"/>
      <c r="AI131" s="1050"/>
      <c r="AJ131" s="1051"/>
      <c r="AK131" s="1049">
        <v>13108956</v>
      </c>
      <c r="AL131" s="1050"/>
      <c r="AM131" s="1050"/>
      <c r="AN131" s="1050"/>
      <c r="AO131" s="1051"/>
      <c r="AP131" s="1174"/>
      <c r="AQ131" s="1175"/>
      <c r="AR131" s="1175"/>
      <c r="AS131" s="1175"/>
      <c r="AT131" s="1176"/>
      <c r="AU131" s="236"/>
      <c r="AV131" s="236"/>
      <c r="AW131" s="236"/>
      <c r="AX131" s="1147" t="s">
        <v>510</v>
      </c>
      <c r="AY131" s="790"/>
      <c r="AZ131" s="790"/>
      <c r="BA131" s="790"/>
      <c r="BB131" s="790"/>
      <c r="BC131" s="790"/>
      <c r="BD131" s="790"/>
      <c r="BE131" s="1100"/>
      <c r="BF131" s="1148">
        <v>84.3</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4" t="s">
        <v>511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512</v>
      </c>
      <c r="W132" s="1158"/>
      <c r="X132" s="1158"/>
      <c r="Y132" s="1158"/>
      <c r="Z132" s="1159"/>
      <c r="AA132" s="1160">
        <v>12.9561127</v>
      </c>
      <c r="AB132" s="1161"/>
      <c r="AC132" s="1161"/>
      <c r="AD132" s="1161"/>
      <c r="AE132" s="1162"/>
      <c r="AF132" s="1163">
        <v>11.355381120000001</v>
      </c>
      <c r="AG132" s="1161"/>
      <c r="AH132" s="1161"/>
      <c r="AI132" s="1161"/>
      <c r="AJ132" s="1162"/>
      <c r="AK132" s="1163">
        <v>10.21883817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513</v>
      </c>
      <c r="W133" s="1141"/>
      <c r="X133" s="1141"/>
      <c r="Y133" s="1141"/>
      <c r="Z133" s="1142"/>
      <c r="AA133" s="1143">
        <v>13.4</v>
      </c>
      <c r="AB133" s="1144"/>
      <c r="AC133" s="1144"/>
      <c r="AD133" s="1144"/>
      <c r="AE133" s="1145"/>
      <c r="AF133" s="1143">
        <v>12.5</v>
      </c>
      <c r="AG133" s="1144"/>
      <c r="AH133" s="1144"/>
      <c r="AI133" s="1144"/>
      <c r="AJ133" s="1145"/>
      <c r="AK133" s="1143">
        <v>11.5</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nMm6/6Xla+qoAsJSBTiX17KppeSd37QEt+VKwqT6B1FPACA1nzWcQDHE1EAfLDCV01KWN5LEMG0ohR6eI+C3A==" saltValue="cSszfeDJiZGmBaddgjHr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AZ76" sqref="AZ76"/>
    </sheetView>
  </sheetViews>
  <sheetFormatPr defaultColWidth="0" defaultRowHeight="13.5" customHeight="1" zeroHeight="1"/>
  <cols>
    <col min="1" max="120" width="2.77734375" style="263" customWidth="1"/>
    <col min="121" max="121" width="0" style="262" hidden="1" customWidth="1"/>
    <col min="122" max="16384" width="9" style="262" hidden="1"/>
  </cols>
  <sheetData>
    <row r="1" spans="1:120" ht="13.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62"/>
    </row>
    <row r="17" spans="119:120" ht="13.2">
      <c r="DP17" s="262"/>
    </row>
    <row r="18" spans="119:120" ht="13.2"/>
    <row r="19" spans="119:120" ht="13.2"/>
    <row r="20" spans="119:120" ht="13.2">
      <c r="DO20" s="262"/>
      <c r="DP20" s="262"/>
    </row>
    <row r="21" spans="119:120" ht="13.2">
      <c r="DP21" s="262"/>
    </row>
    <row r="22" spans="119:120" ht="13.2"/>
    <row r="23" spans="119:120" ht="13.2">
      <c r="DO23" s="262"/>
      <c r="DP23" s="262"/>
    </row>
    <row r="24" spans="119:120" ht="13.2">
      <c r="DP24" s="262"/>
    </row>
    <row r="25" spans="119:120" ht="13.2">
      <c r="DP25" s="262"/>
    </row>
    <row r="26" spans="119:120" ht="13.2">
      <c r="DO26" s="262"/>
      <c r="DP26" s="262"/>
    </row>
    <row r="27" spans="119:120" ht="13.2"/>
    <row r="28" spans="119:120" ht="13.2">
      <c r="DO28" s="262"/>
      <c r="DP28" s="262"/>
    </row>
    <row r="29" spans="119:120" ht="13.2">
      <c r="DP29" s="262"/>
    </row>
    <row r="30" spans="119:120" ht="13.2"/>
    <row r="31" spans="119:120" ht="13.2">
      <c r="DO31" s="262"/>
      <c r="DP31" s="262"/>
    </row>
    <row r="32" spans="119:120" ht="13.2"/>
    <row r="33" spans="98:120" ht="13.2">
      <c r="DO33" s="262"/>
      <c r="DP33" s="262"/>
    </row>
    <row r="34" spans="98:120" ht="13.2">
      <c r="DM34" s="262"/>
    </row>
    <row r="35" spans="98:120" ht="13.2">
      <c r="CT35" s="262"/>
      <c r="CU35" s="262"/>
      <c r="CV35" s="262"/>
      <c r="CY35" s="262"/>
      <c r="CZ35" s="262"/>
      <c r="DA35" s="262"/>
      <c r="DD35" s="262"/>
      <c r="DE35" s="262"/>
      <c r="DF35" s="262"/>
      <c r="DI35" s="262"/>
      <c r="DJ35" s="262"/>
      <c r="DK35" s="262"/>
      <c r="DM35" s="262"/>
      <c r="DN35" s="262"/>
      <c r="DO35" s="262"/>
      <c r="DP35" s="262"/>
    </row>
    <row r="36" spans="98:120" ht="13.2"/>
    <row r="37" spans="98:120" ht="13.2">
      <c r="CW37" s="262"/>
      <c r="DB37" s="262"/>
      <c r="DG37" s="262"/>
      <c r="DL37" s="262"/>
      <c r="DP37" s="262"/>
    </row>
    <row r="38" spans="98:120" ht="13.2">
      <c r="CT38" s="262"/>
      <c r="CU38" s="262"/>
      <c r="CV38" s="262"/>
      <c r="CW38" s="262"/>
      <c r="CY38" s="262"/>
      <c r="CZ38" s="262"/>
      <c r="DA38" s="262"/>
      <c r="DB38" s="262"/>
      <c r="DD38" s="262"/>
      <c r="DE38" s="262"/>
      <c r="DF38" s="262"/>
      <c r="DG38" s="262"/>
      <c r="DI38" s="262"/>
      <c r="DJ38" s="262"/>
      <c r="DK38" s="262"/>
      <c r="DL38" s="262"/>
      <c r="DN38" s="262"/>
      <c r="DO38" s="262"/>
      <c r="DP38" s="26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62"/>
      <c r="DO49" s="262"/>
      <c r="DP49" s="26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62"/>
      <c r="CS63" s="262"/>
      <c r="CX63" s="262"/>
      <c r="DC63" s="262"/>
      <c r="DH63" s="262"/>
    </row>
    <row r="64" spans="22:120" ht="13.2">
      <c r="V64" s="262"/>
    </row>
    <row r="65" spans="15:120" ht="13.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c r="Q66" s="262"/>
      <c r="S66" s="262"/>
      <c r="U66" s="262"/>
      <c r="DM66" s="262"/>
    </row>
    <row r="67" spans="15:120" ht="13.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row r="69" spans="15:120" ht="13.2"/>
    <row r="70" spans="15:120" ht="13.2"/>
    <row r="71" spans="15:120" ht="13.2"/>
    <row r="72" spans="15:120" ht="13.2">
      <c r="DP72" s="262"/>
    </row>
    <row r="73" spans="15:120" ht="13.2">
      <c r="DP73" s="26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62"/>
      <c r="CX96" s="262"/>
      <c r="DC96" s="262"/>
      <c r="DH96" s="262"/>
    </row>
    <row r="97" spans="24:120" ht="13.2">
      <c r="CS97" s="262"/>
      <c r="CX97" s="262"/>
      <c r="DC97" s="262"/>
      <c r="DH97" s="262"/>
      <c r="DP97" s="263" t="s">
        <v>514</v>
      </c>
    </row>
    <row r="98" spans="24:120" ht="13.2" hidden="1">
      <c r="CS98" s="262"/>
      <c r="CX98" s="262"/>
      <c r="DC98" s="262"/>
      <c r="DH98" s="262"/>
    </row>
    <row r="99" spans="24:120" ht="13.2"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t="13.2" hidden="1">
      <c r="CT103" s="262"/>
      <c r="CV103" s="262"/>
      <c r="CW103" s="262"/>
      <c r="CY103" s="262"/>
      <c r="DA103" s="262"/>
      <c r="DB103" s="262"/>
      <c r="DD103" s="262"/>
      <c r="DF103" s="262"/>
      <c r="DG103" s="262"/>
      <c r="DI103" s="262"/>
      <c r="DK103" s="262"/>
      <c r="DL103" s="262"/>
      <c r="DM103" s="262"/>
      <c r="DN103" s="262"/>
      <c r="DO103" s="262"/>
      <c r="DP103" s="262"/>
    </row>
    <row r="104" spans="24:120" ht="13.2" hidden="1">
      <c r="CV104" s="262"/>
      <c r="CW104" s="262"/>
      <c r="DA104" s="262"/>
      <c r="DB104" s="262"/>
      <c r="DF104" s="262"/>
      <c r="DG104" s="262"/>
      <c r="DK104" s="262"/>
      <c r="DL104" s="262"/>
      <c r="DN104" s="262"/>
      <c r="DO104" s="262"/>
      <c r="DP104" s="262"/>
    </row>
    <row r="105" spans="24:120" ht="12.75" hidden="1" customHeight="1"/>
  </sheetData>
  <sheetProtection algorithmName="SHA-512" hashValue="VTfqejpcfMGdFs2p5xWXLUIvli9r0X51eHd8LOplOFfhrJ7Ki/KxyXliVB1/jThN5431KiAr1ks7aUodbGssuw==" saltValue="GmpWe4b71MtZ3tWYszM6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640625" style="263" customWidth="1"/>
    <col min="117" max="16384" width="9" style="262" hidden="1"/>
  </cols>
  <sheetData>
    <row r="1" spans="2:116" ht="13.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row r="3" spans="2:116" ht="13.2"/>
    <row r="4" spans="2:116" ht="13.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row r="20" spans="9:116" ht="13.2"/>
    <row r="21" spans="9:116" ht="13.2">
      <c r="DL21" s="262"/>
    </row>
    <row r="22" spans="9:116" ht="13.2">
      <c r="DI22" s="262"/>
      <c r="DJ22" s="262"/>
      <c r="DK22" s="262"/>
      <c r="DL22" s="262"/>
    </row>
    <row r="23" spans="9:116" ht="13.2">
      <c r="CY23" s="262"/>
      <c r="CZ23" s="262"/>
      <c r="DA23" s="262"/>
      <c r="DB23" s="262"/>
      <c r="DC23" s="262"/>
      <c r="DD23" s="262"/>
      <c r="DE23" s="262"/>
      <c r="DF23" s="262"/>
      <c r="DG23" s="262"/>
      <c r="DH23" s="262"/>
      <c r="DI23" s="262"/>
      <c r="DJ23" s="262"/>
      <c r="DK23" s="262"/>
      <c r="DL23" s="26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62"/>
      <c r="DA35" s="262"/>
      <c r="DB35" s="262"/>
      <c r="DC35" s="262"/>
      <c r="DD35" s="262"/>
      <c r="DE35" s="262"/>
      <c r="DF35" s="262"/>
      <c r="DG35" s="262"/>
      <c r="DH35" s="262"/>
      <c r="DI35" s="262"/>
      <c r="DJ35" s="262"/>
      <c r="DK35" s="262"/>
      <c r="DL35" s="262"/>
    </row>
    <row r="36" spans="15:116" ht="13.2"/>
    <row r="37" spans="15:116" ht="13.2">
      <c r="DL37" s="262"/>
    </row>
    <row r="38" spans="15:116" ht="13.2">
      <c r="DI38" s="262"/>
      <c r="DJ38" s="262"/>
      <c r="DK38" s="262"/>
      <c r="DL38" s="262"/>
    </row>
    <row r="39" spans="15:116" ht="13.2"/>
    <row r="40" spans="15:116" ht="13.2"/>
    <row r="41" spans="15:116" ht="13.2"/>
    <row r="42" spans="15:116" ht="13.2"/>
    <row r="43" spans="15:116" ht="13.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c r="DL44" s="262"/>
    </row>
    <row r="45" spans="15:116" ht="13.2"/>
    <row r="46" spans="15:116" ht="13.2">
      <c r="DA46" s="262"/>
      <c r="DB46" s="262"/>
      <c r="DC46" s="262"/>
      <c r="DD46" s="262"/>
      <c r="DE46" s="262"/>
      <c r="DF46" s="262"/>
      <c r="DG46" s="262"/>
      <c r="DH46" s="262"/>
      <c r="DI46" s="262"/>
      <c r="DJ46" s="262"/>
      <c r="DK46" s="262"/>
      <c r="DL46" s="262"/>
    </row>
    <row r="47" spans="15:116" ht="13.2"/>
    <row r="48" spans="15:116" ht="13.2"/>
    <row r="49" spans="104:116" ht="13.2"/>
    <row r="50" spans="104:116" ht="13.2">
      <c r="CZ50" s="262"/>
      <c r="DA50" s="262"/>
      <c r="DB50" s="262"/>
      <c r="DC50" s="262"/>
      <c r="DD50" s="262"/>
      <c r="DE50" s="262"/>
      <c r="DF50" s="262"/>
      <c r="DG50" s="262"/>
      <c r="DH50" s="262"/>
      <c r="DI50" s="262"/>
      <c r="DJ50" s="262"/>
      <c r="DK50" s="262"/>
      <c r="DL50" s="262"/>
    </row>
    <row r="51" spans="104:116" ht="13.2"/>
    <row r="52" spans="104:116" ht="13.2"/>
    <row r="53" spans="104:116" ht="13.2">
      <c r="DL53" s="26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62"/>
      <c r="DD67" s="262"/>
      <c r="DE67" s="262"/>
      <c r="DF67" s="262"/>
      <c r="DG67" s="262"/>
      <c r="DH67" s="262"/>
      <c r="DI67" s="262"/>
      <c r="DJ67" s="262"/>
      <c r="DK67" s="262"/>
      <c r="DL67" s="26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5x1G70IqeUEkpUSWJhgM3Gmng8oFAmfYA/zkX7hoeZp9hQR94/se0OP36ldI9Pa5HDRjcKBCAbQX9tkE8ucvOg==" saltValue="8wPn3y/iuX4BZoyIj9O9A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c r="AS1" s="265"/>
      <c r="AT1" s="265"/>
    </row>
    <row r="2" spans="1:46" ht="13.2">
      <c r="AS2" s="265"/>
      <c r="AT2" s="265"/>
    </row>
    <row r="3" spans="1:46" ht="13.2">
      <c r="AS3" s="265"/>
      <c r="AT3" s="265"/>
    </row>
    <row r="4" spans="1:46" ht="13.2">
      <c r="AS4" s="265"/>
      <c r="AT4" s="265"/>
    </row>
    <row r="5" spans="1:46" ht="16.2">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517</v>
      </c>
      <c r="AP7" s="275"/>
      <c r="AQ7" s="276" t="s">
        <v>518</v>
      </c>
      <c r="AR7" s="277"/>
    </row>
    <row r="8" spans="1:46" ht="13.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519</v>
      </c>
      <c r="AQ8" s="282" t="s">
        <v>520</v>
      </c>
      <c r="AR8" s="283" t="s">
        <v>521</v>
      </c>
    </row>
    <row r="9" spans="1:46" ht="13.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522</v>
      </c>
      <c r="AL9" s="1181"/>
      <c r="AM9" s="1181"/>
      <c r="AN9" s="1182"/>
      <c r="AO9" s="284">
        <v>3593932</v>
      </c>
      <c r="AP9" s="284">
        <v>79908</v>
      </c>
      <c r="AQ9" s="285">
        <v>89252</v>
      </c>
      <c r="AR9" s="286">
        <v>-10.5</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523</v>
      </c>
      <c r="AL10" s="1181"/>
      <c r="AM10" s="1181"/>
      <c r="AN10" s="1182"/>
      <c r="AO10" s="287">
        <v>566675</v>
      </c>
      <c r="AP10" s="287">
        <v>12599</v>
      </c>
      <c r="AQ10" s="288">
        <v>11439</v>
      </c>
      <c r="AR10" s="289">
        <v>10.1</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524</v>
      </c>
      <c r="AL11" s="1181"/>
      <c r="AM11" s="1181"/>
      <c r="AN11" s="1182"/>
      <c r="AO11" s="287">
        <v>28564</v>
      </c>
      <c r="AP11" s="287">
        <v>635</v>
      </c>
      <c r="AQ11" s="288">
        <v>869</v>
      </c>
      <c r="AR11" s="289">
        <v>-26.9</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525</v>
      </c>
      <c r="AL12" s="1181"/>
      <c r="AM12" s="1181"/>
      <c r="AN12" s="1182"/>
      <c r="AO12" s="287" t="s">
        <v>526</v>
      </c>
      <c r="AP12" s="287" t="s">
        <v>526</v>
      </c>
      <c r="AQ12" s="288">
        <v>1</v>
      </c>
      <c r="AR12" s="289" t="s">
        <v>526</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527</v>
      </c>
      <c r="AL13" s="1181"/>
      <c r="AM13" s="1181"/>
      <c r="AN13" s="1182"/>
      <c r="AO13" s="287">
        <v>172258</v>
      </c>
      <c r="AP13" s="287">
        <v>3830</v>
      </c>
      <c r="AQ13" s="288">
        <v>3581</v>
      </c>
      <c r="AR13" s="289">
        <v>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528</v>
      </c>
      <c r="AL14" s="1181"/>
      <c r="AM14" s="1181"/>
      <c r="AN14" s="1182"/>
      <c r="AO14" s="287">
        <v>76314</v>
      </c>
      <c r="AP14" s="287">
        <v>1697</v>
      </c>
      <c r="AQ14" s="288">
        <v>1527</v>
      </c>
      <c r="AR14" s="289">
        <v>11.1</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529</v>
      </c>
      <c r="AL15" s="1184"/>
      <c r="AM15" s="1184"/>
      <c r="AN15" s="1185"/>
      <c r="AO15" s="287">
        <v>-270945</v>
      </c>
      <c r="AP15" s="287">
        <v>-6024</v>
      </c>
      <c r="AQ15" s="288">
        <v>-6588</v>
      </c>
      <c r="AR15" s="289">
        <v>-8.6</v>
      </c>
    </row>
    <row r="16" spans="1:46" ht="13.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191</v>
      </c>
      <c r="AL16" s="1184"/>
      <c r="AM16" s="1184"/>
      <c r="AN16" s="1185"/>
      <c r="AO16" s="287">
        <v>4166798</v>
      </c>
      <c r="AP16" s="287">
        <v>92645</v>
      </c>
      <c r="AQ16" s="288">
        <v>100080</v>
      </c>
      <c r="AR16" s="289">
        <v>-7.4</v>
      </c>
    </row>
    <row r="17" spans="1:46" ht="13.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ht="13.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ht="13.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534</v>
      </c>
      <c r="AL21" s="1187"/>
      <c r="AM21" s="1187"/>
      <c r="AN21" s="1188"/>
      <c r="AO21" s="300">
        <v>8.2899999999999991</v>
      </c>
      <c r="AP21" s="301">
        <v>9.0299999999999994</v>
      </c>
      <c r="AQ21" s="302">
        <v>-0.74</v>
      </c>
      <c r="AR21" s="270"/>
      <c r="AS21" s="303"/>
      <c r="AT21" s="299"/>
    </row>
    <row r="22" spans="1:46" s="304" customFormat="1" ht="13.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535</v>
      </c>
      <c r="AL22" s="1187"/>
      <c r="AM22" s="1187"/>
      <c r="AN22" s="1188"/>
      <c r="AO22" s="305">
        <v>99.6</v>
      </c>
      <c r="AP22" s="306">
        <v>97.7</v>
      </c>
      <c r="AQ22" s="307">
        <v>1.9</v>
      </c>
      <c r="AR22" s="291"/>
      <c r="AS22" s="303"/>
      <c r="AT22" s="299"/>
    </row>
    <row r="23" spans="1:46" s="304" customFormat="1" ht="13.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c r="A26" s="1177" t="s">
        <v>536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2">
      <c r="A27" s="312"/>
      <c r="AO27" s="265"/>
      <c r="AP27" s="265"/>
      <c r="AQ27" s="265"/>
      <c r="AR27" s="265"/>
      <c r="AS27" s="265"/>
      <c r="AT27" s="265"/>
    </row>
    <row r="28" spans="1:46" ht="16.2">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517</v>
      </c>
      <c r="AP30" s="275"/>
      <c r="AQ30" s="276" t="s">
        <v>518</v>
      </c>
      <c r="AR30" s="277"/>
    </row>
    <row r="31" spans="1:46" ht="13.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519</v>
      </c>
      <c r="AQ31" s="282" t="s">
        <v>520</v>
      </c>
      <c r="AR31" s="283" t="s">
        <v>521</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539</v>
      </c>
      <c r="AL32" s="1195"/>
      <c r="AM32" s="1195"/>
      <c r="AN32" s="1196"/>
      <c r="AO32" s="315">
        <v>3918768</v>
      </c>
      <c r="AP32" s="315">
        <v>87130</v>
      </c>
      <c r="AQ32" s="316">
        <v>56817</v>
      </c>
      <c r="AR32" s="317">
        <v>53.4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540</v>
      </c>
      <c r="AL33" s="1195"/>
      <c r="AM33" s="1195"/>
      <c r="AN33" s="1196"/>
      <c r="AO33" s="315" t="s">
        <v>526</v>
      </c>
      <c r="AP33" s="315" t="s">
        <v>526</v>
      </c>
      <c r="AQ33" s="316" t="s">
        <v>526</v>
      </c>
      <c r="AR33" s="317" t="s">
        <v>526</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541</v>
      </c>
      <c r="AL34" s="1195"/>
      <c r="AM34" s="1195"/>
      <c r="AN34" s="1196"/>
      <c r="AO34" s="315" t="s">
        <v>526</v>
      </c>
      <c r="AP34" s="315" t="s">
        <v>526</v>
      </c>
      <c r="AQ34" s="316">
        <v>1</v>
      </c>
      <c r="AR34" s="317" t="s">
        <v>526</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542</v>
      </c>
      <c r="AL35" s="1195"/>
      <c r="AM35" s="1195"/>
      <c r="AN35" s="1196"/>
      <c r="AO35" s="315">
        <v>289543</v>
      </c>
      <c r="AP35" s="315">
        <v>6438</v>
      </c>
      <c r="AQ35" s="316">
        <v>14495</v>
      </c>
      <c r="AR35" s="317">
        <v>-55.6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543</v>
      </c>
      <c r="AL36" s="1195"/>
      <c r="AM36" s="1195"/>
      <c r="AN36" s="1196"/>
      <c r="AO36" s="315">
        <v>11605</v>
      </c>
      <c r="AP36" s="315">
        <v>258</v>
      </c>
      <c r="AQ36" s="316">
        <v>2703</v>
      </c>
      <c r="AR36" s="317">
        <v>-90.5</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544</v>
      </c>
      <c r="AL37" s="1195"/>
      <c r="AM37" s="1195"/>
      <c r="AN37" s="1196"/>
      <c r="AO37" s="315">
        <v>1682</v>
      </c>
      <c r="AP37" s="315">
        <v>37</v>
      </c>
      <c r="AQ37" s="316">
        <v>273</v>
      </c>
      <c r="AR37" s="317">
        <v>-86.4</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545</v>
      </c>
      <c r="AL38" s="1198"/>
      <c r="AM38" s="1198"/>
      <c r="AN38" s="1199"/>
      <c r="AO38" s="318">
        <v>514</v>
      </c>
      <c r="AP38" s="318">
        <v>11</v>
      </c>
      <c r="AQ38" s="319">
        <v>2</v>
      </c>
      <c r="AR38" s="307">
        <v>450</v>
      </c>
      <c r="AS38" s="314"/>
    </row>
    <row r="39" spans="1:46" ht="13.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546</v>
      </c>
      <c r="AL39" s="1198"/>
      <c r="AM39" s="1198"/>
      <c r="AN39" s="1199"/>
      <c r="AO39" s="315">
        <v>-204678</v>
      </c>
      <c r="AP39" s="315">
        <v>-4551</v>
      </c>
      <c r="AQ39" s="316">
        <v>-4629</v>
      </c>
      <c r="AR39" s="317">
        <v>-1.7</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547</v>
      </c>
      <c r="AL40" s="1195"/>
      <c r="AM40" s="1195"/>
      <c r="AN40" s="1196"/>
      <c r="AO40" s="315">
        <v>-2677851</v>
      </c>
      <c r="AP40" s="315">
        <v>-59540</v>
      </c>
      <c r="AQ40" s="316">
        <v>-48266</v>
      </c>
      <c r="AR40" s="317">
        <v>23.4</v>
      </c>
      <c r="AS40" s="314"/>
    </row>
    <row r="41" spans="1:46" ht="13.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304</v>
      </c>
      <c r="AL41" s="1201"/>
      <c r="AM41" s="1201"/>
      <c r="AN41" s="1202"/>
      <c r="AO41" s="315">
        <v>1339583</v>
      </c>
      <c r="AP41" s="315">
        <v>29784</v>
      </c>
      <c r="AQ41" s="316">
        <v>21396</v>
      </c>
      <c r="AR41" s="317">
        <v>39.200000000000003</v>
      </c>
      <c r="AS41" s="314"/>
    </row>
    <row r="42" spans="1:46" ht="13.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ht="13.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517</v>
      </c>
      <c r="AN49" s="1191" t="s">
        <v>551</v>
      </c>
      <c r="AO49" s="1192"/>
      <c r="AP49" s="1192"/>
      <c r="AQ49" s="1192"/>
      <c r="AR49" s="1193"/>
    </row>
    <row r="50" spans="1:44" ht="13.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552</v>
      </c>
      <c r="AO50" s="332" t="s">
        <v>553</v>
      </c>
      <c r="AP50" s="333" t="s">
        <v>554</v>
      </c>
      <c r="AQ50" s="334" t="s">
        <v>555</v>
      </c>
      <c r="AR50" s="335" t="s">
        <v>556</v>
      </c>
    </row>
    <row r="51" spans="1:44" ht="13.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1763802</v>
      </c>
      <c r="AN51" s="337">
        <v>37116</v>
      </c>
      <c r="AO51" s="338">
        <v>-57.7</v>
      </c>
      <c r="AP51" s="339">
        <v>88968</v>
      </c>
      <c r="AQ51" s="340">
        <v>6.8</v>
      </c>
      <c r="AR51" s="341">
        <v>-64.5</v>
      </c>
    </row>
    <row r="52" spans="1:44" ht="13.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751376</v>
      </c>
      <c r="AN52" s="345">
        <v>15811</v>
      </c>
      <c r="AO52" s="346">
        <v>-60.4</v>
      </c>
      <c r="AP52" s="347">
        <v>45482</v>
      </c>
      <c r="AQ52" s="348">
        <v>5.5</v>
      </c>
      <c r="AR52" s="349">
        <v>-65.900000000000006</v>
      </c>
    </row>
    <row r="53" spans="1:44" ht="13.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2274284</v>
      </c>
      <c r="AN53" s="337">
        <v>48522</v>
      </c>
      <c r="AO53" s="338">
        <v>30.7</v>
      </c>
      <c r="AP53" s="339">
        <v>85173</v>
      </c>
      <c r="AQ53" s="340">
        <v>-4.3</v>
      </c>
      <c r="AR53" s="341">
        <v>35</v>
      </c>
    </row>
    <row r="54" spans="1:44" ht="13.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506380</v>
      </c>
      <c r="AN54" s="345">
        <v>10804</v>
      </c>
      <c r="AO54" s="346">
        <v>-31.7</v>
      </c>
      <c r="AP54" s="347">
        <v>43913</v>
      </c>
      <c r="AQ54" s="348">
        <v>-3.4</v>
      </c>
      <c r="AR54" s="349">
        <v>-28.3</v>
      </c>
    </row>
    <row r="55" spans="1:44" ht="13.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3016814</v>
      </c>
      <c r="AN55" s="337">
        <v>65286</v>
      </c>
      <c r="AO55" s="338">
        <v>34.5</v>
      </c>
      <c r="AP55" s="339">
        <v>94081</v>
      </c>
      <c r="AQ55" s="340">
        <v>10.5</v>
      </c>
      <c r="AR55" s="341">
        <v>24</v>
      </c>
    </row>
    <row r="56" spans="1:44" ht="13.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1338469</v>
      </c>
      <c r="AN56" s="345">
        <v>28966</v>
      </c>
      <c r="AO56" s="346">
        <v>168.1</v>
      </c>
      <c r="AP56" s="347">
        <v>48949</v>
      </c>
      <c r="AQ56" s="348">
        <v>11.5</v>
      </c>
      <c r="AR56" s="349">
        <v>156.6</v>
      </c>
    </row>
    <row r="57" spans="1:44" ht="13.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2613178</v>
      </c>
      <c r="AN57" s="337">
        <v>57263</v>
      </c>
      <c r="AO57" s="338">
        <v>-12.3</v>
      </c>
      <c r="AP57" s="339">
        <v>92632</v>
      </c>
      <c r="AQ57" s="340">
        <v>-1.5</v>
      </c>
      <c r="AR57" s="341">
        <v>-10.8</v>
      </c>
    </row>
    <row r="58" spans="1:44" ht="13.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1283216</v>
      </c>
      <c r="AN58" s="345">
        <v>28119</v>
      </c>
      <c r="AO58" s="346">
        <v>-2.9</v>
      </c>
      <c r="AP58" s="347">
        <v>47978</v>
      </c>
      <c r="AQ58" s="348">
        <v>-2</v>
      </c>
      <c r="AR58" s="349">
        <v>-0.9</v>
      </c>
    </row>
    <row r="59" spans="1:44" ht="13.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3316420</v>
      </c>
      <c r="AN59" s="337">
        <v>73738</v>
      </c>
      <c r="AO59" s="338">
        <v>28.8</v>
      </c>
      <c r="AP59" s="339">
        <v>71279</v>
      </c>
      <c r="AQ59" s="340">
        <v>-23.1</v>
      </c>
      <c r="AR59" s="341">
        <v>51.9</v>
      </c>
    </row>
    <row r="60" spans="1:44" ht="13.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1672566</v>
      </c>
      <c r="AN60" s="345">
        <v>37188</v>
      </c>
      <c r="AO60" s="346">
        <v>32.299999999999997</v>
      </c>
      <c r="AP60" s="347">
        <v>36731</v>
      </c>
      <c r="AQ60" s="348">
        <v>-23.4</v>
      </c>
      <c r="AR60" s="349">
        <v>55.7</v>
      </c>
    </row>
    <row r="61" spans="1:44" ht="13.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2596900</v>
      </c>
      <c r="AN61" s="352">
        <v>56385</v>
      </c>
      <c r="AO61" s="353">
        <v>4.8</v>
      </c>
      <c r="AP61" s="354">
        <v>86427</v>
      </c>
      <c r="AQ61" s="355">
        <v>-2.2999999999999998</v>
      </c>
      <c r="AR61" s="341">
        <v>7.1</v>
      </c>
    </row>
    <row r="62" spans="1:44" ht="13.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1110401</v>
      </c>
      <c r="AN62" s="345">
        <v>24178</v>
      </c>
      <c r="AO62" s="346">
        <v>21.1</v>
      </c>
      <c r="AP62" s="347">
        <v>44611</v>
      </c>
      <c r="AQ62" s="348">
        <v>-2.4</v>
      </c>
      <c r="AR62" s="349">
        <v>23.5</v>
      </c>
    </row>
    <row r="63" spans="1:44" ht="13.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t="13.2" hidden="1">
      <c r="AK70" s="265"/>
      <c r="AL70" s="265"/>
      <c r="AM70" s="265"/>
      <c r="AN70" s="265"/>
      <c r="AO70" s="265"/>
      <c r="AP70" s="265"/>
      <c r="AQ70" s="265"/>
      <c r="AR70" s="265"/>
    </row>
    <row r="71" spans="1:46" ht="13.2" hidden="1">
      <c r="AK71" s="265"/>
      <c r="AL71" s="265"/>
      <c r="AM71" s="265"/>
      <c r="AN71" s="265"/>
      <c r="AO71" s="265"/>
      <c r="AP71" s="265"/>
      <c r="AQ71" s="265"/>
      <c r="AR71" s="265"/>
    </row>
    <row r="72" spans="1:46" ht="13.2" hidden="1">
      <c r="AK72" s="265"/>
      <c r="AL72" s="265"/>
      <c r="AM72" s="265"/>
      <c r="AN72" s="265"/>
      <c r="AO72" s="265"/>
      <c r="AP72" s="265"/>
      <c r="AQ72" s="265"/>
      <c r="AR72" s="265"/>
    </row>
    <row r="73" spans="1:46" ht="13.2" hidden="1">
      <c r="AK73" s="265"/>
      <c r="AL73" s="265"/>
      <c r="AM73" s="265"/>
      <c r="AN73" s="265"/>
      <c r="AO73" s="265"/>
      <c r="AP73" s="265"/>
      <c r="AQ73" s="265"/>
      <c r="AR73" s="265"/>
    </row>
  </sheetData>
  <sheetProtection algorithmName="SHA-512" hashValue="AAKiZXigiEiDb2iHiBmDUggzPDTxOomRbH0hqhz4RgSsnV5ECLwkm8kmdQXBZ4attwoKVNRkUWgIrpzsORRUWQ==" saltValue="G/u3vCMnb1/Lc2JH0pvD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441406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c r="B2" s="262"/>
      <c r="DG2" s="262"/>
    </row>
    <row r="3" spans="2:125" ht="13.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row r="5" spans="2:125" ht="13.2"/>
    <row r="6" spans="2:125" ht="13.2"/>
    <row r="7" spans="2:125" ht="13.2"/>
    <row r="8" spans="2:125" ht="13.2"/>
    <row r="9" spans="2:125" ht="13.2">
      <c r="DU9" s="262"/>
    </row>
    <row r="10" spans="2:125" ht="13.2"/>
    <row r="11" spans="2:125" ht="13.2"/>
    <row r="12" spans="2:125" ht="13.2"/>
    <row r="13" spans="2:125" ht="13.2"/>
    <row r="14" spans="2:125" ht="13.2"/>
    <row r="15" spans="2:125" ht="13.2"/>
    <row r="16" spans="2:125" ht="13.2"/>
    <row r="17" spans="125:125" ht="13.2">
      <c r="DU17" s="262"/>
    </row>
    <row r="18" spans="125:125" ht="13.2"/>
    <row r="19" spans="125:125" ht="13.2"/>
    <row r="20" spans="125:125" ht="13.2">
      <c r="DU20" s="262"/>
    </row>
    <row r="21" spans="125:125" ht="13.2">
      <c r="DU21" s="262"/>
    </row>
    <row r="22" spans="125:125" ht="13.2"/>
    <row r="23" spans="125:125" ht="13.2"/>
    <row r="24" spans="125:125" ht="13.2"/>
    <row r="25" spans="125:125" ht="13.2"/>
    <row r="26" spans="125:125" ht="13.2"/>
    <row r="27" spans="125:125" ht="13.2"/>
    <row r="28" spans="125:125" ht="13.2">
      <c r="DU28" s="262"/>
    </row>
    <row r="29" spans="125:125" ht="13.2"/>
    <row r="30" spans="125:125" ht="13.2"/>
    <row r="31" spans="125:125" ht="13.2"/>
    <row r="32" spans="125:125" ht="13.2"/>
    <row r="33" spans="2:125" ht="13.2">
      <c r="B33" s="262"/>
      <c r="G33" s="262"/>
      <c r="I33" s="262"/>
    </row>
    <row r="34" spans="2:125" ht="13.2">
      <c r="C34" s="262"/>
      <c r="P34" s="262"/>
      <c r="DE34" s="262"/>
      <c r="DH34" s="262"/>
    </row>
    <row r="35" spans="2:125" ht="13.2">
      <c r="D35" s="262"/>
      <c r="E35" s="262"/>
      <c r="DG35" s="262"/>
      <c r="DJ35" s="262"/>
      <c r="DP35" s="262"/>
      <c r="DQ35" s="262"/>
      <c r="DR35" s="262"/>
      <c r="DS35" s="262"/>
      <c r="DT35" s="262"/>
      <c r="DU35" s="262"/>
    </row>
    <row r="36" spans="2:125" ht="13.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c r="DU37" s="262"/>
    </row>
    <row r="38" spans="2:125" ht="13.2">
      <c r="DT38" s="262"/>
      <c r="DU38" s="262"/>
    </row>
    <row r="39" spans="2:125" ht="13.2"/>
    <row r="40" spans="2:125" ht="13.2">
      <c r="DH40" s="262"/>
    </row>
    <row r="41" spans="2:125" ht="13.2">
      <c r="DE41" s="262"/>
    </row>
    <row r="42" spans="2:125" ht="13.2">
      <c r="DG42" s="262"/>
      <c r="DJ42" s="262"/>
    </row>
    <row r="43" spans="2:125" ht="13.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c r="DU44" s="262"/>
    </row>
    <row r="45" spans="2:125" ht="13.2"/>
    <row r="46" spans="2:125" ht="13.2"/>
    <row r="47" spans="2:125" ht="13.2"/>
    <row r="48" spans="2:125" ht="13.2">
      <c r="DT48" s="262"/>
      <c r="DU48" s="262"/>
    </row>
    <row r="49" spans="120:125" ht="13.2">
      <c r="DU49" s="262"/>
    </row>
    <row r="50" spans="120:125" ht="13.2">
      <c r="DU50" s="262"/>
    </row>
    <row r="51" spans="120:125" ht="13.2">
      <c r="DP51" s="262"/>
      <c r="DQ51" s="262"/>
      <c r="DR51" s="262"/>
      <c r="DS51" s="262"/>
      <c r="DT51" s="262"/>
      <c r="DU51" s="262"/>
    </row>
    <row r="52" spans="120:125" ht="13.2"/>
    <row r="53" spans="120:125" ht="13.2"/>
    <row r="54" spans="120:125" ht="13.2">
      <c r="DU54" s="262"/>
    </row>
    <row r="55" spans="120:125" ht="13.2"/>
    <row r="56" spans="120:125" ht="13.2"/>
    <row r="57" spans="120:125" ht="13.2"/>
    <row r="58" spans="120:125" ht="13.2">
      <c r="DU58" s="262"/>
    </row>
    <row r="59" spans="120:125" ht="13.2"/>
    <row r="60" spans="120:125" ht="13.2"/>
    <row r="61" spans="120:125" ht="13.2"/>
    <row r="62" spans="120:125" ht="13.2"/>
    <row r="63" spans="120:125" ht="13.2">
      <c r="DU63" s="262"/>
    </row>
    <row r="64" spans="120:125" ht="13.2">
      <c r="DT64" s="262"/>
      <c r="DU64" s="262"/>
    </row>
    <row r="65" spans="123:125" ht="13.2"/>
    <row r="66" spans="123:125" ht="13.2"/>
    <row r="67" spans="123:125" ht="13.2"/>
    <row r="68" spans="123:125" ht="13.2"/>
    <row r="69" spans="123:125" ht="13.2">
      <c r="DS69" s="262"/>
      <c r="DT69" s="262"/>
      <c r="DU69" s="26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62"/>
    </row>
    <row r="83" spans="116:125" ht="13.2">
      <c r="DM83" s="262"/>
      <c r="DN83" s="262"/>
      <c r="DO83" s="262"/>
      <c r="DP83" s="262"/>
      <c r="DQ83" s="262"/>
      <c r="DR83" s="262"/>
      <c r="DS83" s="262"/>
      <c r="DT83" s="262"/>
      <c r="DU83" s="262"/>
    </row>
    <row r="84" spans="116:125" ht="13.2"/>
    <row r="85" spans="116:125" ht="13.2"/>
    <row r="86" spans="116:125" ht="13.2"/>
    <row r="87" spans="116:125" ht="13.2"/>
    <row r="88" spans="116:125" ht="13.2">
      <c r="DU88" s="262"/>
    </row>
    <row r="89" spans="116:125" ht="13.2"/>
    <row r="90" spans="116:125" ht="13.2"/>
    <row r="91" spans="116:125" ht="13.2"/>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565</v>
      </c>
    </row>
    <row r="120" spans="125:125" ht="13.5" hidden="1" customHeight="1"/>
    <row r="121" spans="125:125" ht="13.5" hidden="1" customHeight="1">
      <c r="DU121" s="262"/>
    </row>
  </sheetData>
  <sheetProtection algorithmName="SHA-512" hashValue="KGoSYAqhkcxfYTrsZOojyIl6H2rMAIA6Fz+NSGiltjG6TiRGQohTWHmVL1f3phY3ol92+4jmOpKc4w4FwNRvKA==" saltValue="dS4DG3IIeUT7YogVghxL2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441406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c r="B2" s="262"/>
      <c r="T2" s="262"/>
    </row>
    <row r="3" spans="1:125" ht="13.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62"/>
      <c r="G33" s="262"/>
      <c r="I33" s="262"/>
    </row>
    <row r="34" spans="2:125" ht="13.2">
      <c r="C34" s="262"/>
      <c r="P34" s="262"/>
      <c r="R34" s="262"/>
      <c r="U34" s="262"/>
    </row>
    <row r="35" spans="2:125" ht="13.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c r="F36" s="262"/>
      <c r="H36" s="262"/>
      <c r="J36" s="262"/>
      <c r="K36" s="262"/>
      <c r="L36" s="262"/>
      <c r="M36" s="262"/>
      <c r="N36" s="262"/>
      <c r="O36" s="262"/>
      <c r="Q36" s="262"/>
      <c r="S36" s="262"/>
      <c r="V36" s="262"/>
    </row>
    <row r="37" spans="2:125" ht="13.2"/>
    <row r="38" spans="2:125" ht="13.2"/>
    <row r="39" spans="2:125" ht="13.2"/>
    <row r="40" spans="2:125" ht="13.2">
      <c r="U40" s="262"/>
    </row>
    <row r="41" spans="2:125" ht="13.2">
      <c r="R41" s="262"/>
    </row>
    <row r="42" spans="2:125" ht="13.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c r="Q43" s="262"/>
      <c r="S43" s="262"/>
      <c r="V43" s="26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566</v>
      </c>
    </row>
  </sheetData>
  <sheetProtection algorithmName="SHA-512" hashValue="6l0uhK8zCkutRiO7YSi6u6BHFL/xVwjq33JeUDWMhtMi1zV7B8foeb+Zra6f2H109bKNEvNVa6Y5hQfl2WE3LA==" saltValue="BuE2FBBynuQrYQ7Y73n3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03" t="s">
        <v>3</v>
      </c>
      <c r="D47" s="1203"/>
      <c r="E47" s="1204"/>
      <c r="F47" s="11">
        <v>7.17</v>
      </c>
      <c r="G47" s="12">
        <v>7.16</v>
      </c>
      <c r="H47" s="12">
        <v>7.14</v>
      </c>
      <c r="I47" s="12">
        <v>9.49</v>
      </c>
      <c r="J47" s="13">
        <v>12.08</v>
      </c>
    </row>
    <row r="48" spans="2:10" ht="57.75" customHeight="1">
      <c r="B48" s="14"/>
      <c r="C48" s="1205" t="s">
        <v>4</v>
      </c>
      <c r="D48" s="1205"/>
      <c r="E48" s="1206"/>
      <c r="F48" s="15">
        <v>2.89</v>
      </c>
      <c r="G48" s="16">
        <v>2.94</v>
      </c>
      <c r="H48" s="16">
        <v>3.58</v>
      </c>
      <c r="I48" s="16">
        <v>4.12</v>
      </c>
      <c r="J48" s="17">
        <v>11.16</v>
      </c>
    </row>
    <row r="49" spans="2:10" ht="57.75" customHeight="1" thickBot="1">
      <c r="B49" s="18"/>
      <c r="C49" s="1207" t="s">
        <v>5</v>
      </c>
      <c r="D49" s="1207"/>
      <c r="E49" s="1208"/>
      <c r="F49" s="19">
        <v>0.36</v>
      </c>
      <c r="G49" s="20">
        <v>0.05</v>
      </c>
      <c r="H49" s="20">
        <v>0.66</v>
      </c>
      <c r="I49" s="20">
        <v>3.18</v>
      </c>
      <c r="J49" s="21">
        <v>10.1</v>
      </c>
    </row>
    <row r="50" spans="2:10" ht="13.2"/>
  </sheetData>
  <sheetProtection algorithmName="SHA-512" hashValue="nPepXq4r1gEEtTTT5FSfKebfW4F3RFZ029xHHNr/vW2uh5dNZqSFaoaXXGXl3w4Zq1zjr6TM5wmTK7CFvvenHg==" saltValue="y+4R6LjUCFNHZtN3AEkg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MSDPC-113</cp:lastModifiedBy>
  <cp:lastPrinted>2023-10-03T01:07:00Z</cp:lastPrinted>
  <dcterms:created xsi:type="dcterms:W3CDTF">2023-02-20T06:33:56Z</dcterms:created>
  <dcterms:modified xsi:type="dcterms:W3CDTF">2023-10-12T02:40:19Z</dcterms:modified>
  <cp:category/>
</cp:coreProperties>
</file>