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112\Desktop\"/>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 sheetId="18" r:id="rId14"/>
    <sheet name="施設類型別ストック情報分析表① " sheetId="19" r:id="rId15"/>
    <sheet name="施設類型別ストック情報分析表② "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CO34" i="10" s="1"/>
  <c r="CO35" i="10" s="1"/>
  <c r="CO36" i="10" s="1"/>
  <c r="BE37" i="10"/>
  <c r="AM37" i="10"/>
  <c r="U37" i="10"/>
  <c r="C37" i="10"/>
  <c r="BW36" i="10"/>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<sst xmlns="http://schemas.openxmlformats.org/spreadsheetml/2006/main" count="1098" uniqueCount="623">
  <si>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</si>
  <si>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</si>
  <si>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</si>
  <si>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</si>
  <si>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</si>
  <si>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</si>
  <si>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</si>
  <si>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</si>
  <si>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</si>
  <si>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</si>
  <si>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</si>
  <si>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</si>
  <si>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</si>
  <si>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</si>
  <si>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</si>
  <si>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</si>
  <si>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</si>
  <si>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</si>
  <si>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</si>
  <si>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</si>
  <si>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</si>
  <si>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</si>
  <si>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</si>
  <si>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</si>
  <si>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</si>
  <si>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</si>
  <si>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</si>
  <si>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</si>
  <si>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</si>
  <si>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</si>
  <si>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</si>
  <si>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</si>
  <si>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</si>
  <si>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</si>
  <si>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</si>
  <si>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</si>
  <si>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</si>
  <si>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</si>
  <si>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</si>
  <si>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</si>
  <si>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</si>
  <si>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</si>
  <si>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</si>
  <si>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</si>
  <si>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</si>
  <si>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</si>
  <si>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</si>
  <si>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</si>
  <si>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</si>
  <si>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</si>
  <si>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</si>
  <si>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</si>
  <si>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</si>
  <si>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</si>
  <si>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</si>
  <si>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</si>
  <si>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</si>
  <si>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</si>
  <si>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</si>
  <si>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</si>
  <si>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</si>
  <si>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</si>
  <si>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</si>
  <si>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</si>
  <si>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</si>
  <si>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</si>
  <si>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</si>
  <si>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</si>
  <si>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</si>
  <si>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</si>
  <si>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</si>
  <si>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</si>
  <si>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</si>
  <si>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</si>
  <si>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</si>
  <si>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</si>
  <si>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</si>
  <si>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</si>
  <si>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</si>
  <si>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</si>
  <si>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</si>
  <si>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</si>
  <si>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</si>
  <si>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</si>
  <si>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</si>
  <si>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</si>
  <si>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</si>
  <si>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</si>
  <si>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</si>
  <si>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</si>
  <si>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</si>
  <si>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</si>
  <si>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</si>
  <si>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</si>
  <si>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</si>
  <si>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</si>
  <si>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</si>
  <si>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</si>
  <si>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</si>
  <si>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</si>
  <si>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益田市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</si>
  <si>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</si>
  <si>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</si>
  <si>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</si>
  <si>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</si>
  <si>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</si>
  <si>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</si>
  <si>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</si>
  <si>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</si>
  <si>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</si>
  <si>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</si>
  <si>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</si>
  <si>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</si>
  <si>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</si>
  <si>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</si>
  <si>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</si>
  <si>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</si>
  <si>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</si>
  <si>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</si>
  <si>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</si>
  <si>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</si>
  <si>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</si>
  <si>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</si>
  <si>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</si>
  <si>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</si>
  <si>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</si>
  <si>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</si>
  <si>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</si>
  <si>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</si>
  <si>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</si>
  <si>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</si>
  <si>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</si>
  <si>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</si>
  <si>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</si>
  <si>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</si>
  <si>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</si>
  <si>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</si>
  <si>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</si>
  <si>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</si>
  <si>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</si>
  <si>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</si>
  <si>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</si>
  <si>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</si>
  <si>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</si>
  <si>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</si>
  <si>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</si>
  <si>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</si>
  <si>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</si>
  <si>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</si>
  <si>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</si>
  <si>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</si>
  <si>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</si>
  <si>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</si>
  <si>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</si>
  <si>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</si>
  <si>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</si>
  <si>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</si>
  <si>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</si>
  <si>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</si>
  <si>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</si>
  <si>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</si>
  <si>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</si>
  <si>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</si>
  <si>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</si>
  <si>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</si>
  <si>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</si>
  <si>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</si>
  <si>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</si>
  <si>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</si>
  <si>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</si>
  <si>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</si>
  <si>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</si>
  <si>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</si>
  <si>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</si>
  <si>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</si>
  <si>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</si>
  <si>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</si>
  <si>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</si>
  <si>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</si>
  <si>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</si>
  <si>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</si>
  <si>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</si>
  <si>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</si>
  <si>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</si>
  <si>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</si>
  <si>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</si>
  <si>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</si>
  <si>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</si>
  <si>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</si>
  <si>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</si>
  <si>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</si>
  <si>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</si>
  <si>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</si>
  <si>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</si>
  <si>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</si>
  <si>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</si>
  <si>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</si>
  <si>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</si>
  <si>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</si>
  <si>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</si>
  <si>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</si>
  <si>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</si>
  <si>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</si>
  <si>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</si>
  <si>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</si>
  <si>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</si>
  <si>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</si>
  <si>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</si>
  <si>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</si>
  <si>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</si>
  <si>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</si>
  <si>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</si>
  <si>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</si>
  <si>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</si>
  <si>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</si>
  <si>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</si>
  <si>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</si>
  <si>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</si>
  <si>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</si>
  <si>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</si>
  <si>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</si>
  <si>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</si>
  <si>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</si>
  <si>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</si>
  <si>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</si>
  <si>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</si>
  <si>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</si>
  <si>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</si>
  <si>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</si>
  <si>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</si>
  <si>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</si>
  <si>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</si>
  <si>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</si>
  <si>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</si>
  <si>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</si>
  <si>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</si>
  <si>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</si>
  <si>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</si>
  <si>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</si>
  <si>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</si>
  <si>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</si>
  <si>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</si>
  <si>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</si>
  <si>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</si>
  <si>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</si>
  <si>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</si>
  <si>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</si>
  <si>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</si>
  <si>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</si>
  <si>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</si>
  <si>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</si>
  <si>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</si>
  <si>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</si>
  <si>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</si>
  <si>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</si>
  <si>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</si>
  <si>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</si>
  <si>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</si>
  <si>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</si>
  <si>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</si>
  <si>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</si>
  <si>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</si>
  <si>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</si>
  <si>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</si>
  <si>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</si>
  <si>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</si>
  <si>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</si>
  <si>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</si>
  <si>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</si>
  <si>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</si>
  <si>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</si>
  <si>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</si>
  <si>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</si>
  <si>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</si>
  <si>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</si>
  <si>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</si>
  <si>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</si>
  <si>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</si>
  <si>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</si>
  <si>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</si>
  <si>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</si>
  <si>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</si>
  <si>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</si>
  <si>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</si>
  <si>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</si>
  <si>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</si>
  <si>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</si>
  <si>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</si>
  <si>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</si>
  <si>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</si>
  <si>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</si>
  <si>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</si>
  <si>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</si>
  <si>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</si>
  <si>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</si>
  <si>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</si>
  <si>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</si>
  <si>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</si>
  <si>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</si>
  <si>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</si>
  <si>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</si>
  <si>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</si>
  <si>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</si>
  <si>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</si>
  <si>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</si>
  <si>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</si>
  <si>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</si>
  <si>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</si>
  <si>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</si>
  <si>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</si>
  <si>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</si>
  <si>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</si>
  <si>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</si>
  <si>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</si>
  <si>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</si>
  <si>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</si>
  <si>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</si>
  <si>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</si>
  <si>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</si>
  <si>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</si>
  <si>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</si>
  <si>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</si>
  <si>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</si>
  <si>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</si>
  <si>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</si>
  <si>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</si>
  <si>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</si>
  <si>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</si>
  <si>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</si>
  <si>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</si>
  <si>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</si>
  <si>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</si>
  <si>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</si>
  <si>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</si>
  <si>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</si>
  <si>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</si>
  <si>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</si>
  <si>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</si>
  <si>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</si>
  <si>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</si>
  <si>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</si>
  <si>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</si>
  <si>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</si>
  <si>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</si>
  <si>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</si>
  <si>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</si>
  <si>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</si>
  <si>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</si>
  <si>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</si>
  <si>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</si>
  <si>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</si>
  <si>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</si>
  <si>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</si>
  <si>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</si>
  <si>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</si>
  <si>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</si>
  <si>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</si>
  <si>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</si>
  <si>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</si>
  <si>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</si>
  <si>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</si>
  <si>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</si>
  <si>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</si>
  <si>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</si>
  <si>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</si>
  <si>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</si>
  <si>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</si>
  <si>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</si>
  <si>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</si>
  <si>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</si>
  <si>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</si>
  <si>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</si>
  <si>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</si>
  <si>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</si>
  <si>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</si>
  <si>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</si>
  <si>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</si>
  <si>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</si>
  <si>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</si>
  <si>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</si>
  <si>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</si>
  <si>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</si>
  <si>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</si>
  <si>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</si>
  <si>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</si>
  <si>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</si>
  <si>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</si>
  <si>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</si>
  <si>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</si>
  <si>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</si>
  <si>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</si>
  <si>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</si>
  <si>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</si>
  <si>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市有林事業特別会計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</si>
  <si>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</si>
  <si>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</si>
  <si>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</si>
  <si>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</si>
  <si>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</si>
  <si>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</si>
  <si>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</si>
  <si>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</si>
  <si>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</si>
  <si>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</si>
  <si>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</si>
  <si>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</si>
  <si>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</si>
  <si>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</si>
  <si>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</si>
  <si>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</si>
  <si>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国民健康保険事業特別会計（事業勘定）</t>
    <phoneticPr fontId="5"/>
  </si>
  <si>
    <t>国民健康保険事業特別会計（美都診療施設勘定）</t>
    <phoneticPr fontId="5"/>
  </si>
  <si>
    <t>国民健康保険事業特別会計（匹見澄川診療施設勘定）</t>
    <phoneticPr fontId="5"/>
  </si>
  <si>
    <t>国民健康保険事業特別会計（匹見道川診療施設勘定）</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</si>
  <si>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</si>
  <si>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</si>
  <si>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</si>
  <si>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</si>
  <si>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</si>
  <si>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</si>
  <si>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</si>
  <si>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</si>
  <si>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</si>
  <si>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</si>
  <si>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</si>
  <si>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</si>
  <si>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</si>
  <si>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</si>
  <si>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</si>
  <si>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</si>
  <si>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</si>
  <si>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</si>
  <si>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</si>
  <si>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</si>
  <si>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</si>
  <si>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</si>
  <si>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</si>
  <si>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</si>
  <si>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</si>
  <si>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</si>
  <si>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</si>
  <si>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</si>
  <si>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</si>
  <si>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</si>
  <si>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</si>
  <si>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</si>
  <si>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</si>
  <si>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</si>
  <si>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</si>
  <si>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</si>
  <si>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</si>
  <si>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</si>
  <si>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</si>
  <si>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</si>
  <si>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</si>
  <si>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</si>
  <si>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</si>
  <si>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</si>
  <si>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</si>
  <si>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</si>
  <si>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</si>
  <si>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</si>
  <si>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</si>
  <si>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</si>
  <si>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</si>
  <si>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</si>
  <si>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</si>
  <si>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</si>
  <si>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</si>
  <si>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</si>
  <si>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</si>
  <si>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</si>
  <si>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</si>
  <si>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</si>
  <si>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</si>
  <si>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</si>
  <si>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</si>
  <si>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</si>
  <si>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</si>
  <si>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</si>
  <si>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</si>
  <si>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</si>
  <si>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</si>
  <si>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</si>
  <si>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</si>
  <si>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</si>
  <si>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</si>
  <si>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土地区画整理事業特別会計</t>
    <phoneticPr fontId="5"/>
  </si>
  <si>
    <t>-</t>
    <phoneticPr fontId="5"/>
  </si>
  <si>
    <t>-</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</si>
  <si>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</si>
  <si>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</si>
  <si>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</si>
  <si>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</si>
  <si>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</si>
  <si>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</si>
  <si>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</si>
  <si>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</si>
  <si>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</si>
  <si>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</si>
  <si>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</si>
  <si>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</si>
  <si>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</si>
  <si>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</si>
  <si>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</si>
  <si>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</si>
  <si>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</si>
  <si>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</si>
  <si>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</si>
  <si>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</si>
  <si>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</si>
  <si>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</si>
  <si>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</si>
  <si>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</si>
  <si>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</si>
  <si>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</si>
  <si>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</si>
  <si>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</si>
  <si>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</si>
  <si>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</si>
  <si>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</si>
  <si>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</si>
  <si>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</si>
  <si>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</si>
  <si>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</si>
  <si>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</si>
  <si>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</si>
  <si>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</si>
  <si>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</si>
  <si>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</si>
  <si>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</si>
  <si>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</si>
  <si>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</si>
  <si>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</si>
  <si>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</si>
  <si>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</si>
  <si>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</si>
  <si>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</si>
  <si>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</si>
  <si>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</si>
  <si>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</si>
  <si>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</si>
  <si>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</si>
  <si>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</si>
  <si>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</si>
  <si>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</si>
  <si>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</si>
  <si>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</si>
  <si>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</si>
  <si>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</si>
  <si>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</si>
  <si>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</si>
  <si>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</si>
  <si>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</si>
  <si>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</si>
  <si>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</si>
  <si>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</si>
  <si>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</si>
  <si>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</si>
  <si>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</si>
  <si>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</si>
  <si>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</si>
  <si>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</si>
  <si>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</si>
  <si>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</si>
  <si>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</si>
  <si>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</si>
  <si>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</si>
  <si>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</si>
  <si>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</si>
  <si>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</si>
  <si>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</si>
  <si>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</si>
  <si>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</si>
  <si>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</si>
  <si>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</si>
  <si>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</si>
  <si>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</si>
  <si>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</si>
  <si>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</si>
  <si>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</si>
  <si>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</si>
  <si>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</si>
  <si>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介護保険特別会計</t>
  </si>
  <si>
    <t>下水道事業会計</t>
  </si>
  <si>
    <t>土地区画整理事業特別会計</t>
  </si>
  <si>
    <t>後期高齢者医療特別会計</t>
  </si>
  <si>
    <t>国民健康保険事業特別会計（事業勘定）</t>
  </si>
  <si>
    <t>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</si>
  <si>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</si>
  <si>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</si>
  <si>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</si>
  <si>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</si>
  <si>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</si>
  <si>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</si>
  <si>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</si>
  <si>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</si>
  <si>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益田市総合サービス</t>
    <rPh sb="0" eb="3">
      <t>マスダシ</t>
    </rPh>
    <rPh sb="3" eb="5">
      <t>ソウゴウ</t>
    </rPh>
    <phoneticPr fontId="2"/>
  </si>
  <si>
    <t>きのこハウス</t>
    <phoneticPr fontId="2"/>
  </si>
  <si>
    <t>エイト</t>
    <phoneticPr fontId="2"/>
  </si>
  <si>
    <t>-</t>
    <phoneticPr fontId="2"/>
  </si>
  <si>
    <t>-</t>
    <phoneticPr fontId="2"/>
  </si>
  <si>
    <t>-</t>
    <phoneticPr fontId="2"/>
  </si>
  <si>
    <t>益田地区広域市町村圏事務組合</t>
    <rPh sb="0" eb="4">
      <t>マスダチク</t>
    </rPh>
    <rPh sb="4" eb="9">
      <t>コウイキシチョウソン</t>
    </rPh>
    <rPh sb="9" eb="10">
      <t>ケン</t>
    </rPh>
    <rPh sb="10" eb="14">
      <t>ジムクミアイ</t>
    </rPh>
    <phoneticPr fontId="2"/>
  </si>
  <si>
    <t>島根県市町村総合事務組合</t>
    <rPh sb="0" eb="6">
      <t>シマネケンシチョウソン</t>
    </rPh>
    <rPh sb="6" eb="12">
      <t>ソウゴウジムクミアイ</t>
    </rPh>
    <phoneticPr fontId="2"/>
  </si>
  <si>
    <t>島根県後期高齢者医療広域連合（普）</t>
    <rPh sb="0" eb="3">
      <t>シマネケン</t>
    </rPh>
    <rPh sb="3" eb="5">
      <t>コウキ</t>
    </rPh>
    <rPh sb="5" eb="8">
      <t>コウレイシャ</t>
    </rPh>
    <rPh sb="8" eb="14">
      <t>イリョウコウイキレンゴウ</t>
    </rPh>
    <rPh sb="15" eb="16">
      <t>フ</t>
    </rPh>
    <phoneticPr fontId="2"/>
  </si>
  <si>
    <t>島根県後期高齢者医療広域連合（後期高齢）</t>
    <rPh sb="0" eb="3">
      <t>シマネケン</t>
    </rPh>
    <rPh sb="3" eb="5">
      <t>コウキ</t>
    </rPh>
    <rPh sb="5" eb="8">
      <t>コウレイシャ</t>
    </rPh>
    <rPh sb="8" eb="14">
      <t>イリョウコウイキレンゴウ</t>
    </rPh>
    <rPh sb="15" eb="17">
      <t>コウキ</t>
    </rPh>
    <rPh sb="17" eb="19">
      <t>コウレイ</t>
    </rPh>
    <phoneticPr fontId="2"/>
  </si>
  <si>
    <t>資産活用推進基金</t>
    <rPh sb="0" eb="8">
      <t>シサンカツヨウスイシンキキン</t>
    </rPh>
    <phoneticPr fontId="2"/>
  </si>
  <si>
    <t>庁舎建設基金</t>
    <rPh sb="0" eb="2">
      <t>チョウシャ</t>
    </rPh>
    <rPh sb="2" eb="6">
      <t>ケンセツキキン</t>
    </rPh>
    <phoneticPr fontId="2"/>
  </si>
  <si>
    <t>地域振興基金</t>
    <rPh sb="0" eb="6">
      <t>チイキシンコウキキン</t>
    </rPh>
    <phoneticPr fontId="2"/>
  </si>
  <si>
    <t>減債基金</t>
    <rPh sb="0" eb="4">
      <t>ゲンサイキキン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</si>
  <si>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</si>
  <si>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</si>
  <si>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</si>
  <si>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</si>
  <si>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</si>
  <si>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</si>
  <si>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自主財源が乏しく、地方債に依存している中で、将来負担比率及び実質公債費比率ともに類似団体平均を大きく上回っている。
　大型事業の集中実施が終了したことで今後は地方債残高の減少が見込まれるとともに債務負担行為に基づく支出予定額の減少も見込まれ、将来負担比率、実質公債費比率ともに改善に向かう見込みである。
　今後もさらに事業の取捨選択による地方債の発行抑制を図るとともに、計画的な繰上償還の実施により、各比率の改善を図る。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</si>
  <si>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</si>
  <si>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</si>
  <si>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</si>
  <si>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将来負担比率については、改善傾向にあるが、類似団体平均と比較するとまだ大きく上回っている状況である。
　改善の理由としては、地方債の償還額が発行額を大幅に上回っているためであるが、発行額の抑制による施設の更新の先送りにより、有形固定資産減価償却率については年々高くなっている。
　大規模事業の終了に伴い、地方債現在高は減少していく見込みであるが、今後、多額の公共施設の更新経費が見込まれるため、公共施設等総合管理計画、益田市総合管理計画個別施設計画に基づき、施設の計画的な更新及び施設総量の縮減に努め、適切な維持管理を行っていき、将来負担比率、有形固定資産減価償却率ともに率の改善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</si>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</sst>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B7A6-4139-872F-1AAFB97F36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48522</c:v>
                </c:pt>
                <c:pt idx="1">
                  <c:v>65286</c:v>
                </c:pt>
                <c:pt idx="2">
                  <c:v>57263</c:v>
                </c:pt>
                <c:pt idx="3">
                  <c:v>73738</c:v>
                </c:pt>
                <c:pt idx="4">
                  <c:v>95782</c:v>
                </c:pt>
              </c:numCache>
            </c:numRef>
          </c:val>
          <c:smooth val="0"/>
          <c:extLst>
            <c:ext xmlns:c16="http://schemas.microsoft.com/office/drawing/2014/chart" uri="{C3380CC4-5D6E-409C-BE32-E72D297353CC}">
              <c16:uniqueId val="{00000001-B7A6-4139-872F-1AAFB97F36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2.94</c:v>
                </c:pt>
                <c:pt idx="1">
                  <c:v>3.58</c:v>
                </c:pt>
                <c:pt idx="2">
                  <c:v>4.12</c:v>
                </c:pt>
                <c:pt idx="3">
                  <c:v>11.16</c:v>
                </c:pt>
                <c:pt idx="4">
                  <c:v>7.73</c:v>
                </c:pt>
              </c:numCache>
            </c:numRef>
          </c:val>
          <c:extLst>
            <c:ext xmlns:c16="http://schemas.microsoft.com/office/drawing/2014/chart" uri="{C3380CC4-5D6E-409C-BE32-E72D297353CC}">
              <c16:uniqueId val="{00000000-86A1-4E28-946A-0A933BF810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7.16</c:v>
                </c:pt>
                <c:pt idx="1">
                  <c:v>7.14</c:v>
                </c:pt>
                <c:pt idx="2">
                  <c:v>9.49</c:v>
                </c:pt>
                <c:pt idx="3">
                  <c:v>12.08</c:v>
                </c:pt>
                <c:pt idx="4">
                  <c:v>16.04</c:v>
                </c:pt>
              </c:numCache>
            </c:numRef>
          </c:val>
          <c:extLst>
            <c:ext xmlns:c16="http://schemas.microsoft.com/office/drawing/2014/chart" uri="{C3380CC4-5D6E-409C-BE32-E72D297353CC}">
              <c16:uniqueId val="{00000001-86A1-4E28-946A-0A933BF810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0.05</c:v>
                </c:pt>
                <c:pt idx="1">
                  <c:v>0.66</c:v>
                </c:pt>
                <c:pt idx="2">
                  <c:v>3.18</c:v>
                </c:pt>
                <c:pt idx="3">
                  <c:v>10.1</c:v>
                </c:pt>
                <c:pt idx="4">
                  <c:v>0.05</c:v>
                </c:pt>
              </c:numCache>
            </c:numRef>
          </c:val>
          <c:smooth val="0"/>
          <c:extLst>
            <c:ext xmlns:c16="http://schemas.microsoft.com/office/drawing/2014/chart" uri="{C3380CC4-5D6E-409C-BE32-E72D297353CC}">
              <c16:uniqueId val="{00000002-86A1-4E28-946A-0A933BF810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0.36</c:v>
                </c:pt>
                <c:pt idx="4">
                  <c:v>#N/A</c:v>
                </c:pt>
                <c:pt idx="5">
                  <c:v>0.02</c:v>
                </c:pt>
                <c:pt idx="6">
                  <c:v>#N/A</c:v>
                </c:pt>
                <c:pt idx="7">
                  <c:v>0.02</c:v>
                </c:pt>
                <c:pt idx="8">
                  <c:v>#N/A</c:v>
                </c:pt>
                <c:pt idx="9">
                  <c:v>0</c:v>
                </c:pt>
              </c:numCache>
            </c:numRef>
          </c:val>
          <c:extLst>
            <c:ext xmlns:c16="http://schemas.microsoft.com/office/drawing/2014/chart" uri="{C3380CC4-5D6E-409C-BE32-E72D297353CC}">
              <c16:uniqueId val="{00000000-9622-4916-91FB-DD3DFEF807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22-4916-91FB-DD3DFEF80785}"/>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9622-4916-91FB-DD3DFEF80785}"/>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0.09</c:v>
                </c:pt>
                <c:pt idx="2">
                  <c:v>#N/A</c:v>
                </c:pt>
                <c:pt idx="3">
                  <c:v>0.12</c:v>
                </c:pt>
                <c:pt idx="4">
                  <c:v>#N/A</c:v>
                </c:pt>
                <c:pt idx="5">
                  <c:v>0.26</c:v>
                </c:pt>
                <c:pt idx="6">
                  <c:v>#N/A</c:v>
                </c:pt>
                <c:pt idx="7">
                  <c:v>7.0000000000000007E-2</c:v>
                </c:pt>
                <c:pt idx="8">
                  <c:v>#N/A</c:v>
                </c:pt>
                <c:pt idx="9">
                  <c:v>0.04</c:v>
                </c:pt>
              </c:numCache>
            </c:numRef>
          </c:val>
          <c:extLst>
            <c:ext xmlns:c16="http://schemas.microsoft.com/office/drawing/2014/chart" uri="{C3380CC4-5D6E-409C-BE32-E72D297353CC}">
              <c16:uniqueId val="{00000003-9622-4916-91FB-DD3DFEF8078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7.0000000000000007E-2</c:v>
                </c:pt>
                <c:pt idx="4">
                  <c:v>#N/A</c:v>
                </c:pt>
                <c:pt idx="5">
                  <c:v>0.09</c:v>
                </c:pt>
                <c:pt idx="6">
                  <c:v>#N/A</c:v>
                </c:pt>
                <c:pt idx="7">
                  <c:v>0.08</c:v>
                </c:pt>
                <c:pt idx="8">
                  <c:v>#N/A</c:v>
                </c:pt>
                <c:pt idx="9">
                  <c:v>0.1</c:v>
                </c:pt>
              </c:numCache>
            </c:numRef>
          </c:val>
          <c:extLst>
            <c:ext xmlns:c16="http://schemas.microsoft.com/office/drawing/2014/chart" uri="{C3380CC4-5D6E-409C-BE32-E72D297353CC}">
              <c16:uniqueId val="{00000004-9622-4916-91FB-DD3DFEF80785}"/>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0.83</c:v>
                </c:pt>
                <c:pt idx="2">
                  <c:v>#N/A</c:v>
                </c:pt>
                <c:pt idx="3">
                  <c:v>0.61</c:v>
                </c:pt>
                <c:pt idx="4">
                  <c:v>#N/A</c:v>
                </c:pt>
                <c:pt idx="5">
                  <c:v>0.36</c:v>
                </c:pt>
                <c:pt idx="6">
                  <c:v>#N/A</c:v>
                </c:pt>
                <c:pt idx="7">
                  <c:v>0.21</c:v>
                </c:pt>
                <c:pt idx="8">
                  <c:v>#N/A</c:v>
                </c:pt>
                <c:pt idx="9">
                  <c:v>0.18</c:v>
                </c:pt>
              </c:numCache>
            </c:numRef>
          </c:val>
          <c:extLst>
            <c:ext xmlns:c16="http://schemas.microsoft.com/office/drawing/2014/chart" uri="{C3380CC4-5D6E-409C-BE32-E72D297353CC}">
              <c16:uniqueId val="{00000005-9622-4916-91FB-DD3DFEF8078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0.05</c:v>
                </c:pt>
                <c:pt idx="6">
                  <c:v>#N/A</c:v>
                </c:pt>
                <c:pt idx="7">
                  <c:v>0.23</c:v>
                </c:pt>
                <c:pt idx="8">
                  <c:v>#N/A</c:v>
                </c:pt>
                <c:pt idx="9">
                  <c:v>0.57999999999999996</c:v>
                </c:pt>
              </c:numCache>
            </c:numRef>
          </c:val>
          <c:extLst>
            <c:ext xmlns:c16="http://schemas.microsoft.com/office/drawing/2014/chart" uri="{C3380CC4-5D6E-409C-BE32-E72D297353CC}">
              <c16:uniqueId val="{00000006-9622-4916-91FB-DD3DFEF8078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1.39</c:v>
                </c:pt>
                <c:pt idx="2">
                  <c:v>#N/A</c:v>
                </c:pt>
                <c:pt idx="3">
                  <c:v>0.7</c:v>
                </c:pt>
                <c:pt idx="4">
                  <c:v>#N/A</c:v>
                </c:pt>
                <c:pt idx="5">
                  <c:v>0.77</c:v>
                </c:pt>
                <c:pt idx="6">
                  <c:v>#N/A</c:v>
                </c:pt>
                <c:pt idx="7">
                  <c:v>0.78</c:v>
                </c:pt>
                <c:pt idx="8">
                  <c:v>#N/A</c:v>
                </c:pt>
                <c:pt idx="9">
                  <c:v>1.3</c:v>
                </c:pt>
              </c:numCache>
            </c:numRef>
          </c:val>
          <c:extLst>
            <c:ext xmlns:c16="http://schemas.microsoft.com/office/drawing/2014/chart" uri="{C3380CC4-5D6E-409C-BE32-E72D297353CC}">
              <c16:uniqueId val="{00000007-9622-4916-91FB-DD3DFEF807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2.84</c:v>
                </c:pt>
                <c:pt idx="2">
                  <c:v>#N/A</c:v>
                </c:pt>
                <c:pt idx="3">
                  <c:v>3.54</c:v>
                </c:pt>
                <c:pt idx="4">
                  <c:v>#N/A</c:v>
                </c:pt>
                <c:pt idx="5">
                  <c:v>4.09</c:v>
                </c:pt>
                <c:pt idx="6">
                  <c:v>#N/A</c:v>
                </c:pt>
                <c:pt idx="7">
                  <c:v>11.13</c:v>
                </c:pt>
                <c:pt idx="8">
                  <c:v>#N/A</c:v>
                </c:pt>
                <c:pt idx="9">
                  <c:v>7.72</c:v>
                </c:pt>
              </c:numCache>
            </c:numRef>
          </c:val>
          <c:extLst>
            <c:ext xmlns:c16="http://schemas.microsoft.com/office/drawing/2014/chart" uri="{C3380CC4-5D6E-409C-BE32-E72D297353CC}">
              <c16:uniqueId val="{00000008-9622-4916-91FB-DD3DFEF8078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10.66</c:v>
                </c:pt>
                <c:pt idx="2">
                  <c:v>#N/A</c:v>
                </c:pt>
                <c:pt idx="3">
                  <c:v>10.89</c:v>
                </c:pt>
                <c:pt idx="4">
                  <c:v>#N/A</c:v>
                </c:pt>
                <c:pt idx="5">
                  <c:v>10.06</c:v>
                </c:pt>
                <c:pt idx="6">
                  <c:v>#N/A</c:v>
                </c:pt>
                <c:pt idx="7">
                  <c:v>9.56</c:v>
                </c:pt>
                <c:pt idx="8">
                  <c:v>#N/A</c:v>
                </c:pt>
                <c:pt idx="9">
                  <c:v>9.49</c:v>
                </c:pt>
              </c:numCache>
            </c:numRef>
          </c:val>
          <c:extLst>
            <c:ext xmlns:c16="http://schemas.microsoft.com/office/drawing/2014/chart" uri="{C3380CC4-5D6E-409C-BE32-E72D297353CC}">
              <c16:uniqueId val="{00000009-9622-4916-91FB-DD3DFEF807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2957</c:v>
                </c:pt>
                <c:pt idx="5">
                  <c:v>3090</c:v>
                </c:pt>
                <c:pt idx="8">
                  <c:v>3050</c:v>
                </c:pt>
                <c:pt idx="11">
                  <c:v>2883</c:v>
                </c:pt>
                <c:pt idx="14">
                  <c:v>2829</c:v>
                </c:pt>
              </c:numCache>
            </c:numRef>
          </c:val>
          <c:extLst>
            <c:ext xmlns:c16="http://schemas.microsoft.com/office/drawing/2014/chart" uri="{C3380CC4-5D6E-409C-BE32-E72D297353CC}">
              <c16:uniqueId val="{00000000-D148-4BF7-B701-A588969C97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D148-4BF7-B701-A588969C97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28</c:v>
                </c:pt>
                <c:pt idx="3">
                  <c:v>8</c:v>
                </c:pt>
                <c:pt idx="6">
                  <c:v>8</c:v>
                </c:pt>
                <c:pt idx="9">
                  <c:v>2</c:v>
                </c:pt>
                <c:pt idx="12">
                  <c:v>1</c:v>
                </c:pt>
              </c:numCache>
            </c:numRef>
          </c:val>
          <c:extLst>
            <c:ext xmlns:c16="http://schemas.microsoft.com/office/drawing/2014/chart" uri="{C3380CC4-5D6E-409C-BE32-E72D297353CC}">
              <c16:uniqueId val="{00000002-D148-4BF7-B701-A588969C97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40</c:v>
                </c:pt>
                <c:pt idx="3">
                  <c:v>39</c:v>
                </c:pt>
                <c:pt idx="6">
                  <c:v>36</c:v>
                </c:pt>
                <c:pt idx="9">
                  <c:v>12</c:v>
                </c:pt>
                <c:pt idx="12">
                  <c:v>21</c:v>
                </c:pt>
              </c:numCache>
            </c:numRef>
          </c:val>
          <c:extLst>
            <c:ext xmlns:c16="http://schemas.microsoft.com/office/drawing/2014/chart" uri="{C3380CC4-5D6E-409C-BE32-E72D297353CC}">
              <c16:uniqueId val="{00000003-D148-4BF7-B701-A588969C97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388</c:v>
                </c:pt>
                <c:pt idx="3">
                  <c:v>333</c:v>
                </c:pt>
                <c:pt idx="6">
                  <c:v>246</c:v>
                </c:pt>
                <c:pt idx="9">
                  <c:v>290</c:v>
                </c:pt>
                <c:pt idx="12">
                  <c:v>298</c:v>
                </c:pt>
              </c:numCache>
            </c:numRef>
          </c:val>
          <c:extLst>
            <c:ext xmlns:c16="http://schemas.microsoft.com/office/drawing/2014/chart" uri="{C3380CC4-5D6E-409C-BE32-E72D297353CC}">
              <c16:uniqueId val="{00000004-D148-4BF7-B701-A588969C97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48-4BF7-B701-A588969C97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48-4BF7-B701-A588969C97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4085</c:v>
                </c:pt>
                <c:pt idx="3">
                  <c:v>4256</c:v>
                </c:pt>
                <c:pt idx="6">
                  <c:v>4167</c:v>
                </c:pt>
                <c:pt idx="9">
                  <c:v>3919</c:v>
                </c:pt>
                <c:pt idx="12">
                  <c:v>3768</c:v>
                </c:pt>
              </c:numCache>
            </c:numRef>
          </c:val>
          <c:extLst>
            <c:ext xmlns:c16="http://schemas.microsoft.com/office/drawing/2014/chart" uri="{C3380CC4-5D6E-409C-BE32-E72D297353CC}">
              <c16:uniqueId val="{00000007-D148-4BF7-B701-A588969C97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1585</c:v>
                </c:pt>
                <c:pt idx="2">
                  <c:v>#N/A</c:v>
                </c:pt>
                <c:pt idx="3">
                  <c:v>#N/A</c:v>
                </c:pt>
                <c:pt idx="4">
                  <c:v>1547</c:v>
                </c:pt>
                <c:pt idx="5">
                  <c:v>#N/A</c:v>
                </c:pt>
                <c:pt idx="6">
                  <c:v>#N/A</c:v>
                </c:pt>
                <c:pt idx="7">
                  <c:v>1408</c:v>
                </c:pt>
                <c:pt idx="8">
                  <c:v>#N/A</c:v>
                </c:pt>
                <c:pt idx="9">
                  <c:v>#N/A</c:v>
                </c:pt>
                <c:pt idx="10">
                  <c:v>1341</c:v>
                </c:pt>
                <c:pt idx="11">
                  <c:v>#N/A</c:v>
                </c:pt>
                <c:pt idx="12">
                  <c:v>#N/A</c:v>
                </c:pt>
                <c:pt idx="13">
                  <c:v>1259</c:v>
                </c:pt>
                <c:pt idx="14">
                  <c:v>#N/A</c:v>
                </c:pt>
              </c:numCache>
            </c:numRef>
          </c:val>
          <c:smooth val="0"/>
          <c:extLst>
            <c:ext xmlns:c16="http://schemas.microsoft.com/office/drawing/2014/chart" uri="{C3380CC4-5D6E-409C-BE32-E72D297353CC}">
              <c16:uniqueId val="{00000008-D148-4BF7-B701-A588969C97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26467</c:v>
                </c:pt>
                <c:pt idx="5">
                  <c:v>25884</c:v>
                </c:pt>
                <c:pt idx="8">
                  <c:v>24971</c:v>
                </c:pt>
                <c:pt idx="11">
                  <c:v>24488</c:v>
                </c:pt>
                <c:pt idx="14">
                  <c:v>23663</c:v>
                </c:pt>
              </c:numCache>
            </c:numRef>
          </c:val>
          <c:extLst>
            <c:ext xmlns:c16="http://schemas.microsoft.com/office/drawing/2014/chart" uri="{C3380CC4-5D6E-409C-BE32-E72D297353CC}">
              <c16:uniqueId val="{00000000-FFDE-4052-A362-4D6A92EF6D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1850</c:v>
                </c:pt>
                <c:pt idx="5">
                  <c:v>1638</c:v>
                </c:pt>
                <c:pt idx="8">
                  <c:v>1413</c:v>
                </c:pt>
                <c:pt idx="11">
                  <c:v>1204</c:v>
                </c:pt>
                <c:pt idx="14">
                  <c:v>994</c:v>
                </c:pt>
              </c:numCache>
            </c:numRef>
          </c:val>
          <c:extLst>
            <c:ext xmlns:c16="http://schemas.microsoft.com/office/drawing/2014/chart" uri="{C3380CC4-5D6E-409C-BE32-E72D297353CC}">
              <c16:uniqueId val="{00000001-FFDE-4052-A362-4D6A92EF6D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3339</c:v>
                </c:pt>
                <c:pt idx="5">
                  <c:v>3262</c:v>
                </c:pt>
                <c:pt idx="8">
                  <c:v>3554</c:v>
                </c:pt>
                <c:pt idx="11">
                  <c:v>4528</c:v>
                </c:pt>
                <c:pt idx="14">
                  <c:v>5856</c:v>
                </c:pt>
              </c:numCache>
            </c:numRef>
          </c:val>
          <c:extLst>
            <c:ext xmlns:c16="http://schemas.microsoft.com/office/drawing/2014/chart" uri="{C3380CC4-5D6E-409C-BE32-E72D297353CC}">
              <c16:uniqueId val="{00000002-FFDE-4052-A362-4D6A92EF6D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DE-4052-A362-4D6A92EF6D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DE-4052-A362-4D6A92EF6D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DE-4052-A362-4D6A92EF6D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5013</c:v>
                </c:pt>
                <c:pt idx="3">
                  <c:v>4904</c:v>
                </c:pt>
                <c:pt idx="6">
                  <c:v>4862</c:v>
                </c:pt>
                <c:pt idx="9">
                  <c:v>4767</c:v>
                </c:pt>
                <c:pt idx="12">
                  <c:v>4710</c:v>
                </c:pt>
              </c:numCache>
            </c:numRef>
          </c:val>
          <c:extLst>
            <c:ext xmlns:c16="http://schemas.microsoft.com/office/drawing/2014/chart" uri="{C3380CC4-5D6E-409C-BE32-E72D297353CC}">
              <c16:uniqueId val="{00000006-FFDE-4052-A362-4D6A92EF6D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172</c:v>
                </c:pt>
                <c:pt idx="3">
                  <c:v>254</c:v>
                </c:pt>
                <c:pt idx="6">
                  <c:v>226</c:v>
                </c:pt>
                <c:pt idx="9">
                  <c:v>205</c:v>
                </c:pt>
                <c:pt idx="12">
                  <c:v>179</c:v>
                </c:pt>
              </c:numCache>
            </c:numRef>
          </c:val>
          <c:extLst>
            <c:ext xmlns:c16="http://schemas.microsoft.com/office/drawing/2014/chart" uri="{C3380CC4-5D6E-409C-BE32-E72D297353CC}">
              <c16:uniqueId val="{00000007-FFDE-4052-A362-4D6A92EF6D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5652</c:v>
                </c:pt>
                <c:pt idx="3">
                  <c:v>5670</c:v>
                </c:pt>
                <c:pt idx="6">
                  <c:v>5332</c:v>
                </c:pt>
                <c:pt idx="9">
                  <c:v>4771</c:v>
                </c:pt>
                <c:pt idx="12">
                  <c:v>4330</c:v>
                </c:pt>
              </c:numCache>
            </c:numRef>
          </c:val>
          <c:extLst>
            <c:ext xmlns:c16="http://schemas.microsoft.com/office/drawing/2014/chart" uri="{C3380CC4-5D6E-409C-BE32-E72D297353CC}">
              <c16:uniqueId val="{00000008-FFDE-4052-A362-4D6A92EF6D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c:v>
                </c:pt>
                <c:pt idx="3">
                  <c:v>11</c:v>
                </c:pt>
                <c:pt idx="6">
                  <c:v>3</c:v>
                </c:pt>
                <c:pt idx="9">
                  <c:v>2</c:v>
                </c:pt>
                <c:pt idx="12">
                  <c:v>1</c:v>
                </c:pt>
              </c:numCache>
            </c:numRef>
          </c:val>
          <c:extLst>
            <c:ext xmlns:c16="http://schemas.microsoft.com/office/drawing/2014/chart" uri="{C3380CC4-5D6E-409C-BE32-E72D297353CC}">
              <c16:uniqueId val="{00000009-FFDE-4052-A362-4D6A92EF6D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35610</c:v>
                </c:pt>
                <c:pt idx="3">
                  <c:v>34145</c:v>
                </c:pt>
                <c:pt idx="6">
                  <c:v>32516</c:v>
                </c:pt>
                <c:pt idx="9">
                  <c:v>31535</c:v>
                </c:pt>
                <c:pt idx="12">
                  <c:v>30542</c:v>
                </c:pt>
              </c:numCache>
            </c:numRef>
          </c:val>
          <c:extLst>
            <c:ext xmlns:c16="http://schemas.microsoft.com/office/drawing/2014/chart" uri="{C3380CC4-5D6E-409C-BE32-E72D297353CC}">
              <c16:uniqueId val="{0000000A-FFDE-4052-A362-4D6A92EF6D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14810</c:v>
                </c:pt>
                <c:pt idx="2">
                  <c:v>#N/A</c:v>
                </c:pt>
                <c:pt idx="3">
                  <c:v>#N/A</c:v>
                </c:pt>
                <c:pt idx="4">
                  <c:v>14201</c:v>
                </c:pt>
                <c:pt idx="5">
                  <c:v>#N/A</c:v>
                </c:pt>
                <c:pt idx="6">
                  <c:v>#N/A</c:v>
                </c:pt>
                <c:pt idx="7">
                  <c:v>13001</c:v>
                </c:pt>
                <c:pt idx="8">
                  <c:v>#N/A</c:v>
                </c:pt>
                <c:pt idx="9">
                  <c:v>#N/A</c:v>
                </c:pt>
                <c:pt idx="10">
                  <c:v>11061</c:v>
                </c:pt>
                <c:pt idx="11">
                  <c:v>#N/A</c:v>
                </c:pt>
                <c:pt idx="12">
                  <c:v>#N/A</c:v>
                </c:pt>
                <c:pt idx="13">
                  <c:v>9248</c:v>
                </c:pt>
                <c:pt idx="14">
                  <c:v>#N/A</c:v>
                </c:pt>
              </c:numCache>
            </c:numRef>
          </c:val>
          <c:smooth val="0"/>
          <c:extLst>
            <c:ext xmlns:c16="http://schemas.microsoft.com/office/drawing/2014/chart" uri="{C3380CC4-5D6E-409C-BE32-E72D297353CC}">
              <c16:uniqueId val="{0000000B-FFDE-4052-A362-4D6A92EF6D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1446</c:v>
                </c:pt>
                <c:pt idx="1">
                  <c:v>1908</c:v>
                </c:pt>
                <c:pt idx="2">
                  <c:v>2450</c:v>
                </c:pt>
              </c:numCache>
            </c:numRef>
          </c:val>
          <c:extLst>
            <c:ext xmlns:c16="http://schemas.microsoft.com/office/drawing/2014/chart" uri="{C3380CC4-5D6E-409C-BE32-E72D297353CC}">
              <c16:uniqueId val="{00000000-625D-40A2-857F-AD899B8A79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200</c:v>
                </c:pt>
                <c:pt idx="1">
                  <c:v>516</c:v>
                </c:pt>
                <c:pt idx="2">
                  <c:v>1013</c:v>
                </c:pt>
              </c:numCache>
            </c:numRef>
          </c:val>
          <c:extLst>
            <c:ext xmlns:c16="http://schemas.microsoft.com/office/drawing/2014/chart" uri="{C3380CC4-5D6E-409C-BE32-E72D297353CC}">
              <c16:uniqueId val="{00000001-625D-40A2-857F-AD899B8A79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2181</c:v>
                </c:pt>
                <c:pt idx="1">
                  <c:v>2056</c:v>
                </c:pt>
                <c:pt idx="2">
                  <c:v>2483</c:v>
                </c:pt>
              </c:numCache>
            </c:numRef>
          </c:val>
          <c:extLst>
            <c:ext xmlns:c16="http://schemas.microsoft.com/office/drawing/2014/chart" uri="{C3380CC4-5D6E-409C-BE32-E72D297353CC}">
              <c16:uniqueId val="{00000002-625D-40A2-857F-AD899B8A79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 '!$AN$51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{0CF040BC-AE83-4CFD-89E3-431710C83385}</c15:txfldGUID>
                      <c15:f>'公会計指標分析・財政指標組合せ分析表 '!$BP$50</c15:f>
                      <c15:dlblFieldTableCache>
                        <c:ptCount val="1"/>
                        <c:pt idx="0">
                          <c:v>H30</c:v>
                        </c:pt>
                      </c15:dlblFieldTableCache>
                    </c15:dlblFTEntry>
                  </c15:dlblFieldTable>
                  <c15:showDataLabelsRange val="0"/>
                </c:ext>
                <c:ext xmlns:c16="http://schemas.microsoft.com/office/drawing/2014/chart" uri="{C3380CC4-5D6E-409C-BE32-E72D297353CC}">
                  <c16:uniqueId val="{00000000-0380-4111-B598-A35E459577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{6ACAE6AD-5668-4BE2-8116-F382739A6FEB}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80-4111-B598-A35E459577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{C318E0FA-B6CA-4434-8F10-EFBF38361B8F}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80-4111-B598-A35E459577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{B4F63044-28B5-47D8-B6B2-5EC1EA37EA33}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80-4111-B598-A35E459577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{4DFCBECD-A9CB-41DD-A7E2-418A74947B9F}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80-4111-B598-A35E45957715}"/>
                </c:ext>
              </c:extLst>
            </c:dLbl>
            <c:dLbl>
              <c:idx val="8"/>
              <c:layout/>
              <c:tx>
                <c:strRef>
                  <c:f>'公会計指標分析・財政指標組合せ分析表 '!$BX$50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{EB5D3F2A-503D-4FF2-89AB-56CF68E85599}</c15:txfldGUID>
                      <c15:f>'公会計指標分析・財政指標組合せ分析表 '!$BX$50</c15:f>
                      <c15:dlblFieldTableCache>
                        <c:ptCount val="1"/>
                        <c:pt idx="0">
                          <c:v>R01</c:v>
                        </c:pt>
                      </c15:dlblFieldTableCache>
                    </c15:dlblFTEntry>
                  </c15:dlblFieldTable>
                  <c15:showDataLabelsRange val="0"/>
                </c:ext>
                <c:ext xmlns:c16="http://schemas.microsoft.com/office/drawing/2014/chart" uri="{C3380CC4-5D6E-409C-BE32-E72D297353CC}">
                  <c16:uniqueId val="{00000005-0380-4111-B598-A35E45957715}"/>
                </c:ext>
              </c:extLst>
            </c:dLbl>
            <c:dLbl>
              <c:idx val="16"/>
              <c:layout/>
              <c:tx>
                <c:strRef>
                  <c:f>'公会計指標分析・財政指標組合せ分析表 '!$CF$50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{EF4519FE-BD46-4E78-B25F-6642A722EA56}</c15:txfldGUID>
                      <c15:f>'公会計指標分析・財政指標組合せ分析表 '!$CF$50</c15:f>
                      <c15:dlblFieldTableCache>
                        <c:ptCount val="1"/>
                        <c:pt idx="0">
                          <c:v>R02</c:v>
                        </c:pt>
                      </c15:dlblFieldTableCache>
                    </c15:dlblFTEntry>
                  </c15:dlblFieldTable>
                  <c15:showDataLabelsRange val="0"/>
                </c:ext>
                <c:ext xmlns:c16="http://schemas.microsoft.com/office/drawing/2014/chart" uri="{C3380CC4-5D6E-409C-BE32-E72D297353CC}">
                  <c16:uniqueId val="{00000006-0380-4111-B598-A35E45957715}"/>
                </c:ext>
              </c:extLst>
            </c:dLbl>
            <c:dLbl>
              <c:idx val="24"/>
              <c:layout/>
              <c:tx>
                <c:strRef>
                  <c:f>'公会計指標分析・財政指標組合せ分析表 '!$CN$50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{44C8C11D-782A-448E-A58A-EBEE6984E53D}</c15:txfldGUID>
                      <c15:f>'公会計指標分析・財政指標組合せ分析表 '!$CN$50</c15:f>
                      <c15:dlblFieldTableCache>
                        <c:ptCount val="1"/>
                        <c:pt idx="0">
                          <c:v>R03</c:v>
                        </c:pt>
                      </c15:dlblFieldTableCache>
                    </c15:dlblFTEntry>
                  </c15:dlblFieldTable>
                  <c15:showDataLabelsRange val="0"/>
                </c:ext>
                <c:ext xmlns:c16="http://schemas.microsoft.com/office/drawing/2014/chart" uri="{C3380CC4-5D6E-409C-BE32-E72D297353CC}">
                  <c16:uniqueId val="{00000007-0380-4111-B598-A35E45957715}"/>
                </c:ext>
              </c:extLst>
            </c:dLbl>
            <c:dLbl>
              <c:idx val="32"/>
              <c:layout/>
              <c:tx>
                <c:strRef>
                  <c:f>'公会計指標分析・財政指標組合せ分析表 '!$CV$50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{4E0A6D65-D79E-49A7-95A9-8A15093FB234}</c15:txfldGUID>
                      <c15:f>'公会計指標分析・財政指標組合せ分析表 '!$CV$50</c15:f>
                      <c15:dlblFieldTableCache>
                        <c:ptCount val="1"/>
                        <c:pt idx="0">
                          <c:v>R04</c:v>
                        </c:pt>
                      </c15:dlblFieldTableCache>
                    </c15:dlblFTEntry>
                  </c15:dlblFieldTable>
                  <c15:showDataLabelsRange val="0"/>
                </c:ext>
                <c:ext xmlns:c16="http://schemas.microsoft.com/office/drawing/2014/chart" uri="{C3380CC4-5D6E-409C-BE32-E72D297353CC}">
                  <c16:uniqueId val="{00000008-0380-4111-B598-A35E459577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'!$BP$53:$DC$53</c:f>
              <c:numCache>
                <c:formatCode>#,##0.0;"▲ "#,##0.0</c:formatCode>
                <c:ptCount val="40"/>
                <c:pt idx="0">
                  <c:v>62.5</c:v>
                </c:pt>
                <c:pt idx="8">
                  <c:v>63.3</c:v>
                </c:pt>
                <c:pt idx="16">
                  <c:v>64.900000000000006</c:v>
                </c:pt>
                <c:pt idx="24">
                  <c:v>65.3</c:v>
                </c:pt>
                <c:pt idx="32">
                  <c:v>65.900000000000006</c:v>
                </c:pt>
              </c:numCache>
            </c:numRef>
          </c:xVal>
          <c:yVal>
            <c:numRef>
              <c:f>'公会計指標分析・財政指標組合せ分析表 '!$BP$51:$DC$51</c:f>
              <c:numCache>
                <c:formatCode>#,##0.0;"▲ "#,##0.0</c:formatCode>
                <c:ptCount val="40"/>
                <c:pt idx="0">
                  <c:v>124.1</c:v>
                </c:pt>
                <c:pt idx="8">
                  <c:v>118.7</c:v>
                </c:pt>
                <c:pt idx="16">
                  <c:v>104.8</c:v>
                </c:pt>
                <c:pt idx="24">
                  <c:v>84.3</c:v>
                </c:pt>
                <c:pt idx="32">
                  <c:v>73.099999999999994</c:v>
                </c:pt>
              </c:numCache>
            </c:numRef>
          </c:yVal>
          <c:smooth val="0"/>
          <c:extLst>
            <c:ext xmlns:c16="http://schemas.microsoft.com/office/drawing/2014/chart" uri="{C3380CC4-5D6E-409C-BE32-E72D297353CC}">
              <c16:uniqueId val="{00000009-0380-4111-B598-A35E45957715}"/>
            </c:ext>
          </c:extLst>
        </c:ser>
        <c:ser>
          <c:idx val="1"/>
          <c:order val="1"/>
          <c:tx>
            <c:strRef>
              <c:f>'公会計指標分析・財政指標組合せ分析表 '!$AN$55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681864182239855E-2"/>
                  <c:y val="-6.4739042105865174E-2"/>
                </c:manualLayout>
              </c:layout>
              <c:tx>
                <c:strRef>
                  <c:f>'公会計指標分析・財政指標組合せ分析表 '!$BP$50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{E6647377-01B1-489A-A0F3-1E48FAB14CEB}</c15:txfldGUID>
                      <c15:f>'公会計指標分析・財政指標組合せ分析表 '!$BP$50</c15:f>
                      <c15:dlblFieldTableCache>
                        <c:ptCount val="1"/>
                        <c:pt idx="0">
                          <c:v>H30</c:v>
                        </c:pt>
                      </c15:dlblFieldTableCache>
                    </c15:dlblFTEntry>
                  </c15:dlblFieldTable>
                  <c15:showDataLabelsRange val="0"/>
                </c:ext>
                <c:ext xmlns:c16="http://schemas.microsoft.com/office/drawing/2014/chart" uri="{C3380CC4-5D6E-409C-BE32-E72D297353CC}">
                  <c16:uniqueId val="{0000000A-0380-4111-B598-A35E459577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{160589C5-7FE5-439B-87E3-16AA1455BCC7}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80-4111-B598-A35E459577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{90997591-A45C-4ED1-82C8-09F7FC53660C}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80-4111-B598-A35E459577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{94DAFCE1-4E3B-4DD8-9DC5-3E480F4BD2C4}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80-4111-B598-A35E459577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{A116A39D-2B17-4B04-A71A-8F748380F5F4}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80-4111-B598-A35E45957715}"/>
                </c:ext>
              </c:extLst>
            </c:dLbl>
            <c:dLbl>
              <c:idx val="8"/>
              <c:layout>
                <c:manualLayout>
                  <c:x val="-3.3479086937566883E-2"/>
                  <c:y val="-6.4739042105865174E-2"/>
                </c:manualLayout>
              </c:layout>
              <c:tx>
                <c:strRef>
                  <c:f>'公会計指標分析・財政指標組合せ分析表 '!$BX$50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{641B33CA-DD20-43D5-B4D0-0F62AC654BC9}</c15:txfldGUID>
                      <c15:f>'公会計指標分析・財政指標組合せ分析表 '!$BX$50</c15:f>
                      <c15:dlblFieldTableCache>
                        <c:ptCount val="1"/>
                        <c:pt idx="0">
                          <c:v>R01</c:v>
                        </c:pt>
                      </c15:dlblFieldTableCache>
                    </c15:dlblFTEntry>
                  </c15:dlblFieldTable>
                  <c15:showDataLabelsRange val="0"/>
                </c:ext>
                <c:ext xmlns:c16="http://schemas.microsoft.com/office/drawing/2014/chart" uri="{C3380CC4-5D6E-409C-BE32-E72D297353CC}">
                  <c16:uniqueId val="{0000000F-0380-4111-B598-A35E45957715}"/>
                </c:ext>
              </c:extLst>
            </c:dLbl>
            <c:dLbl>
              <c:idx val="16"/>
              <c:layout/>
              <c:tx>
                <c:strRef>
                  <c:f>'公会計指標分析・財政指標組合せ分析表 '!$CF$50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{3AD2D8F9-28C0-489E-9451-B1CD9B126FB6}</c15:txfldGUID>
                      <c15:f>'公会計指標分析・財政指標組合せ分析表 '!$CF$50</c15:f>
                      <c15:dlblFieldTableCache>
                        <c:ptCount val="1"/>
                        <c:pt idx="0">
                          <c:v>R02</c:v>
                        </c:pt>
                      </c15:dlblFieldTableCache>
                    </c15:dlblFTEntry>
                  </c15:dlblFieldTable>
                  <c15:showDataLabelsRange val="0"/>
                </c:ext>
                <c:ext xmlns:c16="http://schemas.microsoft.com/office/drawing/2014/chart" uri="{C3380CC4-5D6E-409C-BE32-E72D297353CC}">
                  <c16:uniqueId val="{00000010-0380-4111-B598-A35E45957715}"/>
                </c:ext>
              </c:extLst>
            </c:dLbl>
            <c:dLbl>
              <c:idx val="24"/>
              <c:layout/>
              <c:tx>
                <c:strRef>
                  <c:f>'公会計指標分析・財政指標組合せ分析表 '!$CN$50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{18B6666D-57BC-430D-BDA3-86160A1570C6}</c15:txfldGUID>
                      <c15:f>'公会計指標分析・財政指標組合せ分析表 '!$CN$50</c15:f>
                      <c15:dlblFieldTableCache>
                        <c:ptCount val="1"/>
                        <c:pt idx="0">
                          <c:v>R03</c:v>
                        </c:pt>
                      </c15:dlblFieldTableCache>
                    </c15:dlblFTEntry>
                  </c15:dlblFieldTable>
                  <c15:showDataLabelsRange val="0"/>
                </c:ext>
                <c:ext xmlns:c16="http://schemas.microsoft.com/office/drawing/2014/chart" uri="{C3380CC4-5D6E-409C-BE32-E72D297353CC}">
                  <c16:uniqueId val="{00000011-0380-4111-B598-A35E45957715}"/>
                </c:ext>
              </c:extLst>
            </c:dLbl>
            <c:dLbl>
              <c:idx val="32"/>
              <c:layout/>
              <c:tx>
                <c:strRef>
                  <c:f>'公会計指標分析・財政指標組合せ分析表 '!$CV$50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{98B97D5D-92BC-49F1-8C0F-E882B0F6A388}</c15:txfldGUID>
                      <c15:f>'公会計指標分析・財政指標組合せ分析表 '!$CV$50</c15:f>
                      <c15:dlblFieldTableCache>
                        <c:ptCount val="1"/>
                        <c:pt idx="0">
                          <c:v>R04</c:v>
                        </c:pt>
                      </c15:dlblFieldTableCache>
                    </c15:dlblFTEntry>
                  </c15:dlblFieldTable>
                  <c15:showDataLabelsRange val="0"/>
                </c:ext>
                <c:ext xmlns:c16="http://schemas.microsoft.com/office/drawing/2014/chart" uri="{C3380CC4-5D6E-409C-BE32-E72D297353CC}">
                  <c16:uniqueId val="{00000012-0380-4111-B598-A35E459577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'!$BP$57:$DC$57</c:f>
              <c:numCache>
                <c:formatCode>#,##0.0;"▲ "#,##0.0</c:formatCode>
                <c:ptCount val="40"/>
                <c:pt idx="0">
                  <c:v>60.8</c:v>
                </c:pt>
                <c:pt idx="8">
                  <c:v>61</c:v>
                </c:pt>
                <c:pt idx="16">
                  <c:v>61.7</c:v>
                </c:pt>
                <c:pt idx="24">
                  <c:v>62.8</c:v>
                </c:pt>
                <c:pt idx="32">
                  <c:v>63.9</c:v>
                </c:pt>
              </c:numCache>
            </c:numRef>
          </c:xVal>
          <c:yVal>
            <c:numRef>
              <c:f>'公会計指標分析・財政指標組合せ分析表 '!$BP$55:$DC$55</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0380-4111-B598-A35E45957715}"/>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 '!$AN$73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{8B379473-D87C-418C-BE17-5B4C02655181}</c15:txfldGUID>
                      <c15:f>'公会計指標分析・財政指標組合せ分析表 '!$BP$72</c15:f>
                      <c15:dlblFieldTableCache>
                        <c:ptCount val="1"/>
                        <c:pt idx="0">
                          <c:v>H30</c:v>
                        </c:pt>
                      </c15:dlblFieldTableCache>
                    </c15:dlblFTEntry>
                  </c15:dlblFieldTable>
                  <c15:showDataLabelsRange val="0"/>
                </c:ext>
                <c:ext xmlns:c16="http://schemas.microsoft.com/office/drawing/2014/chart" uri="{C3380CC4-5D6E-409C-BE32-E72D297353CC}">
                  <c16:uniqueId val="{00000000-564A-4354-A81B-0AE0E3C70B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{5E58C2EB-5D37-49C1-BA4D-43DF174C3C19}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4A-4354-A81B-0AE0E3C70B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{9D71C5AD-438B-4B66-83FD-C5C826B4CAF8}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4A-4354-A81B-0AE0E3C70B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{5F2D7913-41A5-4560-8B69-C2EAC4F2AB02}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4A-4354-A81B-0AE0E3C70B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{7E75892D-6A4B-497F-88C0-47CF0C5D4A55}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4A-4354-A81B-0AE0E3C70BC1}"/>
                </c:ext>
              </c:extLst>
            </c:dLbl>
            <c:dLbl>
              <c:idx val="8"/>
              <c:layout/>
              <c:tx>
                <c:strRef>
                  <c:f>'公会計指標分析・財政指標組合せ分析表 '!$BX$72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{D40D3F85-E019-49FB-A4FE-A70DC9B384E3}</c15:txfldGUID>
                      <c15:f>'公会計指標分析・財政指標組合せ分析表 '!$BX$72</c15:f>
                      <c15:dlblFieldTableCache>
                        <c:ptCount val="1"/>
                        <c:pt idx="0">
                          <c:v>R01</c:v>
                        </c:pt>
                      </c15:dlblFieldTableCache>
                    </c15:dlblFTEntry>
                  </c15:dlblFieldTable>
                  <c15:showDataLabelsRange val="0"/>
                </c:ext>
                <c:ext xmlns:c16="http://schemas.microsoft.com/office/drawing/2014/chart" uri="{C3380CC4-5D6E-409C-BE32-E72D297353CC}">
                  <c16:uniqueId val="{00000005-564A-4354-A81B-0AE0E3C70BC1}"/>
                </c:ext>
              </c:extLst>
            </c:dLbl>
            <c:dLbl>
              <c:idx val="16"/>
              <c:layout/>
              <c:tx>
                <c:strRef>
                  <c:f>'公会計指標分析・財政指標組合せ分析表 '!$CF$72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{C82F3AB8-582B-42FE-88D8-7A4D858FEC02}</c15:txfldGUID>
                      <c15:f>'公会計指標分析・財政指標組合せ分析表 '!$CF$72</c15:f>
                      <c15:dlblFieldTableCache>
                        <c:ptCount val="1"/>
                        <c:pt idx="0">
                          <c:v>R02</c:v>
                        </c:pt>
                      </c15:dlblFieldTableCache>
                    </c15:dlblFTEntry>
                  </c15:dlblFieldTable>
                  <c15:showDataLabelsRange val="0"/>
                </c:ext>
                <c:ext xmlns:c16="http://schemas.microsoft.com/office/drawing/2014/chart" uri="{C3380CC4-5D6E-409C-BE32-E72D297353CC}">
                  <c16:uniqueId val="{00000006-564A-4354-A81B-0AE0E3C70BC1}"/>
                </c:ext>
              </c:extLst>
            </c:dLbl>
            <c:dLbl>
              <c:idx val="24"/>
              <c:layout/>
              <c:tx>
                <c:strRef>
                  <c:f>'公会計指標分析・財政指標組合せ分析表 '!$CN$72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{CC7CB104-257F-4DC8-A5D4-4696D9051B4B}</c15:txfldGUID>
                      <c15:f>'公会計指標分析・財政指標組合せ分析表 '!$CN$72</c15:f>
                      <c15:dlblFieldTableCache>
                        <c:ptCount val="1"/>
                        <c:pt idx="0">
                          <c:v>R03</c:v>
                        </c:pt>
                      </c15:dlblFieldTableCache>
                    </c15:dlblFTEntry>
                  </c15:dlblFieldTable>
                  <c15:showDataLabelsRange val="0"/>
                </c:ext>
                <c:ext xmlns:c16="http://schemas.microsoft.com/office/drawing/2014/chart" uri="{C3380CC4-5D6E-409C-BE32-E72D297353CC}">
                  <c16:uniqueId val="{00000007-564A-4354-A81B-0AE0E3C70BC1}"/>
                </c:ext>
              </c:extLst>
            </c:dLbl>
            <c:dLbl>
              <c:idx val="32"/>
              <c:layout/>
              <c:tx>
                <c:strRef>
                  <c:f>'公会計指標分析・財政指標組合せ分析表 '!$CV$72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{E9FE925C-1C97-4277-81F1-667667DE41BA}</c15:txfldGUID>
                      <c15:f>'公会計指標分析・財政指標組合せ分析表 '!$CV$72</c15:f>
                      <c15:dlblFieldTableCache>
                        <c:ptCount val="1"/>
                        <c:pt idx="0">
                          <c:v>R04</c:v>
                        </c:pt>
                      </c15:dlblFieldTableCache>
                    </c15:dlblFTEntry>
                  </c15:dlblFieldTable>
                  <c15:showDataLabelsRange val="0"/>
                </c:ext>
                <c:ext xmlns:c16="http://schemas.microsoft.com/office/drawing/2014/chart" uri="{C3380CC4-5D6E-409C-BE32-E72D297353CC}">
                  <c16:uniqueId val="{00000008-564A-4354-A81B-0AE0E3C70B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'!$BP$75:$DC$75</c:f>
              <c:numCache>
                <c:formatCode>#,##0.0;"▲ "#,##0.0</c:formatCode>
                <c:ptCount val="40"/>
                <c:pt idx="0">
                  <c:v>14</c:v>
                </c:pt>
                <c:pt idx="8">
                  <c:v>13.4</c:v>
                </c:pt>
                <c:pt idx="16">
                  <c:v>12.5</c:v>
                </c:pt>
                <c:pt idx="24">
                  <c:v>11.5</c:v>
                </c:pt>
                <c:pt idx="32">
                  <c:v>10.5</c:v>
                </c:pt>
              </c:numCache>
            </c:numRef>
          </c:xVal>
          <c:yVal>
            <c:numRef>
              <c:f>'公会計指標分析・財政指標組合せ分析表 '!$BP$73:$DC$73</c:f>
              <c:numCache>
                <c:formatCode>#,##0.0;"▲ "#,##0.0</c:formatCode>
                <c:ptCount val="40"/>
                <c:pt idx="0">
                  <c:v>124.1</c:v>
                </c:pt>
                <c:pt idx="8">
                  <c:v>118.7</c:v>
                </c:pt>
                <c:pt idx="16">
                  <c:v>104.8</c:v>
                </c:pt>
                <c:pt idx="24">
                  <c:v>84.3</c:v>
                </c:pt>
                <c:pt idx="32">
                  <c:v>73.099999999999994</c:v>
                </c:pt>
              </c:numCache>
            </c:numRef>
          </c:yVal>
          <c:smooth val="0"/>
          <c:extLst>
            <c:ext xmlns:c16="http://schemas.microsoft.com/office/drawing/2014/chart" uri="{C3380CC4-5D6E-409C-BE32-E72D297353CC}">
              <c16:uniqueId val="{00000009-564A-4354-A81B-0AE0E3C70BC1}"/>
            </c:ext>
          </c:extLst>
        </c:ser>
        <c:ser>
          <c:idx val="1"/>
          <c:order val="1"/>
          <c:tx>
            <c:strRef>
              <c:f>'公会計指標分析・財政指標組合せ分析表 '!$AN$77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388778614164E-2"/>
                  <c:y val="-6.2416647087793951E-2"/>
                </c:manualLayout>
              </c:layout>
              <c:tx>
                <c:strRef>
                  <c:f>'公会計指標分析・財政指標組合せ分析表 '!$BP$72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{C00D7308-E0F1-4EDE-89F2-8BF5DB317BE8}</c15:txfldGUID>
                      <c15:f>'公会計指標分析・財政指標組合せ分析表 '!$BP$72</c15:f>
                      <c15:dlblFieldTableCache>
                        <c:ptCount val="1"/>
                        <c:pt idx="0">
                          <c:v>H30</c:v>
                        </c:pt>
                      </c15:dlblFieldTableCache>
                    </c15:dlblFTEntry>
                  </c15:dlblFieldTable>
                  <c15:showDataLabelsRange val="0"/>
                </c:ext>
                <c:ext xmlns:c16="http://schemas.microsoft.com/office/drawing/2014/chart" uri="{C3380CC4-5D6E-409C-BE32-E72D297353CC}">
                  <c16:uniqueId val="{0000000A-564A-4354-A81B-0AE0E3C70B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{47F60222-191E-4C4B-B3C0-B0EBCEE2B916}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4A-4354-A81B-0AE0E3C70B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{D78B41BC-069A-47F7-9F98-6D3F43B078AB}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4A-4354-A81B-0AE0E3C70B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{81F43AE6-3C7F-412A-A746-9EA4DB65A549}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4A-4354-A81B-0AE0E3C70B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{F6A76F67-4192-48D9-8A04-7D2F9B81B6FE}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4A-4354-A81B-0AE0E3C70BC1}"/>
                </c:ext>
              </c:extLst>
            </c:dLbl>
            <c:dLbl>
              <c:idx val="8"/>
              <c:layout>
                <c:manualLayout>
                  <c:x val="-2.3468945565572323E-2"/>
                  <c:y val="-6.2416647087793951E-2"/>
                </c:manualLayout>
              </c:layout>
              <c:tx>
                <c:strRef>
                  <c:f>'公会計指標分析・財政指標組合せ分析表 '!$BX$72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{CB5AF171-FC5A-47D3-BA2D-36C26A1A1C0A}</c15:txfldGUID>
                      <c15:f>'公会計指標分析・財政指標組合せ分析表 '!$BX$72</c15:f>
                      <c15:dlblFieldTableCache>
                        <c:ptCount val="1"/>
                        <c:pt idx="0">
                          <c:v>R01</c:v>
                        </c:pt>
                      </c15:dlblFieldTableCache>
                    </c15:dlblFTEntry>
                  </c15:dlblFieldTable>
                  <c15:showDataLabelsRange val="0"/>
                </c:ext>
                <c:ext xmlns:c16="http://schemas.microsoft.com/office/drawing/2014/chart" uri="{C3380CC4-5D6E-409C-BE32-E72D297353CC}">
                  <c16:uniqueId val="{0000000F-564A-4354-A81B-0AE0E3C70BC1}"/>
                </c:ext>
              </c:extLst>
            </c:dLbl>
            <c:dLbl>
              <c:idx val="16"/>
              <c:layout/>
              <c:tx>
                <c:strRef>
                  <c:f>'公会計指標分析・財政指標組合せ分析表 '!$CF$72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{750A174F-0B74-40AB-9B74-BDFE86E871C0}</c15:txfldGUID>
                      <c15:f>'公会計指標分析・財政指標組合せ分析表 '!$CF$72</c15:f>
                      <c15:dlblFieldTableCache>
                        <c:ptCount val="1"/>
                        <c:pt idx="0">
                          <c:v>R02</c:v>
                        </c:pt>
                      </c15:dlblFieldTableCache>
                    </c15:dlblFTEntry>
                  </c15:dlblFieldTable>
                  <c15:showDataLabelsRange val="0"/>
                </c:ext>
                <c:ext xmlns:c16="http://schemas.microsoft.com/office/drawing/2014/chart" uri="{C3380CC4-5D6E-409C-BE32-E72D297353CC}">
                  <c16:uniqueId val="{00000010-564A-4354-A81B-0AE0E3C70BC1}"/>
                </c:ext>
              </c:extLst>
            </c:dLbl>
            <c:dLbl>
              <c:idx val="24"/>
              <c:layout/>
              <c:tx>
                <c:strRef>
                  <c:f>'公会計指標分析・財政指標組合せ分析表 '!$CN$72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{9C0A6B2F-57E8-42A1-896D-C88B680F871D}</c15:txfldGUID>
                      <c15:f>'公会計指標分析・財政指標組合せ分析表 '!$CN$72</c15:f>
                      <c15:dlblFieldTableCache>
                        <c:ptCount val="1"/>
                        <c:pt idx="0">
                          <c:v>R03</c:v>
                        </c:pt>
                      </c15:dlblFieldTableCache>
                    </c15:dlblFTEntry>
                  </c15:dlblFieldTable>
                  <c15:showDataLabelsRange val="0"/>
                </c:ext>
                <c:ext xmlns:c16="http://schemas.microsoft.com/office/drawing/2014/chart" uri="{C3380CC4-5D6E-409C-BE32-E72D297353CC}">
                  <c16:uniqueId val="{00000011-564A-4354-A81B-0AE0E3C70BC1}"/>
                </c:ext>
              </c:extLst>
            </c:dLbl>
            <c:dLbl>
              <c:idx val="32"/>
              <c:layout/>
              <c:tx>
                <c:strRef>
                  <c:f>'公会計指標分析・財政指標組合せ分析表 '!$CV$72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{2282BA6D-F1F4-4C80-884B-AAFEB68F2911}</c15:txfldGUID>
                      <c15:f>'公会計指標分析・財政指標組合せ分析表 '!$CV$72</c15:f>
                      <c15:dlblFieldTableCache>
                        <c:ptCount val="1"/>
                        <c:pt idx="0">
                          <c:v>R04</c:v>
                        </c:pt>
                      </c15:dlblFieldTableCache>
                    </c15:dlblFTEntry>
                  </c15:dlblFieldTable>
                  <c15:showDataLabelsRange val="0"/>
                </c:ext>
                <c:ext xmlns:c16="http://schemas.microsoft.com/office/drawing/2014/chart" uri="{C3380CC4-5D6E-409C-BE32-E72D297353CC}">
                  <c16:uniqueId val="{00000012-564A-4354-A81B-0AE0E3C70B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'!$BP$79:$DC$79</c:f>
              <c:numCache>
                <c:formatCode>#,##0.0;"▲ "#,##0.0</c:formatCode>
                <c:ptCount val="40"/>
                <c:pt idx="0">
                  <c:v>9.6</c:v>
                </c:pt>
                <c:pt idx="8">
                  <c:v>9.5</c:v>
                </c:pt>
                <c:pt idx="16">
                  <c:v>9.1999999999999993</c:v>
                </c:pt>
                <c:pt idx="24">
                  <c:v>8.1999999999999993</c:v>
                </c:pt>
                <c:pt idx="32">
                  <c:v>8</c:v>
                </c:pt>
              </c:numCache>
            </c:numRef>
          </c:xVal>
          <c:yVal>
            <c:numRef>
              <c:f>'公会計指標分析・財政指標組合せ分析表 '!$BP$77:$DC$77</c:f>
              <c:numCache>
                <c:formatCode>#,##0.0;"▲ "#,##0.0</c:formatCode>
                <c:ptCount val="40"/>
                <c:pt idx="0">
                  <c:v>48</c:v>
                </c:pt>
                <c:pt idx="8">
                  <c:v>49.1</c:v>
                </c:pt>
                <c:pt idx="16">
                  <c:v>41.5</c:v>
                </c:pt>
                <c:pt idx="24">
                  <c:v>23</c:v>
                </c:pt>
                <c:pt idx="32">
                  <c:v>15.5</c:v>
                </c:pt>
              </c:numCache>
            </c:numRef>
          </c:yVal>
          <c:smooth val="0"/>
          <c:extLst>
            <c:ext xmlns:c16="http://schemas.microsoft.com/office/drawing/2014/chart" uri="{C3380CC4-5D6E-409C-BE32-E72D297353CC}">
              <c16:uniqueId val="{00000013-564A-4354-A81B-0AE0E3C70BC1}"/>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44,355
43,937
733.19
32,426,671
31,133,165
1,180,276
15,272,103
30,081,165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年度の国勢調査結果</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による区分変更により、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税収は令和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年度と比較し微増となったものの、依然として人口は減少傾向にあるため非常に厳しい状況にある。引き続き総合戦略に基づく施策を推進することにより、税収等の自主財源確保に努める。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また、定員適正化計画等に基づき適正な定員管理・給与の適正化、行財政改革による歳出削減によって財政健全化及び財政基盤の強化を図る。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145143</xdr:rowOff>
    </xdr:to>
    <xdr:cxnSp macro="">
      <xdr:nvCxnSpPr>
        <xdr:cNvPr id="70" name="直線コネクタ 69"/>
        <xdr:cNvCxnSpPr/>
      </xdr:nvCxnSpPr>
      <xdr:spPr>
        <a:xfrm>
          <a:off x="4114800" y="717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3" name="直線コネクタ 72"/>
        <xdr:cNvCxnSpPr/>
      </xdr:nvCxnSpPr>
      <xdr:spPr>
        <a:xfrm>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6" name="直線コネクタ 75"/>
        <xdr:cNvCxnSpPr/>
      </xdr:nvCxnSpPr>
      <xdr:spPr>
        <a:xfrm>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110672</xdr:rowOff>
    </xdr:to>
    <xdr:cxnSp macro="">
      <xdr:nvCxnSpPr>
        <xdr:cNvPr id="79" name="直線コネクタ 78"/>
        <xdr:cNvCxnSpPr/>
      </xdr:nvCxnSpPr>
      <xdr:spPr>
        <a:xfrm>
          <a:off x="1447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1" name="テキスト ボックス 80"/>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0"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1" name="楕円 90"/>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2" name="テキスト ボックス 91"/>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5" name="楕円 94"/>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6" name="テキスト ボックス 95"/>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7" name="楕円 96"/>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8" name="テキスト ボックス 97"/>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比率の分子となる経常経費充当一般財源については、公債費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は減となったものの、人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した。比率の分母となる経常一般財源については、普通交付税、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地方特例交付金の減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した。結果として、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今後、分子は公債費の減により減少が見込まれる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、分母についても、人口減少等による普通交付税や市税の減少が見込まれるため、引き続き注視する必要がある。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63</xdr:row>
      <xdr:rowOff>60007</xdr:rowOff>
    </xdr:to>
    <xdr:cxnSp macro="">
      <xdr:nvCxnSpPr>
        <xdr:cNvPr id="129" name="直線コネクタ 128"/>
        <xdr:cNvCxnSpPr/>
      </xdr:nvCxnSpPr>
      <xdr:spPr>
        <a:xfrm>
          <a:off x="4114800" y="10577830"/>
          <a:ext cx="838200" cy="2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64</xdr:row>
      <xdr:rowOff>9207</xdr:rowOff>
    </xdr:to>
    <xdr:cxnSp macro="">
      <xdr:nvCxnSpPr>
        <xdr:cNvPr id="132" name="直線コネクタ 131"/>
        <xdr:cNvCxnSpPr/>
      </xdr:nvCxnSpPr>
      <xdr:spPr>
        <a:xfrm flipV="1">
          <a:off x="3225800" y="10577830"/>
          <a:ext cx="889000" cy="4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9207</xdr:rowOff>
    </xdr:from>
    <xdr:to>
      <xdr:col>15</xdr:col>
      <xdr:colOff>82550</xdr:colOff>
      <xdr:row>64</xdr:row>
      <xdr:rowOff>147955</xdr:rowOff>
    </xdr:to>
    <xdr:cxnSp macro="">
      <xdr:nvCxnSpPr>
        <xdr:cNvPr id="135" name="直線コネクタ 134"/>
        <xdr:cNvCxnSpPr/>
      </xdr:nvCxnSpPr>
      <xdr:spPr>
        <a:xfrm flipV="1">
          <a:off x="2336800" y="1098200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33990</xdr:rowOff>
    </xdr:from>
    <xdr:ext cx="762000" cy="259045"/>
    <xdr:sp macro="" textlink="">
      <xdr:nvSpPr>
        <xdr:cNvPr id="137" name="テキスト ボックス 136"/>
        <xdr:cNvSpPr txBox="1"/>
      </xdr:nvSpPr>
      <xdr:spPr>
        <a:xfrm>
          <a:off x="2844800" y="106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147955</xdr:rowOff>
    </xdr:from>
    <xdr:to>
      <xdr:col>11</xdr:col>
      <xdr:colOff>31750</xdr:colOff>
      <xdr:row>64</xdr:row>
      <xdr:rowOff>166053</xdr:rowOff>
    </xdr:to>
    <xdr:cxnSp macro="">
      <xdr:nvCxnSpPr>
        <xdr:cNvPr id="138" name="直線コネクタ 137"/>
        <xdr:cNvCxnSpPr/>
      </xdr:nvCxnSpPr>
      <xdr:spPr>
        <a:xfrm flipV="1">
          <a:off x="1447800" y="1112075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106380</xdr:rowOff>
    </xdr:from>
    <xdr:ext cx="762000" cy="259045"/>
    <xdr:sp macro="" textlink="">
      <xdr:nvSpPr>
        <xdr:cNvPr id="140" name="テキスト ボックス 139"/>
        <xdr:cNvSpPr txBox="1"/>
      </xdr:nvSpPr>
      <xdr:spPr>
        <a:xfrm>
          <a:off x="1955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42" name="テキスト ボックス 141"/>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8" name="楕円 147"/>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25734</xdr:rowOff>
    </xdr:from>
    <xdr:ext cx="762000" cy="259045"/>
    <xdr:sp macro="" textlink="">
      <xdr:nvSpPr>
        <xdr:cNvPr id="149" name="財政構造の弾力性該当値テキスト"/>
        <xdr:cNvSpPr txBox="1"/>
      </xdr:nvSpPr>
      <xdr:spPr>
        <a:xfrm>
          <a:off x="50419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0" name="楕円 149"/>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1" name="テキスト ボックス 150"/>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129857</xdr:rowOff>
    </xdr:from>
    <xdr:to>
      <xdr:col>15</xdr:col>
      <xdr:colOff>133350</xdr:colOff>
      <xdr:row>64</xdr:row>
      <xdr:rowOff>60007</xdr:rowOff>
    </xdr:to>
    <xdr:sp macro="" textlink="">
      <xdr:nvSpPr>
        <xdr:cNvPr id="152" name="楕円 151"/>
        <xdr:cNvSpPr/>
      </xdr:nvSpPr>
      <xdr:spPr>
        <a:xfrm>
          <a:off x="3175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44784</xdr:rowOff>
    </xdr:from>
    <xdr:ext cx="762000" cy="259045"/>
    <xdr:sp macro="" textlink="">
      <xdr:nvSpPr>
        <xdr:cNvPr id="153" name="テキスト ボックス 152"/>
        <xdr:cNvSpPr txBox="1"/>
      </xdr:nvSpPr>
      <xdr:spPr>
        <a:xfrm>
          <a:off x="2844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54" name="楕円 153"/>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55" name="テキスト ボックス 154"/>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115253</xdr:rowOff>
    </xdr:from>
    <xdr:to>
      <xdr:col>7</xdr:col>
      <xdr:colOff>31750</xdr:colOff>
      <xdr:row>65</xdr:row>
      <xdr:rowOff>45403</xdr:rowOff>
    </xdr:to>
    <xdr:sp macro="" textlink="">
      <xdr:nvSpPr>
        <xdr:cNvPr id="156" name="楕円 155"/>
        <xdr:cNvSpPr/>
      </xdr:nvSpPr>
      <xdr:spPr>
        <a:xfrm>
          <a:off x="1397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30180</xdr:rowOff>
    </xdr:from>
    <xdr:ext cx="762000" cy="259045"/>
    <xdr:sp macro="" textlink="">
      <xdr:nvSpPr>
        <xdr:cNvPr id="157" name="テキスト ボックス 156"/>
        <xdr:cNvSpPr txBox="1"/>
      </xdr:nvSpPr>
      <xdr:spPr>
        <a:xfrm>
          <a:off x="1066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近年は類似団体平均を下回って推移している。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人件費については、ごみ焼却業務や消防業務を一部事務組合で実施している影響、また、物件費については、事務事業の効率化等により、類似団体平均を下回っている。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今後も、人件費の抑制や委託料などの経常経費の削減を図る。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66013</xdr:rowOff>
    </xdr:from>
    <xdr:to>
      <xdr:col>23</xdr:col>
      <xdr:colOff>133350</xdr:colOff>
      <xdr:row>81</xdr:row>
      <xdr:rowOff>88691</xdr:rowOff>
    </xdr:to>
    <xdr:cxnSp macro="">
      <xdr:nvCxnSpPr>
        <xdr:cNvPr id="194" name="直線コネクタ 193"/>
        <xdr:cNvCxnSpPr/>
      </xdr:nvCxnSpPr>
      <xdr:spPr>
        <a:xfrm>
          <a:off x="4114800" y="13953463"/>
          <a:ext cx="838200"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38956</xdr:rowOff>
    </xdr:from>
    <xdr:to>
      <xdr:col>19</xdr:col>
      <xdr:colOff>133350</xdr:colOff>
      <xdr:row>81</xdr:row>
      <xdr:rowOff>66013</xdr:rowOff>
    </xdr:to>
    <xdr:cxnSp macro="">
      <xdr:nvCxnSpPr>
        <xdr:cNvPr id="197" name="直線コネクタ 196"/>
        <xdr:cNvCxnSpPr/>
      </xdr:nvCxnSpPr>
      <xdr:spPr>
        <a:xfrm>
          <a:off x="3225800" y="13926406"/>
          <a:ext cx="8890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699</xdr:rowOff>
    </xdr:from>
    <xdr:to>
      <xdr:col>15</xdr:col>
      <xdr:colOff>82550</xdr:colOff>
      <xdr:row>81</xdr:row>
      <xdr:rowOff>38956</xdr:rowOff>
    </xdr:to>
    <xdr:cxnSp macro="">
      <xdr:nvCxnSpPr>
        <xdr:cNvPr id="200" name="直線コネクタ 199"/>
        <xdr:cNvCxnSpPr/>
      </xdr:nvCxnSpPr>
      <xdr:spPr>
        <a:xfrm>
          <a:off x="2336800" y="13888149"/>
          <a:ext cx="889000" cy="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47505</xdr:rowOff>
    </xdr:from>
    <xdr:ext cx="762000" cy="259045"/>
    <xdr:sp macro="" textlink="">
      <xdr:nvSpPr>
        <xdr:cNvPr id="202" name="テキスト ボックス 201"/>
        <xdr:cNvSpPr txBox="1"/>
      </xdr:nvSpPr>
      <xdr:spPr>
        <a:xfrm>
          <a:off x="2844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159437</xdr:rowOff>
    </xdr:from>
    <xdr:to>
      <xdr:col>11</xdr:col>
      <xdr:colOff>31750</xdr:colOff>
      <xdr:row>81</xdr:row>
      <xdr:rowOff>699</xdr:rowOff>
    </xdr:to>
    <xdr:cxnSp macro="">
      <xdr:nvCxnSpPr>
        <xdr:cNvPr id="203" name="直線コネクタ 202"/>
        <xdr:cNvCxnSpPr/>
      </xdr:nvCxnSpPr>
      <xdr:spPr>
        <a:xfrm>
          <a:off x="1447800" y="13875437"/>
          <a:ext cx="8890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xdr:cNvSpPr/>
      </xdr:nvSpPr>
      <xdr:spPr>
        <a:xfrm>
          <a:off x="2286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162727</xdr:rowOff>
    </xdr:from>
    <xdr:ext cx="762000" cy="259045"/>
    <xdr:sp macro="" textlink="">
      <xdr:nvSpPr>
        <xdr:cNvPr id="205" name="テキスト ボックス 204"/>
        <xdr:cNvSpPr txBox="1"/>
      </xdr:nvSpPr>
      <xdr:spPr>
        <a:xfrm>
          <a:off x="1955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xdr:cNvSpPr/>
      </xdr:nvSpPr>
      <xdr:spPr>
        <a:xfrm>
          <a:off x="1397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140938</xdr:rowOff>
    </xdr:from>
    <xdr:ext cx="762000" cy="259045"/>
    <xdr:sp macro="" textlink="">
      <xdr:nvSpPr>
        <xdr:cNvPr id="207" name="テキスト ボックス 206"/>
        <xdr:cNvSpPr txBox="1"/>
      </xdr:nvSpPr>
      <xdr:spPr>
        <a:xfrm>
          <a:off x="1066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37891</xdr:rowOff>
    </xdr:from>
    <xdr:to>
      <xdr:col>23</xdr:col>
      <xdr:colOff>184150</xdr:colOff>
      <xdr:row>81</xdr:row>
      <xdr:rowOff>139491</xdr:rowOff>
    </xdr:to>
    <xdr:sp macro="" textlink="">
      <xdr:nvSpPr>
        <xdr:cNvPr id="213" name="楕円 212"/>
        <xdr:cNvSpPr/>
      </xdr:nvSpPr>
      <xdr:spPr>
        <a:xfrm>
          <a:off x="4902200" y="139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54418</xdr:rowOff>
    </xdr:from>
    <xdr:ext cx="762000" cy="259045"/>
    <xdr:sp macro="" textlink="">
      <xdr:nvSpPr>
        <xdr:cNvPr id="214" name="人件費・物件費等の状況該当値テキスト"/>
        <xdr:cNvSpPr txBox="1"/>
      </xdr:nvSpPr>
      <xdr:spPr>
        <a:xfrm>
          <a:off x="5041900" y="1377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15213</xdr:rowOff>
    </xdr:from>
    <xdr:to>
      <xdr:col>19</xdr:col>
      <xdr:colOff>184150</xdr:colOff>
      <xdr:row>81</xdr:row>
      <xdr:rowOff>116813</xdr:rowOff>
    </xdr:to>
    <xdr:sp macro="" textlink="">
      <xdr:nvSpPr>
        <xdr:cNvPr id="215" name="楕円 214"/>
        <xdr:cNvSpPr/>
      </xdr:nvSpPr>
      <xdr:spPr>
        <a:xfrm>
          <a:off x="4064000" y="139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126990</xdr:rowOff>
    </xdr:from>
    <xdr:ext cx="736600" cy="259045"/>
    <xdr:sp macro="" textlink="">
      <xdr:nvSpPr>
        <xdr:cNvPr id="216" name="テキスト ボックス 215"/>
        <xdr:cNvSpPr txBox="1"/>
      </xdr:nvSpPr>
      <xdr:spPr>
        <a:xfrm>
          <a:off x="3733800" y="1367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159606</xdr:rowOff>
    </xdr:from>
    <xdr:to>
      <xdr:col>15</xdr:col>
      <xdr:colOff>133350</xdr:colOff>
      <xdr:row>81</xdr:row>
      <xdr:rowOff>89756</xdr:rowOff>
    </xdr:to>
    <xdr:sp macro="" textlink="">
      <xdr:nvSpPr>
        <xdr:cNvPr id="217" name="楕円 216"/>
        <xdr:cNvSpPr/>
      </xdr:nvSpPr>
      <xdr:spPr>
        <a:xfrm>
          <a:off x="3175000" y="138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99933</xdr:rowOff>
    </xdr:from>
    <xdr:ext cx="762000" cy="259045"/>
    <xdr:sp macro="" textlink="">
      <xdr:nvSpPr>
        <xdr:cNvPr id="218" name="テキスト ボックス 217"/>
        <xdr:cNvSpPr txBox="1"/>
      </xdr:nvSpPr>
      <xdr:spPr>
        <a:xfrm>
          <a:off x="2844800" y="1364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121349</xdr:rowOff>
    </xdr:from>
    <xdr:to>
      <xdr:col>11</xdr:col>
      <xdr:colOff>82550</xdr:colOff>
      <xdr:row>81</xdr:row>
      <xdr:rowOff>51499</xdr:rowOff>
    </xdr:to>
    <xdr:sp macro="" textlink="">
      <xdr:nvSpPr>
        <xdr:cNvPr id="219" name="楕円 218"/>
        <xdr:cNvSpPr/>
      </xdr:nvSpPr>
      <xdr:spPr>
        <a:xfrm>
          <a:off x="2286000" y="138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61676</xdr:rowOff>
    </xdr:from>
    <xdr:ext cx="762000" cy="259045"/>
    <xdr:sp macro="" textlink="">
      <xdr:nvSpPr>
        <xdr:cNvPr id="220" name="テキスト ボックス 219"/>
        <xdr:cNvSpPr txBox="1"/>
      </xdr:nvSpPr>
      <xdr:spPr>
        <a:xfrm>
          <a:off x="1955800" y="1360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108637</xdr:rowOff>
    </xdr:from>
    <xdr:to>
      <xdr:col>7</xdr:col>
      <xdr:colOff>31750</xdr:colOff>
      <xdr:row>81</xdr:row>
      <xdr:rowOff>38787</xdr:rowOff>
    </xdr:to>
    <xdr:sp macro="" textlink="">
      <xdr:nvSpPr>
        <xdr:cNvPr id="221" name="楕円 220"/>
        <xdr:cNvSpPr/>
      </xdr:nvSpPr>
      <xdr:spPr>
        <a:xfrm>
          <a:off x="1397000" y="1382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48964</xdr:rowOff>
    </xdr:from>
    <xdr:ext cx="762000" cy="259045"/>
    <xdr:sp macro="" textlink="">
      <xdr:nvSpPr>
        <xdr:cNvPr id="222" name="テキスト ボックス 221"/>
        <xdr:cNvSpPr txBox="1"/>
      </xdr:nvSpPr>
      <xdr:spPr>
        <a:xfrm>
          <a:off x="1066800" y="1359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日のラスパイレス指数は、昨年の指数と比較し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となった。この減少の要因としては、相対的に高位に分布している退職者が多かったことと、職種区分間の人事異動によるものとなっている。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近年継続して指数が平均を上回っている根本的な要因として、職員数が類似団体に比べ少ない本市では、管理職等の要職に対する職員配置率が高いことが挙げられる。この状況も今後改善すべき事項として、行政機構の見直し等により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135164</xdr:rowOff>
    </xdr:to>
    <xdr:cxnSp macro="">
      <xdr:nvCxnSpPr>
        <xdr:cNvPr id="258" name="直線コネクタ 257"/>
        <xdr:cNvCxnSpPr/>
      </xdr:nvCxnSpPr>
      <xdr:spPr>
        <a:xfrm flipV="1">
          <a:off x="16179800" y="146567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135164</xdr:rowOff>
    </xdr:to>
    <xdr:cxnSp macro="">
      <xdr:nvCxnSpPr>
        <xdr:cNvPr id="261" name="直線コネクタ 260"/>
        <xdr:cNvCxnSpPr/>
      </xdr:nvCxnSpPr>
      <xdr:spPr>
        <a:xfrm>
          <a:off x="15290800" y="1470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135164</xdr:rowOff>
    </xdr:to>
    <xdr:cxnSp macro="">
      <xdr:nvCxnSpPr>
        <xdr:cNvPr id="264" name="直線コネクタ 263"/>
        <xdr:cNvCxnSpPr/>
      </xdr:nvCxnSpPr>
      <xdr:spPr>
        <a:xfrm>
          <a:off x="14401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6" name="テキスト ボックス 265"/>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31750</xdr:rowOff>
    </xdr:to>
    <xdr:cxnSp macro="">
      <xdr:nvCxnSpPr>
        <xdr:cNvPr id="267" name="直線コネクタ 266"/>
        <xdr:cNvCxnSpPr/>
      </xdr:nvCxnSpPr>
      <xdr:spPr>
        <a:xfrm>
          <a:off x="13512800" y="145877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68" name="フローチャート: 判断 267"/>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69" name="テキスト ボックス 268"/>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0" name="フローチャート: 判断 269"/>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1" name="テキスト ボックス 270"/>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7" name="楕円 276"/>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8" name="給与水準   （国との比較）該当値テキスト"/>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9" name="楕円 278"/>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0" name="テキスト ボックス 279"/>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1" name="楕円 280"/>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2" name="テキスト ボックス 281"/>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4" name="テキスト ボックス 283"/>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5" name="楕円 284"/>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86" name="テキスト ボックス 285"/>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本市は、県内最大の行政区域を有しており、他団体と比較し職員数が多くなる状況にあるが、島根県平均を下回る状況となっている。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定員適正化計画においては、過去における急激な人員抑制を受けて、業務量と職員数のバランスを確保するため、一定の人員を確保するものとしているが、増員は行わず、事務事業の見直し等による総人件費の抑制と安定した市民サービスの提供を目的とし、引き続き定員の抑制に努める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37063</xdr:rowOff>
    </xdr:from>
    <xdr:to>
      <xdr:col>81</xdr:col>
      <xdr:colOff>44450</xdr:colOff>
      <xdr:row>60</xdr:row>
      <xdr:rowOff>42694</xdr:rowOff>
    </xdr:to>
    <xdr:cxnSp macro="">
      <xdr:nvCxnSpPr>
        <xdr:cNvPr id="320" name="直線コネクタ 319"/>
        <xdr:cNvCxnSpPr/>
      </xdr:nvCxnSpPr>
      <xdr:spPr>
        <a:xfrm>
          <a:off x="16179800" y="10324063"/>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32237</xdr:rowOff>
    </xdr:from>
    <xdr:to>
      <xdr:col>77</xdr:col>
      <xdr:colOff>44450</xdr:colOff>
      <xdr:row>60</xdr:row>
      <xdr:rowOff>37063</xdr:rowOff>
    </xdr:to>
    <xdr:cxnSp macro="">
      <xdr:nvCxnSpPr>
        <xdr:cNvPr id="323" name="直線コネクタ 322"/>
        <xdr:cNvCxnSpPr/>
      </xdr:nvCxnSpPr>
      <xdr:spPr>
        <a:xfrm>
          <a:off x="15290800" y="1031923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30226</xdr:rowOff>
    </xdr:from>
    <xdr:to>
      <xdr:col>72</xdr:col>
      <xdr:colOff>203200</xdr:colOff>
      <xdr:row>60</xdr:row>
      <xdr:rowOff>32237</xdr:rowOff>
    </xdr:to>
    <xdr:cxnSp macro="">
      <xdr:nvCxnSpPr>
        <xdr:cNvPr id="326" name="直線コネクタ 325"/>
        <xdr:cNvCxnSpPr/>
      </xdr:nvCxnSpPr>
      <xdr:spPr>
        <a:xfrm>
          <a:off x="14401800" y="1031722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151867</xdr:rowOff>
    </xdr:from>
    <xdr:ext cx="762000" cy="259045"/>
    <xdr:sp macro="" textlink="">
      <xdr:nvSpPr>
        <xdr:cNvPr id="328" name="テキスト ボックス 327"/>
        <xdr:cNvSpPr txBox="1"/>
      </xdr:nvSpPr>
      <xdr:spPr>
        <a:xfrm>
          <a:off x="14909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27008</xdr:rowOff>
    </xdr:from>
    <xdr:to>
      <xdr:col>68</xdr:col>
      <xdr:colOff>152400</xdr:colOff>
      <xdr:row>60</xdr:row>
      <xdr:rowOff>30226</xdr:rowOff>
    </xdr:to>
    <xdr:cxnSp macro="">
      <xdr:nvCxnSpPr>
        <xdr:cNvPr id="329" name="直線コネクタ 328"/>
        <xdr:cNvCxnSpPr/>
      </xdr:nvCxnSpPr>
      <xdr:spPr>
        <a:xfrm>
          <a:off x="13512800" y="10314008"/>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xdr:cNvSpPr/>
      </xdr:nvSpPr>
      <xdr:spPr>
        <a:xfrm>
          <a:off x="14351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148649</xdr:rowOff>
    </xdr:from>
    <xdr:ext cx="762000" cy="259045"/>
    <xdr:sp macro="" textlink="">
      <xdr:nvSpPr>
        <xdr:cNvPr id="331" name="テキスト ボックス 330"/>
        <xdr:cNvSpPr txBox="1"/>
      </xdr:nvSpPr>
      <xdr:spPr>
        <a:xfrm>
          <a:off x="14020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xdr:cNvSpPr/>
      </xdr:nvSpPr>
      <xdr:spPr>
        <a:xfrm>
          <a:off x="13462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144225</xdr:rowOff>
    </xdr:from>
    <xdr:ext cx="762000" cy="259045"/>
    <xdr:sp macro="" textlink="">
      <xdr:nvSpPr>
        <xdr:cNvPr id="333" name="テキスト ボックス 332"/>
        <xdr:cNvSpPr txBox="1"/>
      </xdr:nvSpPr>
      <xdr:spPr>
        <a:xfrm>
          <a:off x="13131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163344</xdr:rowOff>
    </xdr:from>
    <xdr:to>
      <xdr:col>81</xdr:col>
      <xdr:colOff>95250</xdr:colOff>
      <xdr:row>60</xdr:row>
      <xdr:rowOff>93494</xdr:rowOff>
    </xdr:to>
    <xdr:sp macro="" textlink="">
      <xdr:nvSpPr>
        <xdr:cNvPr id="339" name="楕円 338"/>
        <xdr:cNvSpPr/>
      </xdr:nvSpPr>
      <xdr:spPr>
        <a:xfrm>
          <a:off x="16967200" y="1027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8421</xdr:rowOff>
    </xdr:from>
    <xdr:ext cx="762000" cy="259045"/>
    <xdr:sp macro="" textlink="">
      <xdr:nvSpPr>
        <xdr:cNvPr id="340" name="定員管理の状況該当値テキスト"/>
        <xdr:cNvSpPr txBox="1"/>
      </xdr:nvSpPr>
      <xdr:spPr>
        <a:xfrm>
          <a:off x="17106900" y="1012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157713</xdr:rowOff>
    </xdr:from>
    <xdr:to>
      <xdr:col>77</xdr:col>
      <xdr:colOff>95250</xdr:colOff>
      <xdr:row>60</xdr:row>
      <xdr:rowOff>87863</xdr:rowOff>
    </xdr:to>
    <xdr:sp macro="" textlink="">
      <xdr:nvSpPr>
        <xdr:cNvPr id="341" name="楕円 340"/>
        <xdr:cNvSpPr/>
      </xdr:nvSpPr>
      <xdr:spPr>
        <a:xfrm>
          <a:off x="16129000" y="102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98040</xdr:rowOff>
    </xdr:from>
    <xdr:ext cx="736600" cy="259045"/>
    <xdr:sp macro="" textlink="">
      <xdr:nvSpPr>
        <xdr:cNvPr id="342" name="テキスト ボックス 341"/>
        <xdr:cNvSpPr txBox="1"/>
      </xdr:nvSpPr>
      <xdr:spPr>
        <a:xfrm>
          <a:off x="15798800" y="1004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152887</xdr:rowOff>
    </xdr:from>
    <xdr:to>
      <xdr:col>73</xdr:col>
      <xdr:colOff>44450</xdr:colOff>
      <xdr:row>60</xdr:row>
      <xdr:rowOff>83037</xdr:rowOff>
    </xdr:to>
    <xdr:sp macro="" textlink="">
      <xdr:nvSpPr>
        <xdr:cNvPr id="343" name="楕円 342"/>
        <xdr:cNvSpPr/>
      </xdr:nvSpPr>
      <xdr:spPr>
        <a:xfrm>
          <a:off x="15240000" y="102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93214</xdr:rowOff>
    </xdr:from>
    <xdr:ext cx="762000" cy="259045"/>
    <xdr:sp macro="" textlink="">
      <xdr:nvSpPr>
        <xdr:cNvPr id="344" name="テキスト ボックス 343"/>
        <xdr:cNvSpPr txBox="1"/>
      </xdr:nvSpPr>
      <xdr:spPr>
        <a:xfrm>
          <a:off x="14909800" y="1003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150876</xdr:rowOff>
    </xdr:from>
    <xdr:to>
      <xdr:col>68</xdr:col>
      <xdr:colOff>203200</xdr:colOff>
      <xdr:row>60</xdr:row>
      <xdr:rowOff>81026</xdr:rowOff>
    </xdr:to>
    <xdr:sp macro="" textlink="">
      <xdr:nvSpPr>
        <xdr:cNvPr id="345" name="楕円 344"/>
        <xdr:cNvSpPr/>
      </xdr:nvSpPr>
      <xdr:spPr>
        <a:xfrm>
          <a:off x="14351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91203</xdr:rowOff>
    </xdr:from>
    <xdr:ext cx="762000" cy="259045"/>
    <xdr:sp macro="" textlink="">
      <xdr:nvSpPr>
        <xdr:cNvPr id="346" name="テキスト ボックス 345"/>
        <xdr:cNvSpPr txBox="1"/>
      </xdr:nvSpPr>
      <xdr:spPr>
        <a:xfrm>
          <a:off x="14020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147658</xdr:rowOff>
    </xdr:from>
    <xdr:to>
      <xdr:col>64</xdr:col>
      <xdr:colOff>152400</xdr:colOff>
      <xdr:row>60</xdr:row>
      <xdr:rowOff>77808</xdr:rowOff>
    </xdr:to>
    <xdr:sp macro="" textlink="">
      <xdr:nvSpPr>
        <xdr:cNvPr id="347" name="楕円 346"/>
        <xdr:cNvSpPr/>
      </xdr:nvSpPr>
      <xdr:spPr>
        <a:xfrm>
          <a:off x="13462000" y="102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87985</xdr:rowOff>
    </xdr:from>
    <xdr:ext cx="762000" cy="259045"/>
    <xdr:sp macro="" textlink="">
      <xdr:nvSpPr>
        <xdr:cNvPr id="348" name="テキスト ボックス 347"/>
        <xdr:cNvSpPr txBox="1"/>
      </xdr:nvSpPr>
      <xdr:spPr>
        <a:xfrm>
          <a:off x="13131800" y="1003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分子のうち、元利償還金については合併特例債や地方道路等整備事業債の償還終了等により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％の減となった。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分母では、標準財政規模の減により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比率としては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ポイント改善となり、</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年度策定の中期財政計画においても、実質公債費比率については改善していく見込みとなっている。しかし、令和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年度着手、令和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年度竣工予定の消防庁舎建設事業などの大型事業も見込まれることから、比率の悪化につながる要素は少なくない。</a:t>
          </a:r>
        </a:p>
        <a:p>
          <a:r>
            <a:rPr kumimoji="1" lang="ja-JP" altLang="en-US" sz="1300">
              <a:latin typeface="ＭＳ Ｐゴシック" panose="020B0600070205080204" pitchFamily="50" charset="-128"/>
              <a:ea typeface="ＭＳ Ｐゴシック" panose="020B0600070205080204" pitchFamily="50" charset="-128"/>
            </a:rPr>
            <a:t>引き続き事業精査を行い、地方債発行額の縮減、比率の改善に努めたい。</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170180</xdr:rowOff>
    </xdr:to>
    <xdr:cxnSp macro="">
      <xdr:nvCxnSpPr>
        <xdr:cNvPr id="380" name="直線コネクタ 379"/>
        <xdr:cNvCxnSpPr/>
      </xdr:nvCxnSpPr>
      <xdr:spPr>
        <a:xfrm flipV="1">
          <a:off x="16179800" y="72745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95250</xdr:rowOff>
    </xdr:to>
    <xdr:cxnSp macro="">
      <xdr:nvCxnSpPr>
        <xdr:cNvPr id="383" name="直線コネクタ 382"/>
        <xdr:cNvCxnSpPr/>
      </xdr:nvCxnSpPr>
      <xdr:spPr>
        <a:xfrm flipV="1">
          <a:off x="15290800" y="737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10668</xdr:rowOff>
    </xdr:to>
    <xdr:cxnSp macro="">
      <xdr:nvCxnSpPr>
        <xdr:cNvPr id="386" name="直線コネクタ 385"/>
        <xdr:cNvCxnSpPr/>
      </xdr:nvCxnSpPr>
      <xdr:spPr>
        <a:xfrm flipV="1">
          <a:off x="14401800" y="74676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8" name="テキスト ボックス 387"/>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10668</xdr:rowOff>
    </xdr:from>
    <xdr:to>
      <xdr:col>68</xdr:col>
      <xdr:colOff>152400</xdr:colOff>
      <xdr:row>44</xdr:row>
      <xdr:rowOff>68580</xdr:rowOff>
    </xdr:to>
    <xdr:cxnSp macro="">
      <xdr:nvCxnSpPr>
        <xdr:cNvPr id="389" name="直線コネクタ 388"/>
        <xdr:cNvCxnSpPr/>
      </xdr:nvCxnSpPr>
      <xdr:spPr>
        <a:xfrm flipV="1">
          <a:off x="13512800" y="75544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3" name="テキスト ボックス 392"/>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9" name="楕円 398"/>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0"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1" name="楕円 400"/>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2" name="テキスト ボックス 401"/>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3" name="楕円 402"/>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4" name="テキスト ボックス 403"/>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5" name="楕円 404"/>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6" name="テキスト ボックス 405"/>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7" name="楕円 406"/>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8" name="テキスト ボックス 407"/>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地方債残高の減少により将来負担額が減となったこと、また、充当可能財源のうち公営住宅使用料及び償還補助金は減となったものの、基金への積立により充当可能基金の残高が増となったことから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％の減となった。分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母では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比率としては前年度と比較して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今後も引き続き事業精査を行うことで地方債発行額を抑制し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比率の改善に努めていきたい。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70561</xdr:rowOff>
    </xdr:from>
    <xdr:to>
      <xdr:col>81</xdr:col>
      <xdr:colOff>44450</xdr:colOff>
      <xdr:row>19</xdr:row>
      <xdr:rowOff>7214</xdr:rowOff>
    </xdr:to>
    <xdr:cxnSp macro="">
      <xdr:nvCxnSpPr>
        <xdr:cNvPr id="440" name="直線コネクタ 439"/>
        <xdr:cNvCxnSpPr/>
      </xdr:nvCxnSpPr>
      <xdr:spPr>
        <a:xfrm flipV="1">
          <a:off x="16179800" y="3156661"/>
          <a:ext cx="838200" cy="1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7214</xdr:rowOff>
    </xdr:from>
    <xdr:to>
      <xdr:col>77</xdr:col>
      <xdr:colOff>44450</xdr:colOff>
      <xdr:row>20</xdr:row>
      <xdr:rowOff>33630</xdr:rowOff>
    </xdr:to>
    <xdr:cxnSp macro="">
      <xdr:nvCxnSpPr>
        <xdr:cNvPr id="443" name="直線コネクタ 442"/>
        <xdr:cNvCxnSpPr/>
      </xdr:nvCxnSpPr>
      <xdr:spPr>
        <a:xfrm flipV="1">
          <a:off x="15290800" y="326476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33630</xdr:rowOff>
    </xdr:from>
    <xdr:to>
      <xdr:col>72</xdr:col>
      <xdr:colOff>203200</xdr:colOff>
      <xdr:row>20</xdr:row>
      <xdr:rowOff>167792</xdr:rowOff>
    </xdr:to>
    <xdr:cxnSp macro="">
      <xdr:nvCxnSpPr>
        <xdr:cNvPr id="446" name="直線コネクタ 445"/>
        <xdr:cNvCxnSpPr/>
      </xdr:nvCxnSpPr>
      <xdr:spPr>
        <a:xfrm flipV="1">
          <a:off x="14401800" y="3462630"/>
          <a:ext cx="889000" cy="13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57658</xdr:rowOff>
    </xdr:from>
    <xdr:to>
      <xdr:col>73</xdr:col>
      <xdr:colOff>44450</xdr:colOff>
      <xdr:row>16</xdr:row>
      <xdr:rowOff>159258</xdr:rowOff>
    </xdr:to>
    <xdr:sp macro="" textlink="">
      <xdr:nvSpPr>
        <xdr:cNvPr id="447" name="フローチャート: 判断 446"/>
        <xdr:cNvSpPr/>
      </xdr:nvSpPr>
      <xdr:spPr>
        <a:xfrm>
          <a:off x="15240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169435</xdr:rowOff>
    </xdr:from>
    <xdr:ext cx="762000" cy="259045"/>
    <xdr:sp macro="" textlink="">
      <xdr:nvSpPr>
        <xdr:cNvPr id="448" name="テキスト ボックス 447"/>
        <xdr:cNvSpPr txBox="1"/>
      </xdr:nvSpPr>
      <xdr:spPr>
        <a:xfrm>
          <a:off x="14909800" y="25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167792</xdr:rowOff>
    </xdr:from>
    <xdr:to>
      <xdr:col>68</xdr:col>
      <xdr:colOff>152400</xdr:colOff>
      <xdr:row>21</xdr:row>
      <xdr:rowOff>48463</xdr:rowOff>
    </xdr:to>
    <xdr:cxnSp macro="">
      <xdr:nvCxnSpPr>
        <xdr:cNvPr id="449" name="直線コネクタ 448"/>
        <xdr:cNvCxnSpPr/>
      </xdr:nvCxnSpPr>
      <xdr:spPr>
        <a:xfrm flipV="1">
          <a:off x="13512800" y="359679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131013</xdr:rowOff>
    </xdr:from>
    <xdr:to>
      <xdr:col>68</xdr:col>
      <xdr:colOff>203200</xdr:colOff>
      <xdr:row>17</xdr:row>
      <xdr:rowOff>61163</xdr:rowOff>
    </xdr:to>
    <xdr:sp macro="" textlink="">
      <xdr:nvSpPr>
        <xdr:cNvPr id="450" name="フローチャート: 判断 449"/>
        <xdr:cNvSpPr/>
      </xdr:nvSpPr>
      <xdr:spPr>
        <a:xfrm>
          <a:off x="14351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71340</xdr:rowOff>
    </xdr:from>
    <xdr:ext cx="762000" cy="259045"/>
    <xdr:sp macro="" textlink="">
      <xdr:nvSpPr>
        <xdr:cNvPr id="451" name="テキスト ボックス 450"/>
        <xdr:cNvSpPr txBox="1"/>
      </xdr:nvSpPr>
      <xdr:spPr>
        <a:xfrm>
          <a:off x="14020800" y="26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52" name="フローチャート: 判断 451"/>
        <xdr:cNvSpPr/>
      </xdr:nvSpPr>
      <xdr:spPr>
        <a:xfrm>
          <a:off x="13462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60723</xdr:rowOff>
    </xdr:from>
    <xdr:ext cx="762000" cy="259045"/>
    <xdr:sp macro="" textlink="">
      <xdr:nvSpPr>
        <xdr:cNvPr id="453" name="テキスト ボックス 452"/>
        <xdr:cNvSpPr txBox="1"/>
      </xdr:nvSpPr>
      <xdr:spPr>
        <a:xfrm>
          <a:off x="131318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19761</xdr:rowOff>
    </xdr:from>
    <xdr:to>
      <xdr:col>81</xdr:col>
      <xdr:colOff>95250</xdr:colOff>
      <xdr:row>18</xdr:row>
      <xdr:rowOff>121361</xdr:rowOff>
    </xdr:to>
    <xdr:sp macro="" textlink="">
      <xdr:nvSpPr>
        <xdr:cNvPr id="459" name="楕円 458"/>
        <xdr:cNvSpPr/>
      </xdr:nvSpPr>
      <xdr:spPr>
        <a:xfrm>
          <a:off x="16967200" y="31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163288</xdr:rowOff>
    </xdr:from>
    <xdr:ext cx="762000" cy="259045"/>
    <xdr:sp macro="" textlink="">
      <xdr:nvSpPr>
        <xdr:cNvPr id="460" name="将来負担の状況該当値テキスト"/>
        <xdr:cNvSpPr txBox="1"/>
      </xdr:nvSpPr>
      <xdr:spPr>
        <a:xfrm>
          <a:off x="17106900" y="307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127864</xdr:rowOff>
    </xdr:from>
    <xdr:to>
      <xdr:col>77</xdr:col>
      <xdr:colOff>95250</xdr:colOff>
      <xdr:row>19</xdr:row>
      <xdr:rowOff>58014</xdr:rowOff>
    </xdr:to>
    <xdr:sp macro="" textlink="">
      <xdr:nvSpPr>
        <xdr:cNvPr id="461" name="楕円 460"/>
        <xdr:cNvSpPr/>
      </xdr:nvSpPr>
      <xdr:spPr>
        <a:xfrm>
          <a:off x="16129000" y="32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42791</xdr:rowOff>
    </xdr:from>
    <xdr:ext cx="736600" cy="259045"/>
    <xdr:sp macro="" textlink="">
      <xdr:nvSpPr>
        <xdr:cNvPr id="462" name="テキスト ボックス 461"/>
        <xdr:cNvSpPr txBox="1"/>
      </xdr:nvSpPr>
      <xdr:spPr>
        <a:xfrm>
          <a:off x="15798800" y="330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154280</xdr:rowOff>
    </xdr:from>
    <xdr:to>
      <xdr:col>73</xdr:col>
      <xdr:colOff>44450</xdr:colOff>
      <xdr:row>20</xdr:row>
      <xdr:rowOff>84430</xdr:rowOff>
    </xdr:to>
    <xdr:sp macro="" textlink="">
      <xdr:nvSpPr>
        <xdr:cNvPr id="463" name="楕円 462"/>
        <xdr:cNvSpPr/>
      </xdr:nvSpPr>
      <xdr:spPr>
        <a:xfrm>
          <a:off x="15240000" y="34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69207</xdr:rowOff>
    </xdr:from>
    <xdr:ext cx="762000" cy="259045"/>
    <xdr:sp macro="" textlink="">
      <xdr:nvSpPr>
        <xdr:cNvPr id="464" name="テキスト ボックス 463"/>
        <xdr:cNvSpPr txBox="1"/>
      </xdr:nvSpPr>
      <xdr:spPr>
        <a:xfrm>
          <a:off x="14909800" y="349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116992</xdr:rowOff>
    </xdr:from>
    <xdr:to>
      <xdr:col>68</xdr:col>
      <xdr:colOff>203200</xdr:colOff>
      <xdr:row>21</xdr:row>
      <xdr:rowOff>47142</xdr:rowOff>
    </xdr:to>
    <xdr:sp macro="" textlink="">
      <xdr:nvSpPr>
        <xdr:cNvPr id="465" name="楕円 464"/>
        <xdr:cNvSpPr/>
      </xdr:nvSpPr>
      <xdr:spPr>
        <a:xfrm>
          <a:off x="14351000" y="35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31919</xdr:rowOff>
    </xdr:from>
    <xdr:ext cx="762000" cy="259045"/>
    <xdr:sp macro="" textlink="">
      <xdr:nvSpPr>
        <xdr:cNvPr id="466" name="テキスト ボックス 465"/>
        <xdr:cNvSpPr txBox="1"/>
      </xdr:nvSpPr>
      <xdr:spPr>
        <a:xfrm>
          <a:off x="14020800" y="36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169113</xdr:rowOff>
    </xdr:from>
    <xdr:to>
      <xdr:col>64</xdr:col>
      <xdr:colOff>152400</xdr:colOff>
      <xdr:row>21</xdr:row>
      <xdr:rowOff>99263</xdr:rowOff>
    </xdr:to>
    <xdr:sp macro="" textlink="">
      <xdr:nvSpPr>
        <xdr:cNvPr id="467" name="楕円 466"/>
        <xdr:cNvSpPr/>
      </xdr:nvSpPr>
      <xdr:spPr>
        <a:xfrm>
          <a:off x="13462000" y="35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84040</xdr:rowOff>
    </xdr:from>
    <xdr:ext cx="762000" cy="259045"/>
    <xdr:sp macro="" textlink="">
      <xdr:nvSpPr>
        <xdr:cNvPr id="468" name="テキスト ボックス 467"/>
        <xdr:cNvSpPr txBox="1"/>
      </xdr:nvSpPr>
      <xdr:spPr>
        <a:xfrm>
          <a:off x="13131800" y="368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44,355
43,937
733.19
32,426,671
31,133,165
1,180,276
15,272,103
30,081,165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ごみ焼却業務、消防業務を一部事務組合で実施しており、類似団体平均と比較すると人件費に係る経常収支比率は低くなっている。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引き続き、定員適正化計画に基づき職員数の適正化に努め、人件費だけでなく関係する経費の抑制を図る。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44704</xdr:rowOff>
    </xdr:to>
    <xdr:cxnSp macro="">
      <xdr:nvCxnSpPr>
        <xdr:cNvPr id="64" name="直線コネクタ 63"/>
        <xdr:cNvCxnSpPr/>
      </xdr:nvCxnSpPr>
      <xdr:spPr>
        <a:xfrm>
          <a:off x="3987800" y="61620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67564</xdr:rowOff>
    </xdr:to>
    <xdr:cxnSp macro="">
      <xdr:nvCxnSpPr>
        <xdr:cNvPr id="67" name="直線コネクタ 66"/>
        <xdr:cNvCxnSpPr/>
      </xdr:nvCxnSpPr>
      <xdr:spPr>
        <a:xfrm flipV="1">
          <a:off x="3098800" y="61620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99568</xdr:rowOff>
    </xdr:to>
    <xdr:cxnSp macro="">
      <xdr:nvCxnSpPr>
        <xdr:cNvPr id="70" name="直線コネクタ 69"/>
        <xdr:cNvCxnSpPr/>
      </xdr:nvCxnSpPr>
      <xdr:spPr>
        <a:xfrm flipV="1">
          <a:off x="2209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113284</xdr:rowOff>
    </xdr:to>
    <xdr:cxnSp macro="">
      <xdr:nvCxnSpPr>
        <xdr:cNvPr id="73" name="直線コネクタ 72"/>
        <xdr:cNvCxnSpPr/>
      </xdr:nvCxnSpPr>
      <xdr:spPr>
        <a:xfrm flipV="1">
          <a:off x="1320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近年は類似団体平均をやや下回って推移している。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エネルギー価格の上昇による光熱水費の増等により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物件費の経常的な支出額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今後は、更新時期を迎える公共施設等の維持管理についても個別施設計画の策定を通じて検討を進め、コスト削減に努めるとともに、事務事業の効率化等により縮減を図る。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50800</xdr:rowOff>
    </xdr:to>
    <xdr:cxnSp macro="">
      <xdr:nvCxnSpPr>
        <xdr:cNvPr id="125" name="直線コネクタ 124"/>
        <xdr:cNvCxnSpPr/>
      </xdr:nvCxnSpPr>
      <xdr:spPr>
        <a:xfrm>
          <a:off x="15671800" y="2725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20320</xdr:rowOff>
    </xdr:to>
    <xdr:cxnSp macro="">
      <xdr:nvCxnSpPr>
        <xdr:cNvPr id="128" name="直線コネクタ 127"/>
        <xdr:cNvCxnSpPr/>
      </xdr:nvCxnSpPr>
      <xdr:spPr>
        <a:xfrm flipV="1">
          <a:off x="14782800" y="272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20320</xdr:rowOff>
    </xdr:to>
    <xdr:cxnSp macro="">
      <xdr:nvCxnSpPr>
        <xdr:cNvPr id="131" name="直線コネクタ 130"/>
        <xdr:cNvCxnSpPr/>
      </xdr:nvCxnSpPr>
      <xdr:spPr>
        <a:xfrm>
          <a:off x="13893800" y="274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12700</xdr:rowOff>
    </xdr:to>
    <xdr:cxnSp macro="">
      <xdr:nvCxnSpPr>
        <xdr:cNvPr id="134" name="直線コネクタ 133"/>
        <xdr:cNvCxnSpPr/>
      </xdr:nvCxnSpPr>
      <xdr:spPr>
        <a:xfrm flipV="1">
          <a:off x="13004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6" name="テキスト ボックス 135"/>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4" name="楕円 143"/>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5"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7" name="テキスト ボックス 146"/>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49" name="テキスト ボックス 148"/>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0" name="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1" name="テキスト ボックス 150"/>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少子高齢化等により増加傾向にあり、類似団体平均を上回っている。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生活保護費関連経費が増額したことにより、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今後も社会福祉費全般において増加が見込まれているため、過度に上昇することがないよう適正な執行に努める。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168910</xdr:rowOff>
    </xdr:from>
    <xdr:to>
      <xdr:col>24</xdr:col>
      <xdr:colOff>25400</xdr:colOff>
      <xdr:row>58</xdr:row>
      <xdr:rowOff>43180</xdr:rowOff>
    </xdr:to>
    <xdr:cxnSp macro="">
      <xdr:nvCxnSpPr>
        <xdr:cNvPr id="185" name="直線コネクタ 184"/>
        <xdr:cNvCxnSpPr/>
      </xdr:nvCxnSpPr>
      <xdr:spPr>
        <a:xfrm>
          <a:off x="3987800" y="9941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168910</xdr:rowOff>
    </xdr:from>
    <xdr:to>
      <xdr:col>19</xdr:col>
      <xdr:colOff>187325</xdr:colOff>
      <xdr:row>58</xdr:row>
      <xdr:rowOff>50800</xdr:rowOff>
    </xdr:to>
    <xdr:cxnSp macro="">
      <xdr:nvCxnSpPr>
        <xdr:cNvPr id="188" name="直線コネクタ 187"/>
        <xdr:cNvCxnSpPr/>
      </xdr:nvCxnSpPr>
      <xdr:spPr>
        <a:xfrm flipV="1">
          <a:off x="3098800" y="9941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111760</xdr:rowOff>
    </xdr:to>
    <xdr:cxnSp macro="">
      <xdr:nvCxnSpPr>
        <xdr:cNvPr id="191" name="直線コネクタ 190"/>
        <xdr:cNvCxnSpPr/>
      </xdr:nvCxnSpPr>
      <xdr:spPr>
        <a:xfrm flipV="1">
          <a:off x="2209800" y="999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3" name="テキスト ボックス 192"/>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96520</xdr:rowOff>
    </xdr:from>
    <xdr:to>
      <xdr:col>11</xdr:col>
      <xdr:colOff>9525</xdr:colOff>
      <xdr:row>58</xdr:row>
      <xdr:rowOff>111760</xdr:rowOff>
    </xdr:to>
    <xdr:cxnSp macro="">
      <xdr:nvCxnSpPr>
        <xdr:cNvPr id="194" name="直線コネクタ 193"/>
        <xdr:cNvCxnSpPr/>
      </xdr:nvCxnSpPr>
      <xdr:spPr>
        <a:xfrm>
          <a:off x="1320800" y="1004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6" name="テキスト ボックス 195"/>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198" name="テキスト ボックス 197"/>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163830</xdr:rowOff>
    </xdr:from>
    <xdr:to>
      <xdr:col>24</xdr:col>
      <xdr:colOff>76200</xdr:colOff>
      <xdr:row>58</xdr:row>
      <xdr:rowOff>93980</xdr:rowOff>
    </xdr:to>
    <xdr:sp macro="" textlink="">
      <xdr:nvSpPr>
        <xdr:cNvPr id="204" name="楕円 203"/>
        <xdr:cNvSpPr/>
      </xdr:nvSpPr>
      <xdr:spPr>
        <a:xfrm>
          <a:off x="4775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135907</xdr:rowOff>
    </xdr:from>
    <xdr:ext cx="762000" cy="259045"/>
    <xdr:sp macro="" textlink="">
      <xdr:nvSpPr>
        <xdr:cNvPr id="205" name="扶助費該当値テキスト"/>
        <xdr:cNvSpPr txBox="1"/>
      </xdr:nvSpPr>
      <xdr:spPr>
        <a:xfrm>
          <a:off x="4914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118110</xdr:rowOff>
    </xdr:from>
    <xdr:to>
      <xdr:col>20</xdr:col>
      <xdr:colOff>38100</xdr:colOff>
      <xdr:row>58</xdr:row>
      <xdr:rowOff>48260</xdr:rowOff>
    </xdr:to>
    <xdr:sp macro="" textlink="">
      <xdr:nvSpPr>
        <xdr:cNvPr id="206" name="楕円 205"/>
        <xdr:cNvSpPr/>
      </xdr:nvSpPr>
      <xdr:spPr>
        <a:xfrm>
          <a:off x="3937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33037</xdr:rowOff>
    </xdr:from>
    <xdr:ext cx="736600" cy="259045"/>
    <xdr:sp macro="" textlink="">
      <xdr:nvSpPr>
        <xdr:cNvPr id="207" name="テキスト ボックス 206"/>
        <xdr:cNvSpPr txBox="1"/>
      </xdr:nvSpPr>
      <xdr:spPr>
        <a:xfrm>
          <a:off x="3606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8" name="楕円 207"/>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9" name="テキスト ボックス 208"/>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60960</xdr:rowOff>
    </xdr:from>
    <xdr:to>
      <xdr:col>11</xdr:col>
      <xdr:colOff>60325</xdr:colOff>
      <xdr:row>58</xdr:row>
      <xdr:rowOff>162560</xdr:rowOff>
    </xdr:to>
    <xdr:sp macro="" textlink="">
      <xdr:nvSpPr>
        <xdr:cNvPr id="210" name="楕円 209"/>
        <xdr:cNvSpPr/>
      </xdr:nvSpPr>
      <xdr:spPr>
        <a:xfrm>
          <a:off x="2159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147337</xdr:rowOff>
    </xdr:from>
    <xdr:ext cx="762000" cy="259045"/>
    <xdr:sp macro="" textlink="">
      <xdr:nvSpPr>
        <xdr:cNvPr id="211" name="テキスト ボックス 210"/>
        <xdr:cNvSpPr txBox="1"/>
      </xdr:nvSpPr>
      <xdr:spPr>
        <a:xfrm>
          <a:off x="1828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45720</xdr:rowOff>
    </xdr:from>
    <xdr:to>
      <xdr:col>6</xdr:col>
      <xdr:colOff>171450</xdr:colOff>
      <xdr:row>58</xdr:row>
      <xdr:rowOff>147320</xdr:rowOff>
    </xdr:to>
    <xdr:sp macro="" textlink="">
      <xdr:nvSpPr>
        <xdr:cNvPr id="212" name="楕円 211"/>
        <xdr:cNvSpPr/>
      </xdr:nvSpPr>
      <xdr:spPr>
        <a:xfrm>
          <a:off x="1270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132097</xdr:rowOff>
    </xdr:from>
    <xdr:ext cx="762000" cy="259045"/>
    <xdr:sp macro="" textlink="">
      <xdr:nvSpPr>
        <xdr:cNvPr id="213" name="テキスト ボックス 212"/>
        <xdr:cNvSpPr txBox="1"/>
      </xdr:nvSpPr>
      <xdr:spPr>
        <a:xfrm>
          <a:off x="939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介護保険事業、後期高齢者医療事業への繰出金の増加等により、比率としては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今後も、より一層の経営の効率化や受益者負担の適正化等を図り、一般会計負担の適正化に努める。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124278</xdr:rowOff>
    </xdr:to>
    <xdr:cxnSp macro="">
      <xdr:nvCxnSpPr>
        <xdr:cNvPr id="248" name="直線コネクタ 247"/>
        <xdr:cNvCxnSpPr/>
      </xdr:nvCxnSpPr>
      <xdr:spPr>
        <a:xfrm>
          <a:off x="15671800" y="97880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58965</xdr:rowOff>
    </xdr:to>
    <xdr:cxnSp macro="">
      <xdr:nvCxnSpPr>
        <xdr:cNvPr id="251" name="直線コネクタ 250"/>
        <xdr:cNvCxnSpPr/>
      </xdr:nvCxnSpPr>
      <xdr:spPr>
        <a:xfrm flipV="1">
          <a:off x="14782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146050</xdr:rowOff>
    </xdr:to>
    <xdr:cxnSp macro="">
      <xdr:nvCxnSpPr>
        <xdr:cNvPr id="254" name="直線コネクタ 253"/>
        <xdr:cNvCxnSpPr/>
      </xdr:nvCxnSpPr>
      <xdr:spPr>
        <a:xfrm flipV="1">
          <a:off x="13893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56" name="テキスト ボックス 255"/>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7257</xdr:rowOff>
    </xdr:to>
    <xdr:cxnSp macro="">
      <xdr:nvCxnSpPr>
        <xdr:cNvPr id="257" name="直線コネクタ 256"/>
        <xdr:cNvCxnSpPr/>
      </xdr:nvCxnSpPr>
      <xdr:spPr>
        <a:xfrm flipV="1">
          <a:off x="13004800" y="991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59" name="テキスト ボックス 258"/>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1" name="テキスト ボックス 260"/>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67" name="楕円 266"/>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68" name="その他該当値テキスト"/>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69" name="楕円 268"/>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0" name="テキスト ボックス 269"/>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1" name="楕円 270"/>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2" name="テキスト ボックス 271"/>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3" name="楕円 272"/>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4" name="テキスト ボックス 273"/>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5" name="楕円 274"/>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76" name="テキスト ボックス 275"/>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近年は類似団体平均を下回って推移している。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年度は、益田地区広域市町村圏事務組合への清掃費に係る負担金の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今後は、公共下水道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事業等に対する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公営企業会計への繰出しが増加することが見込まれるため、引き続き補助金の適正な執行に努め、行財政改革による終期の設定や市単独補助金の廃止を含めた見直しを継続する。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170434</xdr:rowOff>
    </xdr:to>
    <xdr:cxnSp macro="">
      <xdr:nvCxnSpPr>
        <xdr:cNvPr id="306" name="直線コネクタ 305"/>
        <xdr:cNvCxnSpPr/>
      </xdr:nvCxnSpPr>
      <xdr:spPr>
        <a:xfrm>
          <a:off x="15671800" y="61254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156718</xdr:rowOff>
    </xdr:to>
    <xdr:cxnSp macro="">
      <xdr:nvCxnSpPr>
        <xdr:cNvPr id="309" name="直線コネクタ 308"/>
        <xdr:cNvCxnSpPr/>
      </xdr:nvCxnSpPr>
      <xdr:spPr>
        <a:xfrm flipV="1">
          <a:off x="14782800" y="6125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156718</xdr:rowOff>
    </xdr:to>
    <xdr:cxnSp macro="">
      <xdr:nvCxnSpPr>
        <xdr:cNvPr id="312" name="直線コネクタ 311"/>
        <xdr:cNvCxnSpPr/>
      </xdr:nvCxnSpPr>
      <xdr:spPr>
        <a:xfrm>
          <a:off x="13893800" y="6116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4" name="テキスト ボックス 313"/>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124714</xdr:rowOff>
    </xdr:to>
    <xdr:cxnSp macro="">
      <xdr:nvCxnSpPr>
        <xdr:cNvPr id="315" name="直線コネクタ 314"/>
        <xdr:cNvCxnSpPr/>
      </xdr:nvCxnSpPr>
      <xdr:spPr>
        <a:xfrm flipV="1">
          <a:off x="13004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7" name="テキスト ボックス 316"/>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19" name="テキスト ボックス 318"/>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5" name="楕円 324"/>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6"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73914</xdr:rowOff>
    </xdr:from>
    <xdr:to>
      <xdr:col>78</xdr:col>
      <xdr:colOff>120650</xdr:colOff>
      <xdr:row>36</xdr:row>
      <xdr:rowOff>4064</xdr:rowOff>
    </xdr:to>
    <xdr:sp macro="" textlink="">
      <xdr:nvSpPr>
        <xdr:cNvPr id="327" name="楕円 326"/>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14241</xdr:rowOff>
    </xdr:from>
    <xdr:ext cx="736600" cy="259045"/>
    <xdr:sp macro="" textlink="">
      <xdr:nvSpPr>
        <xdr:cNvPr id="328" name="テキスト ボックス 327"/>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29" name="楕円 328"/>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0" name="テキスト ボックス 329"/>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1" name="楕円 330"/>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2" name="テキスト ボックス 331"/>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3" name="楕円 332"/>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4" name="テキスト ボックス 333"/>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年度までに大規模事業を集中して実施してきた経過もあり、類似団体平均を大きく上回っている。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は、償還額については令和３年度を下回っているものの、比率としては同値となっている。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今後、公債費の減少により指標は改善する見込みではあるが、引き続き、事業精査による地方債発行額の抑制等により、比率の改善に努める。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60706</xdr:rowOff>
    </xdr:from>
    <xdr:to>
      <xdr:col>24</xdr:col>
      <xdr:colOff>25400</xdr:colOff>
      <xdr:row>80</xdr:row>
      <xdr:rowOff>168148</xdr:rowOff>
    </xdr:to>
    <xdr:cxnSp macro="">
      <xdr:nvCxnSpPr>
        <xdr:cNvPr id="360" name="直線コネクタ 359"/>
        <xdr:cNvCxnSpPr/>
      </xdr:nvCxnSpPr>
      <xdr:spPr>
        <a:xfrm flipV="1">
          <a:off x="4826000" y="12576556"/>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61" name="公債費最小値テキスト"/>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62" name="直線コネクタ 361"/>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147083</xdr:rowOff>
    </xdr:from>
    <xdr:ext cx="762000" cy="259045"/>
    <xdr:sp macro="" textlink="">
      <xdr:nvSpPr>
        <xdr:cNvPr id="363"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60706</xdr:rowOff>
    </xdr:from>
    <xdr:to>
      <xdr:col>24</xdr:col>
      <xdr:colOff>114300</xdr:colOff>
      <xdr:row>73</xdr:row>
      <xdr:rowOff>60706</xdr:rowOff>
    </xdr:to>
    <xdr:cxnSp macro="">
      <xdr:nvCxnSpPr>
        <xdr:cNvPr id="364" name="直線コネクタ 363"/>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165863</xdr:rowOff>
    </xdr:from>
    <xdr:to>
      <xdr:col>24</xdr:col>
      <xdr:colOff>25400</xdr:colOff>
      <xdr:row>79</xdr:row>
      <xdr:rowOff>165863</xdr:rowOff>
    </xdr:to>
    <xdr:cxnSp macro="">
      <xdr:nvCxnSpPr>
        <xdr:cNvPr id="365" name="直線コネクタ 364"/>
        <xdr:cNvCxnSpPr/>
      </xdr:nvCxnSpPr>
      <xdr:spPr>
        <a:xfrm>
          <a:off x="3987800" y="137104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17290</xdr:rowOff>
    </xdr:from>
    <xdr:ext cx="762000" cy="259045"/>
    <xdr:sp macro="" textlink="">
      <xdr:nvSpPr>
        <xdr:cNvPr id="366"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67" name="フローチャート: 判断 366"/>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165863</xdr:rowOff>
    </xdr:from>
    <xdr:to>
      <xdr:col>19</xdr:col>
      <xdr:colOff>187325</xdr:colOff>
      <xdr:row>81</xdr:row>
      <xdr:rowOff>69850</xdr:rowOff>
    </xdr:to>
    <xdr:cxnSp macro="">
      <xdr:nvCxnSpPr>
        <xdr:cNvPr id="368" name="直線コネクタ 367"/>
        <xdr:cNvCxnSpPr/>
      </xdr:nvCxnSpPr>
      <xdr:spPr>
        <a:xfrm flipV="1">
          <a:off x="3098800" y="13710413"/>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69" name="フローチャート: 判断 368"/>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0" name="テキスト ボックス 369"/>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69850</xdr:rowOff>
    </xdr:from>
    <xdr:to>
      <xdr:col>15</xdr:col>
      <xdr:colOff>98425</xdr:colOff>
      <xdr:row>81</xdr:row>
      <xdr:rowOff>170435</xdr:rowOff>
    </xdr:to>
    <xdr:cxnSp macro="">
      <xdr:nvCxnSpPr>
        <xdr:cNvPr id="371" name="直線コネクタ 370"/>
        <xdr:cNvCxnSpPr/>
      </xdr:nvCxnSpPr>
      <xdr:spPr>
        <a:xfrm flipV="1">
          <a:off x="2209800" y="139573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2" name="フローチャート: 判断 371"/>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105681</xdr:rowOff>
    </xdr:from>
    <xdr:ext cx="762000" cy="259045"/>
    <xdr:sp macro="" textlink="">
      <xdr:nvSpPr>
        <xdr:cNvPr id="373" name="テキスト ボックス 372"/>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133858</xdr:rowOff>
    </xdr:from>
    <xdr:to>
      <xdr:col>11</xdr:col>
      <xdr:colOff>9525</xdr:colOff>
      <xdr:row>81</xdr:row>
      <xdr:rowOff>170435</xdr:rowOff>
    </xdr:to>
    <xdr:cxnSp macro="">
      <xdr:nvCxnSpPr>
        <xdr:cNvPr id="374" name="直線コネクタ 373"/>
        <xdr:cNvCxnSpPr/>
      </xdr:nvCxnSpPr>
      <xdr:spPr>
        <a:xfrm>
          <a:off x="1320800" y="140213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75" name="フローチャート: 判断 374"/>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114825</xdr:rowOff>
    </xdr:from>
    <xdr:ext cx="762000" cy="259045"/>
    <xdr:sp macro="" textlink="">
      <xdr:nvSpPr>
        <xdr:cNvPr id="376" name="テキスト ボックス 375"/>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77" name="フローチャート: 判断 376"/>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114825</xdr:rowOff>
    </xdr:from>
    <xdr:ext cx="762000" cy="259045"/>
    <xdr:sp macro="" textlink="">
      <xdr:nvSpPr>
        <xdr:cNvPr id="378" name="テキスト ボックス 377"/>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115063</xdr:rowOff>
    </xdr:from>
    <xdr:to>
      <xdr:col>24</xdr:col>
      <xdr:colOff>76200</xdr:colOff>
      <xdr:row>80</xdr:row>
      <xdr:rowOff>45213</xdr:rowOff>
    </xdr:to>
    <xdr:sp macro="" textlink="">
      <xdr:nvSpPr>
        <xdr:cNvPr id="384" name="楕円 383"/>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87140</xdr:rowOff>
    </xdr:from>
    <xdr:ext cx="762000" cy="259045"/>
    <xdr:sp macro="" textlink="">
      <xdr:nvSpPr>
        <xdr:cNvPr id="385" name="公債費該当値テキスト"/>
        <xdr:cNvSpPr txBox="1"/>
      </xdr:nvSpPr>
      <xdr:spPr>
        <a:xfrm>
          <a:off x="4914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115063</xdr:rowOff>
    </xdr:from>
    <xdr:to>
      <xdr:col>20</xdr:col>
      <xdr:colOff>38100</xdr:colOff>
      <xdr:row>80</xdr:row>
      <xdr:rowOff>45213</xdr:rowOff>
    </xdr:to>
    <xdr:sp macro="" textlink="">
      <xdr:nvSpPr>
        <xdr:cNvPr id="386" name="楕円 385"/>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29990</xdr:rowOff>
    </xdr:from>
    <xdr:ext cx="736600" cy="259045"/>
    <xdr:sp macro="" textlink="">
      <xdr:nvSpPr>
        <xdr:cNvPr id="387" name="テキスト ボックス 386"/>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19050</xdr:rowOff>
    </xdr:from>
    <xdr:to>
      <xdr:col>15</xdr:col>
      <xdr:colOff>149225</xdr:colOff>
      <xdr:row>81</xdr:row>
      <xdr:rowOff>120650</xdr:rowOff>
    </xdr:to>
    <xdr:sp macro="" textlink="">
      <xdr:nvSpPr>
        <xdr:cNvPr id="388" name="楕円 387"/>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105427</xdr:rowOff>
    </xdr:from>
    <xdr:ext cx="762000" cy="259045"/>
    <xdr:sp macro="" textlink="">
      <xdr:nvSpPr>
        <xdr:cNvPr id="389" name="テキスト ボックス 388"/>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119635</xdr:rowOff>
    </xdr:from>
    <xdr:to>
      <xdr:col>11</xdr:col>
      <xdr:colOff>60325</xdr:colOff>
      <xdr:row>82</xdr:row>
      <xdr:rowOff>49785</xdr:rowOff>
    </xdr:to>
    <xdr:sp macro="" textlink="">
      <xdr:nvSpPr>
        <xdr:cNvPr id="390" name="楕円 389"/>
        <xdr:cNvSpPr/>
      </xdr:nvSpPr>
      <xdr:spPr>
        <a:xfrm>
          <a:off x="2159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34562</xdr:rowOff>
    </xdr:from>
    <xdr:ext cx="762000" cy="259045"/>
    <xdr:sp macro="" textlink="">
      <xdr:nvSpPr>
        <xdr:cNvPr id="391" name="テキスト ボックス 390"/>
        <xdr:cNvSpPr txBox="1"/>
      </xdr:nvSpPr>
      <xdr:spPr>
        <a:xfrm>
          <a:off x="1828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83058</xdr:rowOff>
    </xdr:from>
    <xdr:to>
      <xdr:col>6</xdr:col>
      <xdr:colOff>171450</xdr:colOff>
      <xdr:row>82</xdr:row>
      <xdr:rowOff>13208</xdr:rowOff>
    </xdr:to>
    <xdr:sp macro="" textlink="">
      <xdr:nvSpPr>
        <xdr:cNvPr id="392" name="楕円 391"/>
        <xdr:cNvSpPr/>
      </xdr:nvSpPr>
      <xdr:spPr>
        <a:xfrm>
          <a:off x="1270000" y="13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169435</xdr:rowOff>
    </xdr:from>
    <xdr:ext cx="762000" cy="259045"/>
    <xdr:sp macro="" textlink="">
      <xdr:nvSpPr>
        <xdr:cNvPr id="393" name="テキスト ボックス 392"/>
        <xdr:cNvSpPr txBox="1"/>
      </xdr:nvSpPr>
      <xdr:spPr>
        <a:xfrm>
          <a:off x="939800" y="1405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いては、歳出において人件費・扶助費・補助費等の影響、歳入において普通交付税等の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柔軟な財政運営を展開するための更なる歳出縮減を図る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19" name="直線コネクタ 418"/>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0" name="公債費以外最小値テキスト"/>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1" name="直線コネクタ 420"/>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2"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3" name="直線コネクタ 422"/>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85852</xdr:rowOff>
    </xdr:from>
    <xdr:to>
      <xdr:col>82</xdr:col>
      <xdr:colOff>107950</xdr:colOff>
      <xdr:row>75</xdr:row>
      <xdr:rowOff>129286</xdr:rowOff>
    </xdr:to>
    <xdr:cxnSp macro="">
      <xdr:nvCxnSpPr>
        <xdr:cNvPr id="424" name="直線コネクタ 423"/>
        <xdr:cNvCxnSpPr/>
      </xdr:nvCxnSpPr>
      <xdr:spPr>
        <a:xfrm>
          <a:off x="15671800" y="12773152"/>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5"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26" name="フローチャート: 判断 425"/>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85852</xdr:rowOff>
    </xdr:from>
    <xdr:to>
      <xdr:col>78</xdr:col>
      <xdr:colOff>69850</xdr:colOff>
      <xdr:row>75</xdr:row>
      <xdr:rowOff>97282</xdr:rowOff>
    </xdr:to>
    <xdr:cxnSp macro="">
      <xdr:nvCxnSpPr>
        <xdr:cNvPr id="427" name="直線コネクタ 426"/>
        <xdr:cNvCxnSpPr/>
      </xdr:nvCxnSpPr>
      <xdr:spPr>
        <a:xfrm flipV="1">
          <a:off x="14782800" y="127731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28" name="フローチャート: 判断 427"/>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29" name="テキスト ボックス 428"/>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75</xdr:row>
      <xdr:rowOff>152146</xdr:rowOff>
    </xdr:to>
    <xdr:cxnSp macro="">
      <xdr:nvCxnSpPr>
        <xdr:cNvPr id="430" name="直線コネクタ 429"/>
        <xdr:cNvCxnSpPr/>
      </xdr:nvCxnSpPr>
      <xdr:spPr>
        <a:xfrm flipV="1">
          <a:off x="13893800" y="129560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1" name="フローチャート: 判断 430"/>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2" name="テキスト ボックス 431"/>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12700</xdr:rowOff>
    </xdr:to>
    <xdr:cxnSp macro="">
      <xdr:nvCxnSpPr>
        <xdr:cNvPr id="433" name="直線コネクタ 432"/>
        <xdr:cNvCxnSpPr/>
      </xdr:nvCxnSpPr>
      <xdr:spPr>
        <a:xfrm flipV="1">
          <a:off x="13004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5" name="テキスト ボックス 434"/>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36" name="フローチャート: 判断 435"/>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37" name="テキスト ボックス 436"/>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43" name="楕円 442"/>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95013</xdr:rowOff>
    </xdr:from>
    <xdr:ext cx="762000" cy="259045"/>
    <xdr:sp macro="" textlink="">
      <xdr:nvSpPr>
        <xdr:cNvPr id="444"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35052</xdr:rowOff>
    </xdr:from>
    <xdr:to>
      <xdr:col>78</xdr:col>
      <xdr:colOff>120650</xdr:colOff>
      <xdr:row>74</xdr:row>
      <xdr:rowOff>136652</xdr:rowOff>
    </xdr:to>
    <xdr:sp macro="" textlink="">
      <xdr:nvSpPr>
        <xdr:cNvPr id="445" name="楕円 444"/>
        <xdr:cNvSpPr/>
      </xdr:nvSpPr>
      <xdr:spPr>
        <a:xfrm>
          <a:off x="15621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146829</xdr:rowOff>
    </xdr:from>
    <xdr:ext cx="736600" cy="259045"/>
    <xdr:sp macro="" textlink="">
      <xdr:nvSpPr>
        <xdr:cNvPr id="446" name="テキスト ボックス 445"/>
        <xdr:cNvSpPr txBox="1"/>
      </xdr:nvSpPr>
      <xdr:spPr>
        <a:xfrm>
          <a:off x="15290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47" name="楕円 446"/>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48" name="テキスト ボックス 447"/>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49" name="楕円 448"/>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0" name="テキスト ボックス 44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1" name="楕円 450"/>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2" name="テキスト ボックス 451"/>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60268</xdr:rowOff>
    </xdr:from>
    <xdr:to>
      <xdr:col>29</xdr:col>
      <xdr:colOff>127000</xdr:colOff>
      <xdr:row>18</xdr:row>
      <xdr:rowOff>69298</xdr:rowOff>
    </xdr:to>
    <xdr:cxnSp macro="">
      <xdr:nvCxnSpPr>
        <xdr:cNvPr id="49" name="直線コネクタ 48"/>
        <xdr:cNvCxnSpPr/>
      </xdr:nvCxnSpPr>
      <xdr:spPr bwMode="auto">
        <a:xfrm flipV="1">
          <a:off x="5003800" y="3193993"/>
          <a:ext cx="6477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68737</xdr:rowOff>
    </xdr:from>
    <xdr:to>
      <xdr:col>26</xdr:col>
      <xdr:colOff>50800</xdr:colOff>
      <xdr:row>18</xdr:row>
      <xdr:rowOff>69298</xdr:rowOff>
    </xdr:to>
    <xdr:cxnSp macro="">
      <xdr:nvCxnSpPr>
        <xdr:cNvPr id="52" name="直線コネクタ 51"/>
        <xdr:cNvCxnSpPr/>
      </xdr:nvCxnSpPr>
      <xdr:spPr bwMode="auto">
        <a:xfrm>
          <a:off x="4305300" y="3202462"/>
          <a:ext cx="698500" cy="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62196</xdr:rowOff>
    </xdr:from>
    <xdr:to>
      <xdr:col>22</xdr:col>
      <xdr:colOff>114300</xdr:colOff>
      <xdr:row>18</xdr:row>
      <xdr:rowOff>68737</xdr:rowOff>
    </xdr:to>
    <xdr:cxnSp macro="">
      <xdr:nvCxnSpPr>
        <xdr:cNvPr id="55" name="直線コネクタ 54"/>
        <xdr:cNvCxnSpPr/>
      </xdr:nvCxnSpPr>
      <xdr:spPr bwMode="auto">
        <a:xfrm>
          <a:off x="3606800" y="3195921"/>
          <a:ext cx="698500" cy="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63055</xdr:rowOff>
    </xdr:from>
    <xdr:ext cx="762000" cy="259045"/>
    <xdr:sp macro="" textlink="">
      <xdr:nvSpPr>
        <xdr:cNvPr id="57" name="テキスト ボックス 56"/>
        <xdr:cNvSpPr txBox="1"/>
      </xdr:nvSpPr>
      <xdr:spPr>
        <a:xfrm>
          <a:off x="39243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62196</xdr:rowOff>
    </xdr:from>
    <xdr:to>
      <xdr:col>18</xdr:col>
      <xdr:colOff>177800</xdr:colOff>
      <xdr:row>18</xdr:row>
      <xdr:rowOff>64085</xdr:rowOff>
    </xdr:to>
    <xdr:cxnSp macro="">
      <xdr:nvCxnSpPr>
        <xdr:cNvPr id="58" name="直線コネクタ 57"/>
        <xdr:cNvCxnSpPr/>
      </xdr:nvCxnSpPr>
      <xdr:spPr bwMode="auto">
        <a:xfrm flipV="1">
          <a:off x="2908300" y="3195921"/>
          <a:ext cx="698500" cy="1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74355</xdr:rowOff>
    </xdr:from>
    <xdr:ext cx="762000" cy="259045"/>
    <xdr:sp macro="" textlink="">
      <xdr:nvSpPr>
        <xdr:cNvPr id="60" name="テキスト ボックス 59"/>
        <xdr:cNvSpPr txBox="1"/>
      </xdr:nvSpPr>
      <xdr:spPr>
        <a:xfrm>
          <a:off x="32258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80482</xdr:rowOff>
    </xdr:from>
    <xdr:ext cx="762000" cy="259045"/>
    <xdr:sp macro="" textlink="">
      <xdr:nvSpPr>
        <xdr:cNvPr id="62" name="テキスト ボックス 61"/>
        <xdr:cNvSpPr txBox="1"/>
      </xdr:nvSpPr>
      <xdr:spPr>
        <a:xfrm>
          <a:off x="2527300" y="28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9468</xdr:rowOff>
    </xdr:from>
    <xdr:to>
      <xdr:col>29</xdr:col>
      <xdr:colOff>177800</xdr:colOff>
      <xdr:row>18</xdr:row>
      <xdr:rowOff>111068</xdr:rowOff>
    </xdr:to>
    <xdr:sp macro="" textlink="">
      <xdr:nvSpPr>
        <xdr:cNvPr id="68" name="楕円 67"/>
        <xdr:cNvSpPr/>
      </xdr:nvSpPr>
      <xdr:spPr bwMode="auto">
        <a:xfrm>
          <a:off x="5600700" y="3143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116414</xdr:rowOff>
    </xdr:from>
    <xdr:ext cx="762000" cy="259045"/>
    <xdr:sp macro="" textlink="">
      <xdr:nvSpPr>
        <xdr:cNvPr id="69" name="人口1人当たり決算額の推移該当値テキスト130"/>
        <xdr:cNvSpPr txBox="1"/>
      </xdr:nvSpPr>
      <xdr:spPr>
        <a:xfrm>
          <a:off x="5740400" y="307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18498</xdr:rowOff>
    </xdr:from>
    <xdr:to>
      <xdr:col>26</xdr:col>
      <xdr:colOff>101600</xdr:colOff>
      <xdr:row>18</xdr:row>
      <xdr:rowOff>120097</xdr:rowOff>
    </xdr:to>
    <xdr:sp macro="" textlink="">
      <xdr:nvSpPr>
        <xdr:cNvPr id="70" name="楕円 69"/>
        <xdr:cNvSpPr/>
      </xdr:nvSpPr>
      <xdr:spPr bwMode="auto">
        <a:xfrm>
          <a:off x="4953000" y="315222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104875</xdr:rowOff>
    </xdr:from>
    <xdr:ext cx="736600" cy="259045"/>
    <xdr:sp macro="" textlink="">
      <xdr:nvSpPr>
        <xdr:cNvPr id="71" name="テキスト ボックス 70"/>
        <xdr:cNvSpPr txBox="1"/>
      </xdr:nvSpPr>
      <xdr:spPr>
        <a:xfrm>
          <a:off x="4622800" y="3238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17937</xdr:rowOff>
    </xdr:from>
    <xdr:to>
      <xdr:col>22</xdr:col>
      <xdr:colOff>165100</xdr:colOff>
      <xdr:row>18</xdr:row>
      <xdr:rowOff>119538</xdr:rowOff>
    </xdr:to>
    <xdr:sp macro="" textlink="">
      <xdr:nvSpPr>
        <xdr:cNvPr id="72" name="楕円 71"/>
        <xdr:cNvSpPr/>
      </xdr:nvSpPr>
      <xdr:spPr bwMode="auto">
        <a:xfrm>
          <a:off x="4254500" y="315166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104315</xdr:rowOff>
    </xdr:from>
    <xdr:ext cx="762000" cy="259045"/>
    <xdr:sp macro="" textlink="">
      <xdr:nvSpPr>
        <xdr:cNvPr id="73" name="テキスト ボックス 72"/>
        <xdr:cNvSpPr txBox="1"/>
      </xdr:nvSpPr>
      <xdr:spPr>
        <a:xfrm>
          <a:off x="3924300" y="323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11396</xdr:rowOff>
    </xdr:from>
    <xdr:to>
      <xdr:col>19</xdr:col>
      <xdr:colOff>38100</xdr:colOff>
      <xdr:row>18</xdr:row>
      <xdr:rowOff>112996</xdr:rowOff>
    </xdr:to>
    <xdr:sp macro="" textlink="">
      <xdr:nvSpPr>
        <xdr:cNvPr id="74" name="楕円 73"/>
        <xdr:cNvSpPr/>
      </xdr:nvSpPr>
      <xdr:spPr bwMode="auto">
        <a:xfrm>
          <a:off x="3556000" y="314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97773</xdr:rowOff>
    </xdr:from>
    <xdr:ext cx="762000" cy="259045"/>
    <xdr:sp macro="" textlink="">
      <xdr:nvSpPr>
        <xdr:cNvPr id="75" name="テキスト ボックス 74"/>
        <xdr:cNvSpPr txBox="1"/>
      </xdr:nvSpPr>
      <xdr:spPr>
        <a:xfrm>
          <a:off x="3225800" y="323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13285</xdr:rowOff>
    </xdr:from>
    <xdr:to>
      <xdr:col>15</xdr:col>
      <xdr:colOff>101600</xdr:colOff>
      <xdr:row>18</xdr:row>
      <xdr:rowOff>114885</xdr:rowOff>
    </xdr:to>
    <xdr:sp macro="" textlink="">
      <xdr:nvSpPr>
        <xdr:cNvPr id="76" name="楕円 75"/>
        <xdr:cNvSpPr/>
      </xdr:nvSpPr>
      <xdr:spPr bwMode="auto">
        <a:xfrm>
          <a:off x="2857500" y="314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99663</xdr:rowOff>
    </xdr:from>
    <xdr:ext cx="762000" cy="259045"/>
    <xdr:sp macro="" textlink="">
      <xdr:nvSpPr>
        <xdr:cNvPr id="77" name="テキスト ボックス 76"/>
        <xdr:cNvSpPr txBox="1"/>
      </xdr:nvSpPr>
      <xdr:spPr>
        <a:xfrm>
          <a:off x="2527300" y="323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35864</xdr:rowOff>
    </xdr:from>
    <xdr:to>
      <xdr:col>29</xdr:col>
      <xdr:colOff>127000</xdr:colOff>
      <xdr:row>36</xdr:row>
      <xdr:rowOff>62192</xdr:rowOff>
    </xdr:to>
    <xdr:cxnSp macro="">
      <xdr:nvCxnSpPr>
        <xdr:cNvPr id="111" name="直線コネクタ 110"/>
        <xdr:cNvCxnSpPr/>
      </xdr:nvCxnSpPr>
      <xdr:spPr bwMode="auto">
        <a:xfrm>
          <a:off x="5003800" y="6989114"/>
          <a:ext cx="647700" cy="26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15424</xdr:rowOff>
    </xdr:from>
    <xdr:to>
      <xdr:col>26</xdr:col>
      <xdr:colOff>50800</xdr:colOff>
      <xdr:row>36</xdr:row>
      <xdr:rowOff>35864</xdr:rowOff>
    </xdr:to>
    <xdr:cxnSp macro="">
      <xdr:nvCxnSpPr>
        <xdr:cNvPr id="114" name="直線コネクタ 113"/>
        <xdr:cNvCxnSpPr/>
      </xdr:nvCxnSpPr>
      <xdr:spPr bwMode="auto">
        <a:xfrm>
          <a:off x="4305300" y="6968674"/>
          <a:ext cx="698500" cy="2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307613</xdr:rowOff>
    </xdr:from>
    <xdr:to>
      <xdr:col>22</xdr:col>
      <xdr:colOff>114300</xdr:colOff>
      <xdr:row>36</xdr:row>
      <xdr:rowOff>15424</xdr:rowOff>
    </xdr:to>
    <xdr:cxnSp macro="">
      <xdr:nvCxnSpPr>
        <xdr:cNvPr id="117" name="直線コネクタ 116"/>
        <xdr:cNvCxnSpPr/>
      </xdr:nvCxnSpPr>
      <xdr:spPr bwMode="auto">
        <a:xfrm>
          <a:off x="3606800" y="6917963"/>
          <a:ext cx="698500" cy="5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161491</xdr:rowOff>
    </xdr:from>
    <xdr:ext cx="762000" cy="259045"/>
    <xdr:sp macro="" textlink="">
      <xdr:nvSpPr>
        <xdr:cNvPr id="119" name="テキスト ボックス 118"/>
        <xdr:cNvSpPr txBox="1"/>
      </xdr:nvSpPr>
      <xdr:spPr>
        <a:xfrm>
          <a:off x="3924300" y="711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301993</xdr:rowOff>
    </xdr:from>
    <xdr:to>
      <xdr:col>18</xdr:col>
      <xdr:colOff>177800</xdr:colOff>
      <xdr:row>35</xdr:row>
      <xdr:rowOff>307613</xdr:rowOff>
    </xdr:to>
    <xdr:cxnSp macro="">
      <xdr:nvCxnSpPr>
        <xdr:cNvPr id="120" name="直線コネクタ 119"/>
        <xdr:cNvCxnSpPr/>
      </xdr:nvCxnSpPr>
      <xdr:spPr bwMode="auto">
        <a:xfrm>
          <a:off x="2908300" y="6912343"/>
          <a:ext cx="698500" cy="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148461</xdr:rowOff>
    </xdr:from>
    <xdr:ext cx="762000" cy="259045"/>
    <xdr:sp macro="" textlink="">
      <xdr:nvSpPr>
        <xdr:cNvPr id="122" name="テキスト ボックス 121"/>
        <xdr:cNvSpPr txBox="1"/>
      </xdr:nvSpPr>
      <xdr:spPr>
        <a:xfrm>
          <a:off x="3225800" y="71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147947</xdr:rowOff>
    </xdr:from>
    <xdr:ext cx="762000" cy="259045"/>
    <xdr:sp macro="" textlink="">
      <xdr:nvSpPr>
        <xdr:cNvPr id="124" name="テキスト ボックス 123"/>
        <xdr:cNvSpPr txBox="1"/>
      </xdr:nvSpPr>
      <xdr:spPr>
        <a:xfrm>
          <a:off x="2527300" y="71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11392</xdr:rowOff>
    </xdr:from>
    <xdr:to>
      <xdr:col>29</xdr:col>
      <xdr:colOff>177800</xdr:colOff>
      <xdr:row>36</xdr:row>
      <xdr:rowOff>112992</xdr:rowOff>
    </xdr:to>
    <xdr:sp macro="" textlink="">
      <xdr:nvSpPr>
        <xdr:cNvPr id="130" name="楕円 129"/>
        <xdr:cNvSpPr/>
      </xdr:nvSpPr>
      <xdr:spPr bwMode="auto">
        <a:xfrm>
          <a:off x="5600700" y="696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199369</xdr:rowOff>
    </xdr:from>
    <xdr:ext cx="762000" cy="259045"/>
    <xdr:sp macro="" textlink="">
      <xdr:nvSpPr>
        <xdr:cNvPr id="131" name="人口1人当たり決算額の推移該当値テキスト445"/>
        <xdr:cNvSpPr txBox="1"/>
      </xdr:nvSpPr>
      <xdr:spPr>
        <a:xfrm>
          <a:off x="5740400" y="680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327964</xdr:rowOff>
    </xdr:from>
    <xdr:to>
      <xdr:col>26</xdr:col>
      <xdr:colOff>101600</xdr:colOff>
      <xdr:row>36</xdr:row>
      <xdr:rowOff>86664</xdr:rowOff>
    </xdr:to>
    <xdr:sp macro="" textlink="">
      <xdr:nvSpPr>
        <xdr:cNvPr id="132" name="楕円 131"/>
        <xdr:cNvSpPr/>
      </xdr:nvSpPr>
      <xdr:spPr bwMode="auto">
        <a:xfrm>
          <a:off x="4953000" y="693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96841</xdr:rowOff>
    </xdr:from>
    <xdr:ext cx="736600" cy="259045"/>
    <xdr:sp macro="" textlink="">
      <xdr:nvSpPr>
        <xdr:cNvPr id="133" name="テキスト ボックス 132"/>
        <xdr:cNvSpPr txBox="1"/>
      </xdr:nvSpPr>
      <xdr:spPr>
        <a:xfrm>
          <a:off x="4622800" y="670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307524</xdr:rowOff>
    </xdr:from>
    <xdr:to>
      <xdr:col>22</xdr:col>
      <xdr:colOff>165100</xdr:colOff>
      <xdr:row>36</xdr:row>
      <xdr:rowOff>66224</xdr:rowOff>
    </xdr:to>
    <xdr:sp macro="" textlink="">
      <xdr:nvSpPr>
        <xdr:cNvPr id="134" name="楕円 133"/>
        <xdr:cNvSpPr/>
      </xdr:nvSpPr>
      <xdr:spPr bwMode="auto">
        <a:xfrm>
          <a:off x="4254500" y="691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76401</xdr:rowOff>
    </xdr:from>
    <xdr:ext cx="762000" cy="259045"/>
    <xdr:sp macro="" textlink="">
      <xdr:nvSpPr>
        <xdr:cNvPr id="135" name="テキスト ボックス 134"/>
        <xdr:cNvSpPr txBox="1"/>
      </xdr:nvSpPr>
      <xdr:spPr>
        <a:xfrm>
          <a:off x="3924300" y="668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256813</xdr:rowOff>
    </xdr:from>
    <xdr:to>
      <xdr:col>19</xdr:col>
      <xdr:colOff>38100</xdr:colOff>
      <xdr:row>36</xdr:row>
      <xdr:rowOff>15513</xdr:rowOff>
    </xdr:to>
    <xdr:sp macro="" textlink="">
      <xdr:nvSpPr>
        <xdr:cNvPr id="136" name="楕円 135"/>
        <xdr:cNvSpPr/>
      </xdr:nvSpPr>
      <xdr:spPr bwMode="auto">
        <a:xfrm>
          <a:off x="3556000" y="686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25690</xdr:rowOff>
    </xdr:from>
    <xdr:ext cx="762000" cy="259045"/>
    <xdr:sp macro="" textlink="">
      <xdr:nvSpPr>
        <xdr:cNvPr id="137" name="テキスト ボックス 136"/>
        <xdr:cNvSpPr txBox="1"/>
      </xdr:nvSpPr>
      <xdr:spPr>
        <a:xfrm>
          <a:off x="3225800" y="663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251193</xdr:rowOff>
    </xdr:from>
    <xdr:to>
      <xdr:col>15</xdr:col>
      <xdr:colOff>101600</xdr:colOff>
      <xdr:row>36</xdr:row>
      <xdr:rowOff>9893</xdr:rowOff>
    </xdr:to>
    <xdr:sp macro="" textlink="">
      <xdr:nvSpPr>
        <xdr:cNvPr id="138" name="楕円 137"/>
        <xdr:cNvSpPr/>
      </xdr:nvSpPr>
      <xdr:spPr bwMode="auto">
        <a:xfrm>
          <a:off x="2857500" y="686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20070</xdr:rowOff>
    </xdr:from>
    <xdr:ext cx="762000" cy="259045"/>
    <xdr:sp macro="" textlink="">
      <xdr:nvSpPr>
        <xdr:cNvPr id="139" name="テキスト ボックス 138"/>
        <xdr:cNvSpPr txBox="1"/>
      </xdr:nvSpPr>
      <xdr:spPr>
        <a:xfrm>
          <a:off x="2527300" y="663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44,355
43,937
733.19
32,426,671
31,133,165
1,180,276
15,272,103
30,081,165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71577</xdr:rowOff>
    </xdr:from>
    <xdr:to>
      <xdr:col>24</xdr:col>
      <xdr:colOff>63500</xdr:colOff>
      <xdr:row>37</xdr:row>
      <xdr:rowOff>82900</xdr:rowOff>
    </xdr:to>
    <xdr:cxnSp macro="">
      <xdr:nvCxnSpPr>
        <xdr:cNvPr id="60" name="直線コネクタ 59"/>
        <xdr:cNvCxnSpPr/>
      </xdr:nvCxnSpPr>
      <xdr:spPr>
        <a:xfrm flipV="1">
          <a:off x="3797300" y="6415227"/>
          <a:ext cx="8382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75578</xdr:rowOff>
    </xdr:from>
    <xdr:to>
      <xdr:col>19</xdr:col>
      <xdr:colOff>177800</xdr:colOff>
      <xdr:row>37</xdr:row>
      <xdr:rowOff>82900</xdr:rowOff>
    </xdr:to>
    <xdr:cxnSp macro="">
      <xdr:nvCxnSpPr>
        <xdr:cNvPr id="63" name="直線コネクタ 62"/>
        <xdr:cNvCxnSpPr/>
      </xdr:nvCxnSpPr>
      <xdr:spPr>
        <a:xfrm>
          <a:off x="2908300" y="6419228"/>
          <a:ext cx="8890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75578</xdr:rowOff>
    </xdr:from>
    <xdr:to>
      <xdr:col>15</xdr:col>
      <xdr:colOff>50800</xdr:colOff>
      <xdr:row>37</xdr:row>
      <xdr:rowOff>87415</xdr:rowOff>
    </xdr:to>
    <xdr:cxnSp macro="">
      <xdr:nvCxnSpPr>
        <xdr:cNvPr id="66" name="直線コネクタ 65"/>
        <xdr:cNvCxnSpPr/>
      </xdr:nvCxnSpPr>
      <xdr:spPr>
        <a:xfrm flipV="1">
          <a:off x="2019300" y="6419228"/>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73003</xdr:rowOff>
    </xdr:from>
    <xdr:ext cx="599010" cy="259045"/>
    <xdr:sp macro="" textlink="">
      <xdr:nvSpPr>
        <xdr:cNvPr id="68" name="テキスト ボックス 67"/>
        <xdr:cNvSpPr txBox="1"/>
      </xdr:nvSpPr>
      <xdr:spPr>
        <a:xfrm>
          <a:off x="2608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86501</xdr:rowOff>
    </xdr:from>
    <xdr:to>
      <xdr:col>10</xdr:col>
      <xdr:colOff>114300</xdr:colOff>
      <xdr:row>37</xdr:row>
      <xdr:rowOff>87415</xdr:rowOff>
    </xdr:to>
    <xdr:cxnSp macro="">
      <xdr:nvCxnSpPr>
        <xdr:cNvPr id="69" name="直線コネクタ 68"/>
        <xdr:cNvCxnSpPr/>
      </xdr:nvCxnSpPr>
      <xdr:spPr>
        <a:xfrm>
          <a:off x="1130300" y="643015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109441</xdr:rowOff>
    </xdr:from>
    <xdr:ext cx="534377" cy="259045"/>
    <xdr:sp macro="" textlink="">
      <xdr:nvSpPr>
        <xdr:cNvPr id="71" name="テキスト ボックス 70"/>
        <xdr:cNvSpPr txBox="1"/>
      </xdr:nvSpPr>
      <xdr:spPr>
        <a:xfrm>
          <a:off x="1752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110200</xdr:rowOff>
    </xdr:from>
    <xdr:ext cx="534377" cy="259045"/>
    <xdr:sp macro="" textlink="">
      <xdr:nvSpPr>
        <xdr:cNvPr id="73" name="テキスト ボックス 72"/>
        <xdr:cNvSpPr txBox="1"/>
      </xdr:nvSpPr>
      <xdr:spPr>
        <a:xfrm>
          <a:off x="863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20777</xdr:rowOff>
    </xdr:from>
    <xdr:to>
      <xdr:col>24</xdr:col>
      <xdr:colOff>114300</xdr:colOff>
      <xdr:row>37</xdr:row>
      <xdr:rowOff>122377</xdr:rowOff>
    </xdr:to>
    <xdr:sp macro="" textlink="">
      <xdr:nvSpPr>
        <xdr:cNvPr id="79" name="楕円 78"/>
        <xdr:cNvSpPr/>
      </xdr:nvSpPr>
      <xdr:spPr>
        <a:xfrm>
          <a:off x="45847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143447</xdr:rowOff>
    </xdr:from>
    <xdr:ext cx="534377" cy="259045"/>
    <xdr:sp macro="" textlink="">
      <xdr:nvSpPr>
        <xdr:cNvPr id="80" name="人件費該当値テキスト"/>
        <xdr:cNvSpPr txBox="1"/>
      </xdr:nvSpPr>
      <xdr:spPr>
        <a:xfrm>
          <a:off x="4686300" y="63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32100</xdr:rowOff>
    </xdr:from>
    <xdr:to>
      <xdr:col>20</xdr:col>
      <xdr:colOff>38100</xdr:colOff>
      <xdr:row>37</xdr:row>
      <xdr:rowOff>133700</xdr:rowOff>
    </xdr:to>
    <xdr:sp macro="" textlink="">
      <xdr:nvSpPr>
        <xdr:cNvPr id="81" name="楕円 80"/>
        <xdr:cNvSpPr/>
      </xdr:nvSpPr>
      <xdr:spPr>
        <a:xfrm>
          <a:off x="3746500" y="63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124827</xdr:rowOff>
    </xdr:from>
    <xdr:ext cx="534377" cy="259045"/>
    <xdr:sp macro="" textlink="">
      <xdr:nvSpPr>
        <xdr:cNvPr id="82" name="テキスト ボックス 81"/>
        <xdr:cNvSpPr txBox="1"/>
      </xdr:nvSpPr>
      <xdr:spPr>
        <a:xfrm>
          <a:off x="3530111" y="646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24778</xdr:rowOff>
    </xdr:from>
    <xdr:to>
      <xdr:col>15</xdr:col>
      <xdr:colOff>101600</xdr:colOff>
      <xdr:row>37</xdr:row>
      <xdr:rowOff>126378</xdr:rowOff>
    </xdr:to>
    <xdr:sp macro="" textlink="">
      <xdr:nvSpPr>
        <xdr:cNvPr id="83" name="楕円 82"/>
        <xdr:cNvSpPr/>
      </xdr:nvSpPr>
      <xdr:spPr>
        <a:xfrm>
          <a:off x="2857500" y="63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117505</xdr:rowOff>
    </xdr:from>
    <xdr:ext cx="534377" cy="259045"/>
    <xdr:sp macro="" textlink="">
      <xdr:nvSpPr>
        <xdr:cNvPr id="84" name="テキスト ボックス 83"/>
        <xdr:cNvSpPr txBox="1"/>
      </xdr:nvSpPr>
      <xdr:spPr>
        <a:xfrm>
          <a:off x="2641111" y="64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36615</xdr:rowOff>
    </xdr:from>
    <xdr:to>
      <xdr:col>10</xdr:col>
      <xdr:colOff>165100</xdr:colOff>
      <xdr:row>37</xdr:row>
      <xdr:rowOff>138215</xdr:rowOff>
    </xdr:to>
    <xdr:sp macro="" textlink="">
      <xdr:nvSpPr>
        <xdr:cNvPr id="85" name="楕円 84"/>
        <xdr:cNvSpPr/>
      </xdr:nvSpPr>
      <xdr:spPr>
        <a:xfrm>
          <a:off x="1968500" y="638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129343</xdr:rowOff>
    </xdr:from>
    <xdr:ext cx="534377" cy="259045"/>
    <xdr:sp macro="" textlink="">
      <xdr:nvSpPr>
        <xdr:cNvPr id="86" name="テキスト ボックス 85"/>
        <xdr:cNvSpPr txBox="1"/>
      </xdr:nvSpPr>
      <xdr:spPr>
        <a:xfrm>
          <a:off x="1752111" y="64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35701</xdr:rowOff>
    </xdr:from>
    <xdr:to>
      <xdr:col>6</xdr:col>
      <xdr:colOff>38100</xdr:colOff>
      <xdr:row>37</xdr:row>
      <xdr:rowOff>137301</xdr:rowOff>
    </xdr:to>
    <xdr:sp macro="" textlink="">
      <xdr:nvSpPr>
        <xdr:cNvPr id="87" name="楕円 86"/>
        <xdr:cNvSpPr/>
      </xdr:nvSpPr>
      <xdr:spPr>
        <a:xfrm>
          <a:off x="1079500" y="63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128428</xdr:rowOff>
    </xdr:from>
    <xdr:ext cx="534377" cy="259045"/>
    <xdr:sp macro="" textlink="">
      <xdr:nvSpPr>
        <xdr:cNvPr id="88" name="テキスト ボックス 87"/>
        <xdr:cNvSpPr txBox="1"/>
      </xdr:nvSpPr>
      <xdr:spPr>
        <a:xfrm>
          <a:off x="863111" y="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97175</xdr:rowOff>
    </xdr:from>
    <xdr:to>
      <xdr:col>24</xdr:col>
      <xdr:colOff>63500</xdr:colOff>
      <xdr:row>56</xdr:row>
      <xdr:rowOff>115414</xdr:rowOff>
    </xdr:to>
    <xdr:cxnSp macro="">
      <xdr:nvCxnSpPr>
        <xdr:cNvPr id="115" name="直線コネクタ 114"/>
        <xdr:cNvCxnSpPr/>
      </xdr:nvCxnSpPr>
      <xdr:spPr>
        <a:xfrm flipV="1">
          <a:off x="3797300" y="9698375"/>
          <a:ext cx="8382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115414</xdr:rowOff>
    </xdr:from>
    <xdr:to>
      <xdr:col>19</xdr:col>
      <xdr:colOff>177800</xdr:colOff>
      <xdr:row>56</xdr:row>
      <xdr:rowOff>149850</xdr:rowOff>
    </xdr:to>
    <xdr:cxnSp macro="">
      <xdr:nvCxnSpPr>
        <xdr:cNvPr id="118" name="直線コネクタ 117"/>
        <xdr:cNvCxnSpPr/>
      </xdr:nvCxnSpPr>
      <xdr:spPr>
        <a:xfrm flipV="1">
          <a:off x="2908300" y="9716614"/>
          <a:ext cx="889000" cy="3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149850</xdr:rowOff>
    </xdr:from>
    <xdr:to>
      <xdr:col>15</xdr:col>
      <xdr:colOff>50800</xdr:colOff>
      <xdr:row>57</xdr:row>
      <xdr:rowOff>12731</xdr:rowOff>
    </xdr:to>
    <xdr:cxnSp macro="">
      <xdr:nvCxnSpPr>
        <xdr:cNvPr id="121" name="直線コネクタ 120"/>
        <xdr:cNvCxnSpPr/>
      </xdr:nvCxnSpPr>
      <xdr:spPr>
        <a:xfrm flipV="1">
          <a:off x="2019300" y="9751050"/>
          <a:ext cx="889000" cy="3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135055</xdr:rowOff>
    </xdr:from>
    <xdr:ext cx="534377" cy="259045"/>
    <xdr:sp macro="" textlink="">
      <xdr:nvSpPr>
        <xdr:cNvPr id="123" name="テキスト ボックス 122"/>
        <xdr:cNvSpPr txBox="1"/>
      </xdr:nvSpPr>
      <xdr:spPr>
        <a:xfrm>
          <a:off x="2641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12731</xdr:rowOff>
    </xdr:from>
    <xdr:to>
      <xdr:col>10</xdr:col>
      <xdr:colOff>114300</xdr:colOff>
      <xdr:row>57</xdr:row>
      <xdr:rowOff>26826</xdr:rowOff>
    </xdr:to>
    <xdr:cxnSp macro="">
      <xdr:nvCxnSpPr>
        <xdr:cNvPr id="124" name="直線コネクタ 123"/>
        <xdr:cNvCxnSpPr/>
      </xdr:nvCxnSpPr>
      <xdr:spPr>
        <a:xfrm flipV="1">
          <a:off x="1130300" y="9785381"/>
          <a:ext cx="8890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150508</xdr:rowOff>
    </xdr:from>
    <xdr:ext cx="534377" cy="259045"/>
    <xdr:sp macro="" textlink="">
      <xdr:nvSpPr>
        <xdr:cNvPr id="126" name="テキスト ボックス 125"/>
        <xdr:cNvSpPr txBox="1"/>
      </xdr:nvSpPr>
      <xdr:spPr>
        <a:xfrm>
          <a:off x="1752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7990</xdr:rowOff>
    </xdr:from>
    <xdr:ext cx="534377" cy="259045"/>
    <xdr:sp macro="" textlink="">
      <xdr:nvSpPr>
        <xdr:cNvPr id="128" name="テキスト ボックス 127"/>
        <xdr:cNvSpPr txBox="1"/>
      </xdr:nvSpPr>
      <xdr:spPr>
        <a:xfrm>
          <a:off x="863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46375</xdr:rowOff>
    </xdr:from>
    <xdr:to>
      <xdr:col>24</xdr:col>
      <xdr:colOff>114300</xdr:colOff>
      <xdr:row>56</xdr:row>
      <xdr:rowOff>147975</xdr:rowOff>
    </xdr:to>
    <xdr:sp macro="" textlink="">
      <xdr:nvSpPr>
        <xdr:cNvPr id="134" name="楕円 133"/>
        <xdr:cNvSpPr/>
      </xdr:nvSpPr>
      <xdr:spPr>
        <a:xfrm>
          <a:off x="4584700" y="96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24802</xdr:rowOff>
    </xdr:from>
    <xdr:ext cx="534377" cy="259045"/>
    <xdr:sp macro="" textlink="">
      <xdr:nvSpPr>
        <xdr:cNvPr id="135" name="物件費該当値テキスト"/>
        <xdr:cNvSpPr txBox="1"/>
      </xdr:nvSpPr>
      <xdr:spPr>
        <a:xfrm>
          <a:off x="4686300" y="96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64614</xdr:rowOff>
    </xdr:from>
    <xdr:to>
      <xdr:col>20</xdr:col>
      <xdr:colOff>38100</xdr:colOff>
      <xdr:row>56</xdr:row>
      <xdr:rowOff>166214</xdr:rowOff>
    </xdr:to>
    <xdr:sp macro="" textlink="">
      <xdr:nvSpPr>
        <xdr:cNvPr id="136" name="楕円 135"/>
        <xdr:cNvSpPr/>
      </xdr:nvSpPr>
      <xdr:spPr>
        <a:xfrm>
          <a:off x="3746500" y="96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157341</xdr:rowOff>
    </xdr:from>
    <xdr:ext cx="534377" cy="259045"/>
    <xdr:sp macro="" textlink="">
      <xdr:nvSpPr>
        <xdr:cNvPr id="137" name="テキスト ボックス 136"/>
        <xdr:cNvSpPr txBox="1"/>
      </xdr:nvSpPr>
      <xdr:spPr>
        <a:xfrm>
          <a:off x="3530111" y="97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99050</xdr:rowOff>
    </xdr:from>
    <xdr:to>
      <xdr:col>15</xdr:col>
      <xdr:colOff>101600</xdr:colOff>
      <xdr:row>57</xdr:row>
      <xdr:rowOff>29200</xdr:rowOff>
    </xdr:to>
    <xdr:sp macro="" textlink="">
      <xdr:nvSpPr>
        <xdr:cNvPr id="138" name="楕円 137"/>
        <xdr:cNvSpPr/>
      </xdr:nvSpPr>
      <xdr:spPr>
        <a:xfrm>
          <a:off x="2857500" y="9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20327</xdr:rowOff>
    </xdr:from>
    <xdr:ext cx="534377" cy="259045"/>
    <xdr:sp macro="" textlink="">
      <xdr:nvSpPr>
        <xdr:cNvPr id="139" name="テキスト ボックス 138"/>
        <xdr:cNvSpPr txBox="1"/>
      </xdr:nvSpPr>
      <xdr:spPr>
        <a:xfrm>
          <a:off x="2641111" y="979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133381</xdr:rowOff>
    </xdr:from>
    <xdr:to>
      <xdr:col>10</xdr:col>
      <xdr:colOff>165100</xdr:colOff>
      <xdr:row>57</xdr:row>
      <xdr:rowOff>63531</xdr:rowOff>
    </xdr:to>
    <xdr:sp macro="" textlink="">
      <xdr:nvSpPr>
        <xdr:cNvPr id="140" name="楕円 139"/>
        <xdr:cNvSpPr/>
      </xdr:nvSpPr>
      <xdr:spPr>
        <a:xfrm>
          <a:off x="1968500" y="97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54658</xdr:rowOff>
    </xdr:from>
    <xdr:ext cx="534377" cy="259045"/>
    <xdr:sp macro="" textlink="">
      <xdr:nvSpPr>
        <xdr:cNvPr id="141" name="テキスト ボックス 140"/>
        <xdr:cNvSpPr txBox="1"/>
      </xdr:nvSpPr>
      <xdr:spPr>
        <a:xfrm>
          <a:off x="1752111" y="98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147476</xdr:rowOff>
    </xdr:from>
    <xdr:to>
      <xdr:col>6</xdr:col>
      <xdr:colOff>38100</xdr:colOff>
      <xdr:row>57</xdr:row>
      <xdr:rowOff>77626</xdr:rowOff>
    </xdr:to>
    <xdr:sp macro="" textlink="">
      <xdr:nvSpPr>
        <xdr:cNvPr id="142" name="楕円 141"/>
        <xdr:cNvSpPr/>
      </xdr:nvSpPr>
      <xdr:spPr>
        <a:xfrm>
          <a:off x="1079500" y="97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68753</xdr:rowOff>
    </xdr:from>
    <xdr:ext cx="534377" cy="259045"/>
    <xdr:sp macro="" textlink="">
      <xdr:nvSpPr>
        <xdr:cNvPr id="143" name="テキスト ボックス 142"/>
        <xdr:cNvSpPr txBox="1"/>
      </xdr:nvSpPr>
      <xdr:spPr>
        <a:xfrm>
          <a:off x="863111" y="98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14748</xdr:rowOff>
    </xdr:from>
    <xdr:to>
      <xdr:col>24</xdr:col>
      <xdr:colOff>63500</xdr:colOff>
      <xdr:row>78</xdr:row>
      <xdr:rowOff>23113</xdr:rowOff>
    </xdr:to>
    <xdr:cxnSp macro="">
      <xdr:nvCxnSpPr>
        <xdr:cNvPr id="170" name="直線コネクタ 169"/>
        <xdr:cNvCxnSpPr/>
      </xdr:nvCxnSpPr>
      <xdr:spPr>
        <a:xfrm flipV="1">
          <a:off x="3797300" y="13387848"/>
          <a:ext cx="838200" cy="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23113</xdr:rowOff>
    </xdr:from>
    <xdr:to>
      <xdr:col>19</xdr:col>
      <xdr:colOff>177800</xdr:colOff>
      <xdr:row>78</xdr:row>
      <xdr:rowOff>50980</xdr:rowOff>
    </xdr:to>
    <xdr:cxnSp macro="">
      <xdr:nvCxnSpPr>
        <xdr:cNvPr id="173" name="直線コネクタ 172"/>
        <xdr:cNvCxnSpPr/>
      </xdr:nvCxnSpPr>
      <xdr:spPr>
        <a:xfrm flipV="1">
          <a:off x="2908300" y="13396213"/>
          <a:ext cx="889000" cy="2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50980</xdr:rowOff>
    </xdr:from>
    <xdr:to>
      <xdr:col>15</xdr:col>
      <xdr:colOff>50800</xdr:colOff>
      <xdr:row>78</xdr:row>
      <xdr:rowOff>67760</xdr:rowOff>
    </xdr:to>
    <xdr:cxnSp macro="">
      <xdr:nvCxnSpPr>
        <xdr:cNvPr id="176" name="直線コネクタ 175"/>
        <xdr:cNvCxnSpPr/>
      </xdr:nvCxnSpPr>
      <xdr:spPr>
        <a:xfrm flipV="1">
          <a:off x="2019300" y="13424080"/>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67760</xdr:rowOff>
    </xdr:from>
    <xdr:to>
      <xdr:col>10</xdr:col>
      <xdr:colOff>114300</xdr:colOff>
      <xdr:row>78</xdr:row>
      <xdr:rowOff>69405</xdr:rowOff>
    </xdr:to>
    <xdr:cxnSp macro="">
      <xdr:nvCxnSpPr>
        <xdr:cNvPr id="179" name="直線コネクタ 178"/>
        <xdr:cNvCxnSpPr/>
      </xdr:nvCxnSpPr>
      <xdr:spPr>
        <a:xfrm flipV="1">
          <a:off x="1130300" y="13440860"/>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1" name="テキスト ボックス 180"/>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3" name="テキスト ボックス 182"/>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135398</xdr:rowOff>
    </xdr:from>
    <xdr:to>
      <xdr:col>24</xdr:col>
      <xdr:colOff>114300</xdr:colOff>
      <xdr:row>78</xdr:row>
      <xdr:rowOff>65548</xdr:rowOff>
    </xdr:to>
    <xdr:sp macro="" textlink="">
      <xdr:nvSpPr>
        <xdr:cNvPr id="189" name="楕円 188"/>
        <xdr:cNvSpPr/>
      </xdr:nvSpPr>
      <xdr:spPr>
        <a:xfrm>
          <a:off x="4584700" y="133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65179</xdr:rowOff>
    </xdr:from>
    <xdr:ext cx="469744" cy="259045"/>
    <xdr:sp macro="" textlink="">
      <xdr:nvSpPr>
        <xdr:cNvPr id="190" name="維持補修費該当値テキスト"/>
        <xdr:cNvSpPr txBox="1"/>
      </xdr:nvSpPr>
      <xdr:spPr>
        <a:xfrm>
          <a:off x="4686300" y="1326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143763</xdr:rowOff>
    </xdr:from>
    <xdr:to>
      <xdr:col>20</xdr:col>
      <xdr:colOff>38100</xdr:colOff>
      <xdr:row>78</xdr:row>
      <xdr:rowOff>73913</xdr:rowOff>
    </xdr:to>
    <xdr:sp macro="" textlink="">
      <xdr:nvSpPr>
        <xdr:cNvPr id="191" name="楕円 190"/>
        <xdr:cNvSpPr/>
      </xdr:nvSpPr>
      <xdr:spPr>
        <a:xfrm>
          <a:off x="3746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65040</xdr:rowOff>
    </xdr:from>
    <xdr:ext cx="469744" cy="259045"/>
    <xdr:sp macro="" textlink="">
      <xdr:nvSpPr>
        <xdr:cNvPr id="192" name="テキスト ボックス 191"/>
        <xdr:cNvSpPr txBox="1"/>
      </xdr:nvSpPr>
      <xdr:spPr>
        <a:xfrm>
          <a:off x="3562428" y="1343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180</xdr:rowOff>
    </xdr:from>
    <xdr:to>
      <xdr:col>15</xdr:col>
      <xdr:colOff>101600</xdr:colOff>
      <xdr:row>78</xdr:row>
      <xdr:rowOff>101780</xdr:rowOff>
    </xdr:to>
    <xdr:sp macro="" textlink="">
      <xdr:nvSpPr>
        <xdr:cNvPr id="193" name="楕円 192"/>
        <xdr:cNvSpPr/>
      </xdr:nvSpPr>
      <xdr:spPr>
        <a:xfrm>
          <a:off x="2857500" y="133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92907</xdr:rowOff>
    </xdr:from>
    <xdr:ext cx="469744" cy="259045"/>
    <xdr:sp macro="" textlink="">
      <xdr:nvSpPr>
        <xdr:cNvPr id="194" name="テキスト ボックス 193"/>
        <xdr:cNvSpPr txBox="1"/>
      </xdr:nvSpPr>
      <xdr:spPr>
        <a:xfrm>
          <a:off x="2673428" y="134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16960</xdr:rowOff>
    </xdr:from>
    <xdr:to>
      <xdr:col>10</xdr:col>
      <xdr:colOff>165100</xdr:colOff>
      <xdr:row>78</xdr:row>
      <xdr:rowOff>118560</xdr:rowOff>
    </xdr:to>
    <xdr:sp macro="" textlink="">
      <xdr:nvSpPr>
        <xdr:cNvPr id="195" name="楕円 194"/>
        <xdr:cNvSpPr/>
      </xdr:nvSpPr>
      <xdr:spPr>
        <a:xfrm>
          <a:off x="1968500" y="133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109687</xdr:rowOff>
    </xdr:from>
    <xdr:ext cx="469744" cy="259045"/>
    <xdr:sp macro="" textlink="">
      <xdr:nvSpPr>
        <xdr:cNvPr id="196" name="テキスト ボックス 195"/>
        <xdr:cNvSpPr txBox="1"/>
      </xdr:nvSpPr>
      <xdr:spPr>
        <a:xfrm>
          <a:off x="1784428" y="1348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18605</xdr:rowOff>
    </xdr:from>
    <xdr:to>
      <xdr:col>6</xdr:col>
      <xdr:colOff>38100</xdr:colOff>
      <xdr:row>78</xdr:row>
      <xdr:rowOff>120205</xdr:rowOff>
    </xdr:to>
    <xdr:sp macro="" textlink="">
      <xdr:nvSpPr>
        <xdr:cNvPr id="197" name="楕円 196"/>
        <xdr:cNvSpPr/>
      </xdr:nvSpPr>
      <xdr:spPr>
        <a:xfrm>
          <a:off x="1079500" y="133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111332</xdr:rowOff>
    </xdr:from>
    <xdr:ext cx="469744" cy="259045"/>
    <xdr:sp macro="" textlink="">
      <xdr:nvSpPr>
        <xdr:cNvPr id="198" name="テキスト ボックス 197"/>
        <xdr:cNvSpPr txBox="1"/>
      </xdr:nvSpPr>
      <xdr:spPr>
        <a:xfrm>
          <a:off x="895428" y="1348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122121</xdr:rowOff>
    </xdr:from>
    <xdr:to>
      <xdr:col>24</xdr:col>
      <xdr:colOff>63500</xdr:colOff>
      <xdr:row>94</xdr:row>
      <xdr:rowOff>148744</xdr:rowOff>
    </xdr:to>
    <xdr:cxnSp macro="">
      <xdr:nvCxnSpPr>
        <xdr:cNvPr id="228" name="直線コネクタ 227"/>
        <xdr:cNvCxnSpPr/>
      </xdr:nvCxnSpPr>
      <xdr:spPr>
        <a:xfrm>
          <a:off x="3797300" y="16238421"/>
          <a:ext cx="838200" cy="2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122121</xdr:rowOff>
    </xdr:from>
    <xdr:to>
      <xdr:col>19</xdr:col>
      <xdr:colOff>177800</xdr:colOff>
      <xdr:row>95</xdr:row>
      <xdr:rowOff>82459</xdr:rowOff>
    </xdr:to>
    <xdr:cxnSp macro="">
      <xdr:nvCxnSpPr>
        <xdr:cNvPr id="231" name="直線コネクタ 230"/>
        <xdr:cNvCxnSpPr/>
      </xdr:nvCxnSpPr>
      <xdr:spPr>
        <a:xfrm flipV="1">
          <a:off x="2908300" y="16238421"/>
          <a:ext cx="8890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82459</xdr:rowOff>
    </xdr:from>
    <xdr:to>
      <xdr:col>15</xdr:col>
      <xdr:colOff>50800</xdr:colOff>
      <xdr:row>95</xdr:row>
      <xdr:rowOff>120642</xdr:rowOff>
    </xdr:to>
    <xdr:cxnSp macro="">
      <xdr:nvCxnSpPr>
        <xdr:cNvPr id="234" name="直線コネクタ 233"/>
        <xdr:cNvCxnSpPr/>
      </xdr:nvCxnSpPr>
      <xdr:spPr>
        <a:xfrm flipV="1">
          <a:off x="2019300" y="16370209"/>
          <a:ext cx="889000" cy="3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29433</xdr:rowOff>
    </xdr:from>
    <xdr:ext cx="599010" cy="259045"/>
    <xdr:sp macro="" textlink="">
      <xdr:nvSpPr>
        <xdr:cNvPr id="236" name="テキスト ボックス 235"/>
        <xdr:cNvSpPr txBox="1"/>
      </xdr:nvSpPr>
      <xdr:spPr>
        <a:xfrm>
          <a:off x="2608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120642</xdr:rowOff>
    </xdr:from>
    <xdr:to>
      <xdr:col>10</xdr:col>
      <xdr:colOff>114300</xdr:colOff>
      <xdr:row>95</xdr:row>
      <xdr:rowOff>155977</xdr:rowOff>
    </xdr:to>
    <xdr:cxnSp macro="">
      <xdr:nvCxnSpPr>
        <xdr:cNvPr id="237" name="直線コネクタ 236"/>
        <xdr:cNvCxnSpPr/>
      </xdr:nvCxnSpPr>
      <xdr:spPr>
        <a:xfrm flipV="1">
          <a:off x="1130300" y="16408392"/>
          <a:ext cx="8890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28945</xdr:rowOff>
    </xdr:from>
    <xdr:ext cx="599010" cy="259045"/>
    <xdr:sp macro="" textlink="">
      <xdr:nvSpPr>
        <xdr:cNvPr id="239" name="テキスト ボックス 238"/>
        <xdr:cNvSpPr txBox="1"/>
      </xdr:nvSpPr>
      <xdr:spPr>
        <a:xfrm>
          <a:off x="1719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60842</xdr:rowOff>
    </xdr:from>
    <xdr:ext cx="534377" cy="259045"/>
    <xdr:sp macro="" textlink="">
      <xdr:nvSpPr>
        <xdr:cNvPr id="241" name="テキスト ボックス 240"/>
        <xdr:cNvSpPr txBox="1"/>
      </xdr:nvSpPr>
      <xdr:spPr>
        <a:xfrm>
          <a:off x="863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97944</xdr:rowOff>
    </xdr:from>
    <xdr:to>
      <xdr:col>24</xdr:col>
      <xdr:colOff>114300</xdr:colOff>
      <xdr:row>95</xdr:row>
      <xdr:rowOff>28094</xdr:rowOff>
    </xdr:to>
    <xdr:sp macro="" textlink="">
      <xdr:nvSpPr>
        <xdr:cNvPr id="247" name="楕円 246"/>
        <xdr:cNvSpPr/>
      </xdr:nvSpPr>
      <xdr:spPr>
        <a:xfrm>
          <a:off x="4584700" y="162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120821</xdr:rowOff>
    </xdr:from>
    <xdr:ext cx="599010" cy="259045"/>
    <xdr:sp macro="" textlink="">
      <xdr:nvSpPr>
        <xdr:cNvPr id="248" name="扶助費該当値テキスト"/>
        <xdr:cNvSpPr txBox="1"/>
      </xdr:nvSpPr>
      <xdr:spPr>
        <a:xfrm>
          <a:off x="4686300" y="1606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71321</xdr:rowOff>
    </xdr:from>
    <xdr:to>
      <xdr:col>20</xdr:col>
      <xdr:colOff>38100</xdr:colOff>
      <xdr:row>95</xdr:row>
      <xdr:rowOff>1471</xdr:rowOff>
    </xdr:to>
    <xdr:sp macro="" textlink="">
      <xdr:nvSpPr>
        <xdr:cNvPr id="249" name="楕円 248"/>
        <xdr:cNvSpPr/>
      </xdr:nvSpPr>
      <xdr:spPr>
        <a:xfrm>
          <a:off x="3746500" y="1618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17998</xdr:rowOff>
    </xdr:from>
    <xdr:ext cx="599010" cy="259045"/>
    <xdr:sp macro="" textlink="">
      <xdr:nvSpPr>
        <xdr:cNvPr id="250" name="テキスト ボックス 249"/>
        <xdr:cNvSpPr txBox="1"/>
      </xdr:nvSpPr>
      <xdr:spPr>
        <a:xfrm>
          <a:off x="3497795" y="1596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31659</xdr:rowOff>
    </xdr:from>
    <xdr:to>
      <xdr:col>15</xdr:col>
      <xdr:colOff>101600</xdr:colOff>
      <xdr:row>95</xdr:row>
      <xdr:rowOff>133259</xdr:rowOff>
    </xdr:to>
    <xdr:sp macro="" textlink="">
      <xdr:nvSpPr>
        <xdr:cNvPr id="251" name="楕円 250"/>
        <xdr:cNvSpPr/>
      </xdr:nvSpPr>
      <xdr:spPr>
        <a:xfrm>
          <a:off x="2857500" y="163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149786</xdr:rowOff>
    </xdr:from>
    <xdr:ext cx="599010" cy="259045"/>
    <xdr:sp macro="" textlink="">
      <xdr:nvSpPr>
        <xdr:cNvPr id="252" name="テキスト ボックス 251"/>
        <xdr:cNvSpPr txBox="1"/>
      </xdr:nvSpPr>
      <xdr:spPr>
        <a:xfrm>
          <a:off x="2608795" y="1609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69842</xdr:rowOff>
    </xdr:from>
    <xdr:to>
      <xdr:col>10</xdr:col>
      <xdr:colOff>165100</xdr:colOff>
      <xdr:row>95</xdr:row>
      <xdr:rowOff>171442</xdr:rowOff>
    </xdr:to>
    <xdr:sp macro="" textlink="">
      <xdr:nvSpPr>
        <xdr:cNvPr id="253" name="楕円 252"/>
        <xdr:cNvSpPr/>
      </xdr:nvSpPr>
      <xdr:spPr>
        <a:xfrm>
          <a:off x="1968500" y="1635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16519</xdr:rowOff>
    </xdr:from>
    <xdr:ext cx="599010" cy="259045"/>
    <xdr:sp macro="" textlink="">
      <xdr:nvSpPr>
        <xdr:cNvPr id="254" name="テキスト ボックス 253"/>
        <xdr:cNvSpPr txBox="1"/>
      </xdr:nvSpPr>
      <xdr:spPr>
        <a:xfrm>
          <a:off x="1719795" y="1613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105177</xdr:rowOff>
    </xdr:from>
    <xdr:to>
      <xdr:col>6</xdr:col>
      <xdr:colOff>38100</xdr:colOff>
      <xdr:row>96</xdr:row>
      <xdr:rowOff>35327</xdr:rowOff>
    </xdr:to>
    <xdr:sp macro="" textlink="">
      <xdr:nvSpPr>
        <xdr:cNvPr id="255" name="楕円 254"/>
        <xdr:cNvSpPr/>
      </xdr:nvSpPr>
      <xdr:spPr>
        <a:xfrm>
          <a:off x="1079500" y="163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51854</xdr:rowOff>
    </xdr:from>
    <xdr:ext cx="599010" cy="259045"/>
    <xdr:sp macro="" textlink="">
      <xdr:nvSpPr>
        <xdr:cNvPr id="256" name="テキスト ボックス 255"/>
        <xdr:cNvSpPr txBox="1"/>
      </xdr:nvSpPr>
      <xdr:spPr>
        <a:xfrm>
          <a:off x="830795" y="1616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70741</xdr:rowOff>
    </xdr:from>
    <xdr:to>
      <xdr:col>55</xdr:col>
      <xdr:colOff>0</xdr:colOff>
      <xdr:row>36</xdr:row>
      <xdr:rowOff>122866</xdr:rowOff>
    </xdr:to>
    <xdr:cxnSp macro="">
      <xdr:nvCxnSpPr>
        <xdr:cNvPr id="283" name="直線コネクタ 282"/>
        <xdr:cNvCxnSpPr/>
      </xdr:nvCxnSpPr>
      <xdr:spPr>
        <a:xfrm flipV="1">
          <a:off x="9639300" y="6242941"/>
          <a:ext cx="838200" cy="5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31412</xdr:rowOff>
    </xdr:from>
    <xdr:to>
      <xdr:col>50</xdr:col>
      <xdr:colOff>114300</xdr:colOff>
      <xdr:row>36</xdr:row>
      <xdr:rowOff>122866</xdr:rowOff>
    </xdr:to>
    <xdr:cxnSp macro="">
      <xdr:nvCxnSpPr>
        <xdr:cNvPr id="286" name="直線コネクタ 285"/>
        <xdr:cNvCxnSpPr/>
      </xdr:nvCxnSpPr>
      <xdr:spPr>
        <a:xfrm>
          <a:off x="8750300" y="5860712"/>
          <a:ext cx="889000" cy="4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31412</xdr:rowOff>
    </xdr:from>
    <xdr:to>
      <xdr:col>45</xdr:col>
      <xdr:colOff>177800</xdr:colOff>
      <xdr:row>37</xdr:row>
      <xdr:rowOff>26145</xdr:rowOff>
    </xdr:to>
    <xdr:cxnSp macro="">
      <xdr:nvCxnSpPr>
        <xdr:cNvPr id="289" name="直線コネクタ 288"/>
        <xdr:cNvCxnSpPr/>
      </xdr:nvCxnSpPr>
      <xdr:spPr>
        <a:xfrm flipV="1">
          <a:off x="7861300" y="5860712"/>
          <a:ext cx="889000" cy="50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149347</xdr:rowOff>
    </xdr:from>
    <xdr:ext cx="599010" cy="259045"/>
    <xdr:sp macro="" textlink="">
      <xdr:nvSpPr>
        <xdr:cNvPr id="291" name="テキスト ボックス 290"/>
        <xdr:cNvSpPr txBox="1"/>
      </xdr:nvSpPr>
      <xdr:spPr>
        <a:xfrm>
          <a:off x="8450795" y="54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26145</xdr:rowOff>
    </xdr:from>
    <xdr:to>
      <xdr:col>41</xdr:col>
      <xdr:colOff>50800</xdr:colOff>
      <xdr:row>37</xdr:row>
      <xdr:rowOff>49170</xdr:rowOff>
    </xdr:to>
    <xdr:cxnSp macro="">
      <xdr:nvCxnSpPr>
        <xdr:cNvPr id="292" name="直線コネクタ 291"/>
        <xdr:cNvCxnSpPr/>
      </xdr:nvCxnSpPr>
      <xdr:spPr>
        <a:xfrm flipV="1">
          <a:off x="6972300" y="6369795"/>
          <a:ext cx="889000" cy="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31055</xdr:rowOff>
    </xdr:from>
    <xdr:ext cx="534377" cy="259045"/>
    <xdr:sp macro="" textlink="">
      <xdr:nvSpPr>
        <xdr:cNvPr id="294" name="テキスト ボックス 293"/>
        <xdr:cNvSpPr txBox="1"/>
      </xdr:nvSpPr>
      <xdr:spPr>
        <a:xfrm>
          <a:off x="7594111" y="60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58739</xdr:rowOff>
    </xdr:from>
    <xdr:ext cx="534377" cy="259045"/>
    <xdr:sp macro="" textlink="">
      <xdr:nvSpPr>
        <xdr:cNvPr id="296" name="テキスト ボックス 295"/>
        <xdr:cNvSpPr txBox="1"/>
      </xdr:nvSpPr>
      <xdr:spPr>
        <a:xfrm>
          <a:off x="6705111" y="60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19941</xdr:rowOff>
    </xdr:from>
    <xdr:to>
      <xdr:col>55</xdr:col>
      <xdr:colOff>50800</xdr:colOff>
      <xdr:row>36</xdr:row>
      <xdr:rowOff>121541</xdr:rowOff>
    </xdr:to>
    <xdr:sp macro="" textlink="">
      <xdr:nvSpPr>
        <xdr:cNvPr id="302" name="楕円 301"/>
        <xdr:cNvSpPr/>
      </xdr:nvSpPr>
      <xdr:spPr>
        <a:xfrm>
          <a:off x="10426700" y="619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169818</xdr:rowOff>
    </xdr:from>
    <xdr:ext cx="534377" cy="259045"/>
    <xdr:sp macro="" textlink="">
      <xdr:nvSpPr>
        <xdr:cNvPr id="303" name="補助費等該当値テキスト"/>
        <xdr:cNvSpPr txBox="1"/>
      </xdr:nvSpPr>
      <xdr:spPr>
        <a:xfrm>
          <a:off x="10528300" y="61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72066</xdr:rowOff>
    </xdr:from>
    <xdr:to>
      <xdr:col>50</xdr:col>
      <xdr:colOff>165100</xdr:colOff>
      <xdr:row>37</xdr:row>
      <xdr:rowOff>2216</xdr:rowOff>
    </xdr:to>
    <xdr:sp macro="" textlink="">
      <xdr:nvSpPr>
        <xdr:cNvPr id="304" name="楕円 303"/>
        <xdr:cNvSpPr/>
      </xdr:nvSpPr>
      <xdr:spPr>
        <a:xfrm>
          <a:off x="9588500" y="62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164793</xdr:rowOff>
    </xdr:from>
    <xdr:ext cx="534377" cy="259045"/>
    <xdr:sp macro="" textlink="">
      <xdr:nvSpPr>
        <xdr:cNvPr id="305" name="テキスト ボックス 304"/>
        <xdr:cNvSpPr txBox="1"/>
      </xdr:nvSpPr>
      <xdr:spPr>
        <a:xfrm>
          <a:off x="9372111" y="63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152062</xdr:rowOff>
    </xdr:from>
    <xdr:to>
      <xdr:col>46</xdr:col>
      <xdr:colOff>38100</xdr:colOff>
      <xdr:row>34</xdr:row>
      <xdr:rowOff>82212</xdr:rowOff>
    </xdr:to>
    <xdr:sp macro="" textlink="">
      <xdr:nvSpPr>
        <xdr:cNvPr id="306" name="楕円 305"/>
        <xdr:cNvSpPr/>
      </xdr:nvSpPr>
      <xdr:spPr>
        <a:xfrm>
          <a:off x="8699500" y="58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73339</xdr:rowOff>
    </xdr:from>
    <xdr:ext cx="599010" cy="259045"/>
    <xdr:sp macro="" textlink="">
      <xdr:nvSpPr>
        <xdr:cNvPr id="307" name="テキスト ボックス 306"/>
        <xdr:cNvSpPr txBox="1"/>
      </xdr:nvSpPr>
      <xdr:spPr>
        <a:xfrm>
          <a:off x="8450795" y="59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146795</xdr:rowOff>
    </xdr:from>
    <xdr:to>
      <xdr:col>41</xdr:col>
      <xdr:colOff>101600</xdr:colOff>
      <xdr:row>37</xdr:row>
      <xdr:rowOff>76945</xdr:rowOff>
    </xdr:to>
    <xdr:sp macro="" textlink="">
      <xdr:nvSpPr>
        <xdr:cNvPr id="308" name="楕円 307"/>
        <xdr:cNvSpPr/>
      </xdr:nvSpPr>
      <xdr:spPr>
        <a:xfrm>
          <a:off x="7810500" y="631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68072</xdr:rowOff>
    </xdr:from>
    <xdr:ext cx="534377" cy="259045"/>
    <xdr:sp macro="" textlink="">
      <xdr:nvSpPr>
        <xdr:cNvPr id="309" name="テキスト ボックス 308"/>
        <xdr:cNvSpPr txBox="1"/>
      </xdr:nvSpPr>
      <xdr:spPr>
        <a:xfrm>
          <a:off x="7594111" y="641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169820</xdr:rowOff>
    </xdr:from>
    <xdr:to>
      <xdr:col>36</xdr:col>
      <xdr:colOff>165100</xdr:colOff>
      <xdr:row>37</xdr:row>
      <xdr:rowOff>99970</xdr:rowOff>
    </xdr:to>
    <xdr:sp macro="" textlink="">
      <xdr:nvSpPr>
        <xdr:cNvPr id="310" name="楕円 309"/>
        <xdr:cNvSpPr/>
      </xdr:nvSpPr>
      <xdr:spPr>
        <a:xfrm>
          <a:off x="6921500" y="634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91097</xdr:rowOff>
    </xdr:from>
    <xdr:ext cx="534377" cy="259045"/>
    <xdr:sp macro="" textlink="">
      <xdr:nvSpPr>
        <xdr:cNvPr id="311" name="テキスト ボックス 310"/>
        <xdr:cNvSpPr txBox="1"/>
      </xdr:nvSpPr>
      <xdr:spPr>
        <a:xfrm>
          <a:off x="6705111" y="64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44685</xdr:rowOff>
    </xdr:from>
    <xdr:to>
      <xdr:col>55</xdr:col>
      <xdr:colOff>0</xdr:colOff>
      <xdr:row>56</xdr:row>
      <xdr:rowOff>145470</xdr:rowOff>
    </xdr:to>
    <xdr:cxnSp macro="">
      <xdr:nvCxnSpPr>
        <xdr:cNvPr id="338" name="直線コネクタ 337"/>
        <xdr:cNvCxnSpPr/>
      </xdr:nvCxnSpPr>
      <xdr:spPr>
        <a:xfrm flipV="1">
          <a:off x="9639300" y="9645885"/>
          <a:ext cx="838200" cy="10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145470</xdr:rowOff>
    </xdr:from>
    <xdr:to>
      <xdr:col>50</xdr:col>
      <xdr:colOff>114300</xdr:colOff>
      <xdr:row>57</xdr:row>
      <xdr:rowOff>49343</xdr:rowOff>
    </xdr:to>
    <xdr:cxnSp macro="">
      <xdr:nvCxnSpPr>
        <xdr:cNvPr id="341" name="直線コネクタ 340"/>
        <xdr:cNvCxnSpPr/>
      </xdr:nvCxnSpPr>
      <xdr:spPr>
        <a:xfrm flipV="1">
          <a:off x="8750300" y="9746670"/>
          <a:ext cx="889000" cy="7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12663</xdr:rowOff>
    </xdr:from>
    <xdr:to>
      <xdr:col>45</xdr:col>
      <xdr:colOff>177800</xdr:colOff>
      <xdr:row>57</xdr:row>
      <xdr:rowOff>49343</xdr:rowOff>
    </xdr:to>
    <xdr:cxnSp macro="">
      <xdr:nvCxnSpPr>
        <xdr:cNvPr id="344" name="直線コネクタ 343"/>
        <xdr:cNvCxnSpPr/>
      </xdr:nvCxnSpPr>
      <xdr:spPr>
        <a:xfrm>
          <a:off x="7861300" y="9785313"/>
          <a:ext cx="889000" cy="3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46" name="テキスト ボックス 345"/>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12663</xdr:rowOff>
    </xdr:from>
    <xdr:to>
      <xdr:col>41</xdr:col>
      <xdr:colOff>50800</xdr:colOff>
      <xdr:row>57</xdr:row>
      <xdr:rowOff>89308</xdr:rowOff>
    </xdr:to>
    <xdr:cxnSp macro="">
      <xdr:nvCxnSpPr>
        <xdr:cNvPr id="347" name="直線コネクタ 346"/>
        <xdr:cNvCxnSpPr/>
      </xdr:nvCxnSpPr>
      <xdr:spPr>
        <a:xfrm flipV="1">
          <a:off x="6972300" y="9785313"/>
          <a:ext cx="889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160516</xdr:rowOff>
    </xdr:from>
    <xdr:ext cx="534377" cy="259045"/>
    <xdr:sp macro="" textlink="">
      <xdr:nvSpPr>
        <xdr:cNvPr id="351" name="テキスト ボックス 350"/>
        <xdr:cNvSpPr txBox="1"/>
      </xdr:nvSpPr>
      <xdr:spPr>
        <a:xfrm>
          <a:off x="6705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165335</xdr:rowOff>
    </xdr:from>
    <xdr:to>
      <xdr:col>55</xdr:col>
      <xdr:colOff>50800</xdr:colOff>
      <xdr:row>56</xdr:row>
      <xdr:rowOff>95485</xdr:rowOff>
    </xdr:to>
    <xdr:sp macro="" textlink="">
      <xdr:nvSpPr>
        <xdr:cNvPr id="357" name="楕円 356"/>
        <xdr:cNvSpPr/>
      </xdr:nvSpPr>
      <xdr:spPr>
        <a:xfrm>
          <a:off x="10426700" y="95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16762</xdr:rowOff>
    </xdr:from>
    <xdr:ext cx="534377" cy="259045"/>
    <xdr:sp macro="" textlink="">
      <xdr:nvSpPr>
        <xdr:cNvPr id="358" name="普通建設事業費該当値テキスト"/>
        <xdr:cNvSpPr txBox="1"/>
      </xdr:nvSpPr>
      <xdr:spPr>
        <a:xfrm>
          <a:off x="10528300" y="944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94670</xdr:rowOff>
    </xdr:from>
    <xdr:to>
      <xdr:col>50</xdr:col>
      <xdr:colOff>165100</xdr:colOff>
      <xdr:row>57</xdr:row>
      <xdr:rowOff>24820</xdr:rowOff>
    </xdr:to>
    <xdr:sp macro="" textlink="">
      <xdr:nvSpPr>
        <xdr:cNvPr id="359" name="楕円 358"/>
        <xdr:cNvSpPr/>
      </xdr:nvSpPr>
      <xdr:spPr>
        <a:xfrm>
          <a:off x="9588500" y="969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41347</xdr:rowOff>
    </xdr:from>
    <xdr:ext cx="534377" cy="259045"/>
    <xdr:sp macro="" textlink="">
      <xdr:nvSpPr>
        <xdr:cNvPr id="360" name="テキスト ボックス 359"/>
        <xdr:cNvSpPr txBox="1"/>
      </xdr:nvSpPr>
      <xdr:spPr>
        <a:xfrm>
          <a:off x="9372111" y="947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169993</xdr:rowOff>
    </xdr:from>
    <xdr:to>
      <xdr:col>46</xdr:col>
      <xdr:colOff>38100</xdr:colOff>
      <xdr:row>57</xdr:row>
      <xdr:rowOff>100143</xdr:rowOff>
    </xdr:to>
    <xdr:sp macro="" textlink="">
      <xdr:nvSpPr>
        <xdr:cNvPr id="361" name="楕円 360"/>
        <xdr:cNvSpPr/>
      </xdr:nvSpPr>
      <xdr:spPr>
        <a:xfrm>
          <a:off x="8699500" y="97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91270</xdr:rowOff>
    </xdr:from>
    <xdr:ext cx="534377" cy="259045"/>
    <xdr:sp macro="" textlink="">
      <xdr:nvSpPr>
        <xdr:cNvPr id="362" name="テキスト ボックス 361"/>
        <xdr:cNvSpPr txBox="1"/>
      </xdr:nvSpPr>
      <xdr:spPr>
        <a:xfrm>
          <a:off x="8483111" y="98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133313</xdr:rowOff>
    </xdr:from>
    <xdr:to>
      <xdr:col>41</xdr:col>
      <xdr:colOff>101600</xdr:colOff>
      <xdr:row>57</xdr:row>
      <xdr:rowOff>63463</xdr:rowOff>
    </xdr:to>
    <xdr:sp macro="" textlink="">
      <xdr:nvSpPr>
        <xdr:cNvPr id="363" name="楕円 362"/>
        <xdr:cNvSpPr/>
      </xdr:nvSpPr>
      <xdr:spPr>
        <a:xfrm>
          <a:off x="7810500" y="97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54590</xdr:rowOff>
    </xdr:from>
    <xdr:ext cx="534377" cy="259045"/>
    <xdr:sp macro="" textlink="">
      <xdr:nvSpPr>
        <xdr:cNvPr id="364" name="テキスト ボックス 363"/>
        <xdr:cNvSpPr txBox="1"/>
      </xdr:nvSpPr>
      <xdr:spPr>
        <a:xfrm>
          <a:off x="7594111" y="98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38508</xdr:rowOff>
    </xdr:from>
    <xdr:to>
      <xdr:col>36</xdr:col>
      <xdr:colOff>165100</xdr:colOff>
      <xdr:row>57</xdr:row>
      <xdr:rowOff>140108</xdr:rowOff>
    </xdr:to>
    <xdr:sp macro="" textlink="">
      <xdr:nvSpPr>
        <xdr:cNvPr id="365" name="楕円 364"/>
        <xdr:cNvSpPr/>
      </xdr:nvSpPr>
      <xdr:spPr>
        <a:xfrm>
          <a:off x="6921500" y="98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131235</xdr:rowOff>
    </xdr:from>
    <xdr:ext cx="534377" cy="259045"/>
    <xdr:sp macro="" textlink="">
      <xdr:nvSpPr>
        <xdr:cNvPr id="366" name="テキスト ボックス 365"/>
        <xdr:cNvSpPr txBox="1"/>
      </xdr:nvSpPr>
      <xdr:spPr>
        <a:xfrm>
          <a:off x="6705111" y="99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106896</xdr:rowOff>
    </xdr:from>
    <xdr:to>
      <xdr:col>55</xdr:col>
      <xdr:colOff>0</xdr:colOff>
      <xdr:row>79</xdr:row>
      <xdr:rowOff>24318</xdr:rowOff>
    </xdr:to>
    <xdr:cxnSp macro="">
      <xdr:nvCxnSpPr>
        <xdr:cNvPr id="395" name="直線コネクタ 394"/>
        <xdr:cNvCxnSpPr/>
      </xdr:nvCxnSpPr>
      <xdr:spPr>
        <a:xfrm>
          <a:off x="9639300" y="13479996"/>
          <a:ext cx="838200" cy="8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106896</xdr:rowOff>
    </xdr:from>
    <xdr:to>
      <xdr:col>50</xdr:col>
      <xdr:colOff>114300</xdr:colOff>
      <xdr:row>79</xdr:row>
      <xdr:rowOff>14069</xdr:rowOff>
    </xdr:to>
    <xdr:cxnSp macro="">
      <xdr:nvCxnSpPr>
        <xdr:cNvPr id="398" name="直線コネクタ 397"/>
        <xdr:cNvCxnSpPr/>
      </xdr:nvCxnSpPr>
      <xdr:spPr>
        <a:xfrm flipV="1">
          <a:off x="8750300" y="13479996"/>
          <a:ext cx="889000" cy="7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5383</xdr:rowOff>
    </xdr:from>
    <xdr:to>
      <xdr:col>45</xdr:col>
      <xdr:colOff>177800</xdr:colOff>
      <xdr:row>79</xdr:row>
      <xdr:rowOff>14069</xdr:rowOff>
    </xdr:to>
    <xdr:cxnSp macro="">
      <xdr:nvCxnSpPr>
        <xdr:cNvPr id="401" name="直線コネクタ 400"/>
        <xdr:cNvCxnSpPr/>
      </xdr:nvCxnSpPr>
      <xdr:spPr>
        <a:xfrm>
          <a:off x="7861300" y="1354993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79300</xdr:rowOff>
    </xdr:from>
    <xdr:ext cx="534377" cy="259045"/>
    <xdr:sp macro="" textlink="">
      <xdr:nvSpPr>
        <xdr:cNvPr id="403" name="テキスト ボックス 402"/>
        <xdr:cNvSpPr txBox="1"/>
      </xdr:nvSpPr>
      <xdr:spPr>
        <a:xfrm>
          <a:off x="8483111" y="1310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5383</xdr:rowOff>
    </xdr:from>
    <xdr:to>
      <xdr:col>41</xdr:col>
      <xdr:colOff>50800</xdr:colOff>
      <xdr:row>79</xdr:row>
      <xdr:rowOff>7134</xdr:rowOff>
    </xdr:to>
    <xdr:cxnSp macro="">
      <xdr:nvCxnSpPr>
        <xdr:cNvPr id="404" name="直線コネクタ 403"/>
        <xdr:cNvCxnSpPr/>
      </xdr:nvCxnSpPr>
      <xdr:spPr>
        <a:xfrm flipV="1">
          <a:off x="6972300" y="13549933"/>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85016</xdr:rowOff>
    </xdr:from>
    <xdr:ext cx="534377" cy="259045"/>
    <xdr:sp macro="" textlink="">
      <xdr:nvSpPr>
        <xdr:cNvPr id="406" name="テキスト ボックス 405"/>
        <xdr:cNvSpPr txBox="1"/>
      </xdr:nvSpPr>
      <xdr:spPr>
        <a:xfrm>
          <a:off x="7594111" y="131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96300</xdr:rowOff>
    </xdr:from>
    <xdr:ext cx="534377" cy="259045"/>
    <xdr:sp macro="" textlink="">
      <xdr:nvSpPr>
        <xdr:cNvPr id="408" name="テキスト ボックス 407"/>
        <xdr:cNvSpPr txBox="1"/>
      </xdr:nvSpPr>
      <xdr:spPr>
        <a:xfrm>
          <a:off x="6705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144968</xdr:rowOff>
    </xdr:from>
    <xdr:to>
      <xdr:col>55</xdr:col>
      <xdr:colOff>50800</xdr:colOff>
      <xdr:row>79</xdr:row>
      <xdr:rowOff>75118</xdr:rowOff>
    </xdr:to>
    <xdr:sp macro="" textlink="">
      <xdr:nvSpPr>
        <xdr:cNvPr id="414" name="楕円 413"/>
        <xdr:cNvSpPr/>
      </xdr:nvSpPr>
      <xdr:spPr>
        <a:xfrm>
          <a:off x="10426700" y="1351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59895</xdr:rowOff>
    </xdr:from>
    <xdr:ext cx="469744" cy="259045"/>
    <xdr:sp macro="" textlink="">
      <xdr:nvSpPr>
        <xdr:cNvPr id="415" name="普通建設事業費 （ うち新規整備　）該当値テキスト"/>
        <xdr:cNvSpPr txBox="1"/>
      </xdr:nvSpPr>
      <xdr:spPr>
        <a:xfrm>
          <a:off x="10528300" y="1343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56096</xdr:rowOff>
    </xdr:from>
    <xdr:to>
      <xdr:col>50</xdr:col>
      <xdr:colOff>165100</xdr:colOff>
      <xdr:row>78</xdr:row>
      <xdr:rowOff>157696</xdr:rowOff>
    </xdr:to>
    <xdr:sp macro="" textlink="">
      <xdr:nvSpPr>
        <xdr:cNvPr id="416" name="楕円 415"/>
        <xdr:cNvSpPr/>
      </xdr:nvSpPr>
      <xdr:spPr>
        <a:xfrm>
          <a:off x="9588500" y="134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148823</xdr:rowOff>
    </xdr:from>
    <xdr:ext cx="534377" cy="259045"/>
    <xdr:sp macro="" textlink="">
      <xdr:nvSpPr>
        <xdr:cNvPr id="417" name="テキスト ボックス 416"/>
        <xdr:cNvSpPr txBox="1"/>
      </xdr:nvSpPr>
      <xdr:spPr>
        <a:xfrm>
          <a:off x="9372111" y="13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134719</xdr:rowOff>
    </xdr:from>
    <xdr:to>
      <xdr:col>46</xdr:col>
      <xdr:colOff>38100</xdr:colOff>
      <xdr:row>79</xdr:row>
      <xdr:rowOff>64869</xdr:rowOff>
    </xdr:to>
    <xdr:sp macro="" textlink="">
      <xdr:nvSpPr>
        <xdr:cNvPr id="418" name="楕円 417"/>
        <xdr:cNvSpPr/>
      </xdr:nvSpPr>
      <xdr:spPr>
        <a:xfrm>
          <a:off x="8699500" y="135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55996</xdr:rowOff>
    </xdr:from>
    <xdr:ext cx="469744" cy="259045"/>
    <xdr:sp macro="" textlink="">
      <xdr:nvSpPr>
        <xdr:cNvPr id="419" name="テキスト ボックス 418"/>
        <xdr:cNvSpPr txBox="1"/>
      </xdr:nvSpPr>
      <xdr:spPr>
        <a:xfrm>
          <a:off x="8515428" y="1360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126033</xdr:rowOff>
    </xdr:from>
    <xdr:to>
      <xdr:col>41</xdr:col>
      <xdr:colOff>101600</xdr:colOff>
      <xdr:row>79</xdr:row>
      <xdr:rowOff>56183</xdr:rowOff>
    </xdr:to>
    <xdr:sp macro="" textlink="">
      <xdr:nvSpPr>
        <xdr:cNvPr id="420" name="楕円 419"/>
        <xdr:cNvSpPr/>
      </xdr:nvSpPr>
      <xdr:spPr>
        <a:xfrm>
          <a:off x="7810500" y="1349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47310</xdr:rowOff>
    </xdr:from>
    <xdr:ext cx="469744" cy="259045"/>
    <xdr:sp macro="" textlink="">
      <xdr:nvSpPr>
        <xdr:cNvPr id="421" name="テキスト ボックス 420"/>
        <xdr:cNvSpPr txBox="1"/>
      </xdr:nvSpPr>
      <xdr:spPr>
        <a:xfrm>
          <a:off x="7626428" y="1359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127784</xdr:rowOff>
    </xdr:from>
    <xdr:to>
      <xdr:col>36</xdr:col>
      <xdr:colOff>165100</xdr:colOff>
      <xdr:row>79</xdr:row>
      <xdr:rowOff>57934</xdr:rowOff>
    </xdr:to>
    <xdr:sp macro="" textlink="">
      <xdr:nvSpPr>
        <xdr:cNvPr id="422" name="楕円 421"/>
        <xdr:cNvSpPr/>
      </xdr:nvSpPr>
      <xdr:spPr>
        <a:xfrm>
          <a:off x="6921500" y="135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49061</xdr:rowOff>
    </xdr:from>
    <xdr:ext cx="469744" cy="259045"/>
    <xdr:sp macro="" textlink="">
      <xdr:nvSpPr>
        <xdr:cNvPr id="423" name="テキスト ボックス 422"/>
        <xdr:cNvSpPr txBox="1"/>
      </xdr:nvSpPr>
      <xdr:spPr>
        <a:xfrm>
          <a:off x="6737428" y="1359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145231</xdr:rowOff>
    </xdr:from>
    <xdr:to>
      <xdr:col>55</xdr:col>
      <xdr:colOff>0</xdr:colOff>
      <xdr:row>97</xdr:row>
      <xdr:rowOff>65858</xdr:rowOff>
    </xdr:to>
    <xdr:cxnSp macro="">
      <xdr:nvCxnSpPr>
        <xdr:cNvPr id="450" name="直線コネクタ 449"/>
        <xdr:cNvCxnSpPr/>
      </xdr:nvCxnSpPr>
      <xdr:spPr>
        <a:xfrm flipV="1">
          <a:off x="9639300" y="16604431"/>
          <a:ext cx="838200" cy="9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20003</xdr:rowOff>
    </xdr:from>
    <xdr:ext cx="534377" cy="259045"/>
    <xdr:sp macro="" textlink="">
      <xdr:nvSpPr>
        <xdr:cNvPr id="451" name="普通建設事業費 （ うち更新整備　）平均値テキスト"/>
        <xdr:cNvSpPr txBox="1"/>
      </xdr:nvSpPr>
      <xdr:spPr>
        <a:xfrm>
          <a:off x="10528300" y="1665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65858</xdr:rowOff>
    </xdr:from>
    <xdr:to>
      <xdr:col>50</xdr:col>
      <xdr:colOff>114300</xdr:colOff>
      <xdr:row>97</xdr:row>
      <xdr:rowOff>120466</xdr:rowOff>
    </xdr:to>
    <xdr:cxnSp macro="">
      <xdr:nvCxnSpPr>
        <xdr:cNvPr id="453" name="直線コネクタ 452"/>
        <xdr:cNvCxnSpPr/>
      </xdr:nvCxnSpPr>
      <xdr:spPr>
        <a:xfrm flipV="1">
          <a:off x="8750300" y="16696508"/>
          <a:ext cx="889000" cy="5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150404</xdr:rowOff>
    </xdr:from>
    <xdr:ext cx="534377" cy="259045"/>
    <xdr:sp macro="" textlink="">
      <xdr:nvSpPr>
        <xdr:cNvPr id="455" name="テキスト ボックス 454"/>
        <xdr:cNvSpPr txBox="1"/>
      </xdr:nvSpPr>
      <xdr:spPr>
        <a:xfrm>
          <a:off x="9372111" y="167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94259</xdr:rowOff>
    </xdr:from>
    <xdr:to>
      <xdr:col>45</xdr:col>
      <xdr:colOff>177800</xdr:colOff>
      <xdr:row>97</xdr:row>
      <xdr:rowOff>120466</xdr:rowOff>
    </xdr:to>
    <xdr:cxnSp macro="">
      <xdr:nvCxnSpPr>
        <xdr:cNvPr id="456" name="直線コネクタ 455"/>
        <xdr:cNvCxnSpPr/>
      </xdr:nvCxnSpPr>
      <xdr:spPr>
        <a:xfrm>
          <a:off x="7861300" y="16724909"/>
          <a:ext cx="889000" cy="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146091</xdr:rowOff>
    </xdr:from>
    <xdr:ext cx="534377" cy="259045"/>
    <xdr:sp macro="" textlink="">
      <xdr:nvSpPr>
        <xdr:cNvPr id="458" name="テキスト ボックス 457"/>
        <xdr:cNvSpPr txBox="1"/>
      </xdr:nvSpPr>
      <xdr:spPr>
        <a:xfrm>
          <a:off x="8483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94259</xdr:rowOff>
    </xdr:from>
    <xdr:to>
      <xdr:col>41</xdr:col>
      <xdr:colOff>50800</xdr:colOff>
      <xdr:row>97</xdr:row>
      <xdr:rowOff>153598</xdr:rowOff>
    </xdr:to>
    <xdr:cxnSp macro="">
      <xdr:nvCxnSpPr>
        <xdr:cNvPr id="459" name="直線コネクタ 458"/>
        <xdr:cNvCxnSpPr/>
      </xdr:nvCxnSpPr>
      <xdr:spPr>
        <a:xfrm flipV="1">
          <a:off x="6972300" y="16724909"/>
          <a:ext cx="889000" cy="5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138707</xdr:rowOff>
    </xdr:from>
    <xdr:ext cx="534377" cy="259045"/>
    <xdr:sp macro="" textlink="">
      <xdr:nvSpPr>
        <xdr:cNvPr id="461" name="テキスト ボックス 460"/>
        <xdr:cNvSpPr txBox="1"/>
      </xdr:nvSpPr>
      <xdr:spPr>
        <a:xfrm>
          <a:off x="7594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3829</xdr:rowOff>
    </xdr:from>
    <xdr:ext cx="534377" cy="259045"/>
    <xdr:sp macro="" textlink="">
      <xdr:nvSpPr>
        <xdr:cNvPr id="463" name="テキスト ボックス 462"/>
        <xdr:cNvSpPr txBox="1"/>
      </xdr:nvSpPr>
      <xdr:spPr>
        <a:xfrm>
          <a:off x="6705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94431</xdr:rowOff>
    </xdr:from>
    <xdr:to>
      <xdr:col>55</xdr:col>
      <xdr:colOff>50800</xdr:colOff>
      <xdr:row>97</xdr:row>
      <xdr:rowOff>24581</xdr:rowOff>
    </xdr:to>
    <xdr:sp macro="" textlink="">
      <xdr:nvSpPr>
        <xdr:cNvPr id="469" name="楕円 468"/>
        <xdr:cNvSpPr/>
      </xdr:nvSpPr>
      <xdr:spPr>
        <a:xfrm>
          <a:off x="10426700" y="165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117308</xdr:rowOff>
    </xdr:from>
    <xdr:ext cx="534377" cy="259045"/>
    <xdr:sp macro="" textlink="">
      <xdr:nvSpPr>
        <xdr:cNvPr id="470" name="普通建設事業費 （ うち更新整備　）該当値テキスト"/>
        <xdr:cNvSpPr txBox="1"/>
      </xdr:nvSpPr>
      <xdr:spPr>
        <a:xfrm>
          <a:off x="10528300" y="164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15058</xdr:rowOff>
    </xdr:from>
    <xdr:to>
      <xdr:col>50</xdr:col>
      <xdr:colOff>165100</xdr:colOff>
      <xdr:row>97</xdr:row>
      <xdr:rowOff>116658</xdr:rowOff>
    </xdr:to>
    <xdr:sp macro="" textlink="">
      <xdr:nvSpPr>
        <xdr:cNvPr id="471" name="楕円 470"/>
        <xdr:cNvSpPr/>
      </xdr:nvSpPr>
      <xdr:spPr>
        <a:xfrm>
          <a:off x="9588500" y="166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133185</xdr:rowOff>
    </xdr:from>
    <xdr:ext cx="534377" cy="259045"/>
    <xdr:sp macro="" textlink="">
      <xdr:nvSpPr>
        <xdr:cNvPr id="472" name="テキスト ボックス 471"/>
        <xdr:cNvSpPr txBox="1"/>
      </xdr:nvSpPr>
      <xdr:spPr>
        <a:xfrm>
          <a:off x="9372111" y="164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69666</xdr:rowOff>
    </xdr:from>
    <xdr:to>
      <xdr:col>46</xdr:col>
      <xdr:colOff>38100</xdr:colOff>
      <xdr:row>97</xdr:row>
      <xdr:rowOff>171266</xdr:rowOff>
    </xdr:to>
    <xdr:sp macro="" textlink="">
      <xdr:nvSpPr>
        <xdr:cNvPr id="473" name="楕円 472"/>
        <xdr:cNvSpPr/>
      </xdr:nvSpPr>
      <xdr:spPr>
        <a:xfrm>
          <a:off x="8699500" y="167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162393</xdr:rowOff>
    </xdr:from>
    <xdr:ext cx="534377" cy="259045"/>
    <xdr:sp macro="" textlink="">
      <xdr:nvSpPr>
        <xdr:cNvPr id="474" name="テキスト ボックス 473"/>
        <xdr:cNvSpPr txBox="1"/>
      </xdr:nvSpPr>
      <xdr:spPr>
        <a:xfrm>
          <a:off x="8483111" y="1679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43459</xdr:rowOff>
    </xdr:from>
    <xdr:to>
      <xdr:col>41</xdr:col>
      <xdr:colOff>101600</xdr:colOff>
      <xdr:row>97</xdr:row>
      <xdr:rowOff>145059</xdr:rowOff>
    </xdr:to>
    <xdr:sp macro="" textlink="">
      <xdr:nvSpPr>
        <xdr:cNvPr id="475" name="楕円 474"/>
        <xdr:cNvSpPr/>
      </xdr:nvSpPr>
      <xdr:spPr>
        <a:xfrm>
          <a:off x="7810500" y="166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136186</xdr:rowOff>
    </xdr:from>
    <xdr:ext cx="534377" cy="259045"/>
    <xdr:sp macro="" textlink="">
      <xdr:nvSpPr>
        <xdr:cNvPr id="476" name="テキスト ボックス 475"/>
        <xdr:cNvSpPr txBox="1"/>
      </xdr:nvSpPr>
      <xdr:spPr>
        <a:xfrm>
          <a:off x="7594111" y="167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102798</xdr:rowOff>
    </xdr:from>
    <xdr:to>
      <xdr:col>36</xdr:col>
      <xdr:colOff>165100</xdr:colOff>
      <xdr:row>98</xdr:row>
      <xdr:rowOff>32948</xdr:rowOff>
    </xdr:to>
    <xdr:sp macro="" textlink="">
      <xdr:nvSpPr>
        <xdr:cNvPr id="477" name="楕円 476"/>
        <xdr:cNvSpPr/>
      </xdr:nvSpPr>
      <xdr:spPr>
        <a:xfrm>
          <a:off x="6921500" y="167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24075</xdr:rowOff>
    </xdr:from>
    <xdr:ext cx="534377" cy="259045"/>
    <xdr:sp macro="" textlink="">
      <xdr:nvSpPr>
        <xdr:cNvPr id="478" name="テキスト ボックス 477"/>
        <xdr:cNvSpPr txBox="1"/>
      </xdr:nvSpPr>
      <xdr:spPr>
        <a:xfrm>
          <a:off x="6705111" y="1682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108477</xdr:rowOff>
    </xdr:from>
    <xdr:to>
      <xdr:col>85</xdr:col>
      <xdr:colOff>127000</xdr:colOff>
      <xdr:row>38</xdr:row>
      <xdr:rowOff>137509</xdr:rowOff>
    </xdr:to>
    <xdr:cxnSp macro="">
      <xdr:nvCxnSpPr>
        <xdr:cNvPr id="507" name="直線コネクタ 506"/>
        <xdr:cNvCxnSpPr/>
      </xdr:nvCxnSpPr>
      <xdr:spPr>
        <a:xfrm flipV="1">
          <a:off x="15481300" y="6623577"/>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137509</xdr:rowOff>
    </xdr:from>
    <xdr:to>
      <xdr:col>81</xdr:col>
      <xdr:colOff>50800</xdr:colOff>
      <xdr:row>39</xdr:row>
      <xdr:rowOff>25838</xdr:rowOff>
    </xdr:to>
    <xdr:cxnSp macro="">
      <xdr:nvCxnSpPr>
        <xdr:cNvPr id="510" name="直線コネクタ 509"/>
        <xdr:cNvCxnSpPr/>
      </xdr:nvCxnSpPr>
      <xdr:spPr>
        <a:xfrm flipV="1">
          <a:off x="14592300" y="6652609"/>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19152</xdr:rowOff>
    </xdr:from>
    <xdr:to>
      <xdr:col>76</xdr:col>
      <xdr:colOff>114300</xdr:colOff>
      <xdr:row>39</xdr:row>
      <xdr:rowOff>25838</xdr:rowOff>
    </xdr:to>
    <xdr:cxnSp macro="">
      <xdr:nvCxnSpPr>
        <xdr:cNvPr id="513" name="直線コネクタ 512"/>
        <xdr:cNvCxnSpPr/>
      </xdr:nvCxnSpPr>
      <xdr:spPr>
        <a:xfrm>
          <a:off x="13703300" y="6705702"/>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107776</xdr:rowOff>
    </xdr:from>
    <xdr:ext cx="469744" cy="259045"/>
    <xdr:sp macro="" textlink="">
      <xdr:nvSpPr>
        <xdr:cNvPr id="515" name="テキスト ボックス 514"/>
        <xdr:cNvSpPr txBox="1"/>
      </xdr:nvSpPr>
      <xdr:spPr>
        <a:xfrm>
          <a:off x="14357428" y="62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114954</xdr:rowOff>
    </xdr:from>
    <xdr:to>
      <xdr:col>71</xdr:col>
      <xdr:colOff>177800</xdr:colOff>
      <xdr:row>39</xdr:row>
      <xdr:rowOff>19152</xdr:rowOff>
    </xdr:to>
    <xdr:cxnSp macro="">
      <xdr:nvCxnSpPr>
        <xdr:cNvPr id="516" name="直線コネクタ 515"/>
        <xdr:cNvCxnSpPr/>
      </xdr:nvCxnSpPr>
      <xdr:spPr>
        <a:xfrm>
          <a:off x="12814300" y="6630054"/>
          <a:ext cx="889000" cy="7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90498</xdr:rowOff>
    </xdr:from>
    <xdr:ext cx="534377" cy="259045"/>
    <xdr:sp macro="" textlink="">
      <xdr:nvSpPr>
        <xdr:cNvPr id="518" name="テキスト ボックス 517"/>
        <xdr:cNvSpPr txBox="1"/>
      </xdr:nvSpPr>
      <xdr:spPr>
        <a:xfrm>
          <a:off x="13436111" y="6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109681</xdr:rowOff>
    </xdr:from>
    <xdr:ext cx="469744" cy="259045"/>
    <xdr:sp macro="" textlink="">
      <xdr:nvSpPr>
        <xdr:cNvPr id="520" name="テキスト ボックス 519"/>
        <xdr:cNvSpPr txBox="1"/>
      </xdr:nvSpPr>
      <xdr:spPr>
        <a:xfrm>
          <a:off x="12579428" y="62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57677</xdr:rowOff>
    </xdr:from>
    <xdr:to>
      <xdr:col>85</xdr:col>
      <xdr:colOff>177800</xdr:colOff>
      <xdr:row>38</xdr:row>
      <xdr:rowOff>159277</xdr:rowOff>
    </xdr:to>
    <xdr:sp macro="" textlink="">
      <xdr:nvSpPr>
        <xdr:cNvPr id="526" name="楕円 525"/>
        <xdr:cNvSpPr/>
      </xdr:nvSpPr>
      <xdr:spPr>
        <a:xfrm>
          <a:off x="16268700" y="65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31837</xdr:rowOff>
    </xdr:from>
    <xdr:ext cx="469744" cy="259045"/>
    <xdr:sp macro="" textlink="">
      <xdr:nvSpPr>
        <xdr:cNvPr id="527" name="災害復旧事業費該当値テキスト"/>
        <xdr:cNvSpPr txBox="1"/>
      </xdr:nvSpPr>
      <xdr:spPr>
        <a:xfrm>
          <a:off x="16370300" y="654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86709</xdr:rowOff>
    </xdr:from>
    <xdr:to>
      <xdr:col>81</xdr:col>
      <xdr:colOff>101600</xdr:colOff>
      <xdr:row>39</xdr:row>
      <xdr:rowOff>16859</xdr:rowOff>
    </xdr:to>
    <xdr:sp macro="" textlink="">
      <xdr:nvSpPr>
        <xdr:cNvPr id="528" name="楕円 527"/>
        <xdr:cNvSpPr/>
      </xdr:nvSpPr>
      <xdr:spPr>
        <a:xfrm>
          <a:off x="15430500" y="66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7986</xdr:rowOff>
    </xdr:from>
    <xdr:ext cx="469744" cy="259045"/>
    <xdr:sp macro="" textlink="">
      <xdr:nvSpPr>
        <xdr:cNvPr id="529" name="テキスト ボックス 528"/>
        <xdr:cNvSpPr txBox="1"/>
      </xdr:nvSpPr>
      <xdr:spPr>
        <a:xfrm>
          <a:off x="15246428" y="669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146488</xdr:rowOff>
    </xdr:from>
    <xdr:to>
      <xdr:col>76</xdr:col>
      <xdr:colOff>165100</xdr:colOff>
      <xdr:row>39</xdr:row>
      <xdr:rowOff>76638</xdr:rowOff>
    </xdr:to>
    <xdr:sp macro="" textlink="">
      <xdr:nvSpPr>
        <xdr:cNvPr id="530" name="楕円 529"/>
        <xdr:cNvSpPr/>
      </xdr:nvSpPr>
      <xdr:spPr>
        <a:xfrm>
          <a:off x="14541500" y="66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67765</xdr:rowOff>
    </xdr:from>
    <xdr:ext cx="378565" cy="259045"/>
    <xdr:sp macro="" textlink="">
      <xdr:nvSpPr>
        <xdr:cNvPr id="531" name="テキスト ボックス 530"/>
        <xdr:cNvSpPr txBox="1"/>
      </xdr:nvSpPr>
      <xdr:spPr>
        <a:xfrm>
          <a:off x="14403017" y="6754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139802</xdr:rowOff>
    </xdr:from>
    <xdr:to>
      <xdr:col>72</xdr:col>
      <xdr:colOff>38100</xdr:colOff>
      <xdr:row>39</xdr:row>
      <xdr:rowOff>69952</xdr:rowOff>
    </xdr:to>
    <xdr:sp macro="" textlink="">
      <xdr:nvSpPr>
        <xdr:cNvPr id="532" name="楕円 531"/>
        <xdr:cNvSpPr/>
      </xdr:nvSpPr>
      <xdr:spPr>
        <a:xfrm>
          <a:off x="13652500" y="66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61079</xdr:rowOff>
    </xdr:from>
    <xdr:ext cx="469744" cy="259045"/>
    <xdr:sp macro="" textlink="">
      <xdr:nvSpPr>
        <xdr:cNvPr id="533" name="テキスト ボックス 532"/>
        <xdr:cNvSpPr txBox="1"/>
      </xdr:nvSpPr>
      <xdr:spPr>
        <a:xfrm>
          <a:off x="13468428" y="674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64154</xdr:rowOff>
    </xdr:from>
    <xdr:to>
      <xdr:col>67</xdr:col>
      <xdr:colOff>101600</xdr:colOff>
      <xdr:row>38</xdr:row>
      <xdr:rowOff>165754</xdr:rowOff>
    </xdr:to>
    <xdr:sp macro="" textlink="">
      <xdr:nvSpPr>
        <xdr:cNvPr id="534" name="楕円 533"/>
        <xdr:cNvSpPr/>
      </xdr:nvSpPr>
      <xdr:spPr>
        <a:xfrm>
          <a:off x="12763500" y="65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156881</xdr:rowOff>
    </xdr:from>
    <xdr:ext cx="469744" cy="259045"/>
    <xdr:sp macro="" textlink="">
      <xdr:nvSpPr>
        <xdr:cNvPr id="535" name="テキスト ボックス 534"/>
        <xdr:cNvSpPr txBox="1"/>
      </xdr:nvSpPr>
      <xdr:spPr>
        <a:xfrm>
          <a:off x="12579428" y="667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7" name="テキスト ボックス 54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9" name="テキスト ボックス 548"/>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3" name="直線コネクタ 552"/>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4"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6"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9"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3" name="テキスト ボックス 562"/>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6" name="テキスト ボックス 565"/>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69" name="テキスト ボックス 56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1" name="テキスト ボックス 570"/>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8"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0" name="テキスト ボックス 579"/>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2" name="テキスト ボックス 581"/>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84" name="テキスト ボックス 583"/>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6" name="テキスト ボックス 58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16267</xdr:rowOff>
    </xdr:from>
    <xdr:to>
      <xdr:col>85</xdr:col>
      <xdr:colOff>127000</xdr:colOff>
      <xdr:row>76</xdr:row>
      <xdr:rowOff>25084</xdr:rowOff>
    </xdr:to>
    <xdr:cxnSp macro="">
      <xdr:nvCxnSpPr>
        <xdr:cNvPr id="618" name="直線コネクタ 617"/>
        <xdr:cNvCxnSpPr/>
      </xdr:nvCxnSpPr>
      <xdr:spPr>
        <a:xfrm>
          <a:off x="15481300" y="13046467"/>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9" name="公債費平均値テキスト"/>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142519</xdr:rowOff>
    </xdr:from>
    <xdr:to>
      <xdr:col>81</xdr:col>
      <xdr:colOff>50800</xdr:colOff>
      <xdr:row>76</xdr:row>
      <xdr:rowOff>16267</xdr:rowOff>
    </xdr:to>
    <xdr:cxnSp macro="">
      <xdr:nvCxnSpPr>
        <xdr:cNvPr id="621" name="直線コネクタ 620"/>
        <xdr:cNvCxnSpPr/>
      </xdr:nvCxnSpPr>
      <xdr:spPr>
        <a:xfrm>
          <a:off x="14592300" y="13001269"/>
          <a:ext cx="889000" cy="4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3" name="テキスト ボックス 622"/>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132080</xdr:rowOff>
    </xdr:from>
    <xdr:to>
      <xdr:col>76</xdr:col>
      <xdr:colOff>114300</xdr:colOff>
      <xdr:row>75</xdr:row>
      <xdr:rowOff>142519</xdr:rowOff>
    </xdr:to>
    <xdr:cxnSp macro="">
      <xdr:nvCxnSpPr>
        <xdr:cNvPr id="624" name="直線コネクタ 623"/>
        <xdr:cNvCxnSpPr/>
      </xdr:nvCxnSpPr>
      <xdr:spPr>
        <a:xfrm>
          <a:off x="13703300" y="12990830"/>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5" name="フローチャート: 判断 624"/>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42682</xdr:rowOff>
    </xdr:from>
    <xdr:ext cx="534377" cy="259045"/>
    <xdr:sp macro="" textlink="">
      <xdr:nvSpPr>
        <xdr:cNvPr id="626" name="テキスト ボックス 625"/>
        <xdr:cNvSpPr txBox="1"/>
      </xdr:nvSpPr>
      <xdr:spPr>
        <a:xfrm>
          <a:off x="14325111" y="132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132080</xdr:rowOff>
    </xdr:from>
    <xdr:to>
      <xdr:col>71</xdr:col>
      <xdr:colOff>177800</xdr:colOff>
      <xdr:row>76</xdr:row>
      <xdr:rowOff>12370</xdr:rowOff>
    </xdr:to>
    <xdr:cxnSp macro="">
      <xdr:nvCxnSpPr>
        <xdr:cNvPr id="627" name="直線コネクタ 626"/>
        <xdr:cNvCxnSpPr/>
      </xdr:nvCxnSpPr>
      <xdr:spPr>
        <a:xfrm flipV="1">
          <a:off x="12814300" y="12990830"/>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28" name="フローチャート: 判断 627"/>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57236</xdr:rowOff>
    </xdr:from>
    <xdr:ext cx="534377" cy="259045"/>
    <xdr:sp macro="" textlink="">
      <xdr:nvSpPr>
        <xdr:cNvPr id="629" name="テキスト ボックス 628"/>
        <xdr:cNvSpPr txBox="1"/>
      </xdr:nvSpPr>
      <xdr:spPr>
        <a:xfrm>
          <a:off x="13436111" y="1325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0" name="フローチャート: 判断 629"/>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50085</xdr:rowOff>
    </xdr:from>
    <xdr:ext cx="534377" cy="259045"/>
    <xdr:sp macro="" textlink="">
      <xdr:nvSpPr>
        <xdr:cNvPr id="631" name="テキスト ボックス 630"/>
        <xdr:cNvSpPr txBox="1"/>
      </xdr:nvSpPr>
      <xdr:spPr>
        <a:xfrm>
          <a:off x="12547111" y="132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145735</xdr:rowOff>
    </xdr:from>
    <xdr:to>
      <xdr:col>85</xdr:col>
      <xdr:colOff>177800</xdr:colOff>
      <xdr:row>76</xdr:row>
      <xdr:rowOff>75884</xdr:rowOff>
    </xdr:to>
    <xdr:sp macro="" textlink="">
      <xdr:nvSpPr>
        <xdr:cNvPr id="637" name="楕円 636"/>
        <xdr:cNvSpPr/>
      </xdr:nvSpPr>
      <xdr:spPr>
        <a:xfrm>
          <a:off x="16268700" y="13004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168612</xdr:rowOff>
    </xdr:from>
    <xdr:ext cx="534377" cy="259045"/>
    <xdr:sp macro="" textlink="">
      <xdr:nvSpPr>
        <xdr:cNvPr id="638" name="公債費該当値テキスト"/>
        <xdr:cNvSpPr txBox="1"/>
      </xdr:nvSpPr>
      <xdr:spPr>
        <a:xfrm>
          <a:off x="16370300" y="1285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136917</xdr:rowOff>
    </xdr:from>
    <xdr:to>
      <xdr:col>81</xdr:col>
      <xdr:colOff>101600</xdr:colOff>
      <xdr:row>76</xdr:row>
      <xdr:rowOff>67067</xdr:rowOff>
    </xdr:to>
    <xdr:sp macro="" textlink="">
      <xdr:nvSpPr>
        <xdr:cNvPr id="639" name="楕円 638"/>
        <xdr:cNvSpPr/>
      </xdr:nvSpPr>
      <xdr:spPr>
        <a:xfrm>
          <a:off x="15430500" y="129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83594</xdr:rowOff>
    </xdr:from>
    <xdr:ext cx="534377" cy="259045"/>
    <xdr:sp macro="" textlink="">
      <xdr:nvSpPr>
        <xdr:cNvPr id="640" name="テキスト ボックス 639"/>
        <xdr:cNvSpPr txBox="1"/>
      </xdr:nvSpPr>
      <xdr:spPr>
        <a:xfrm>
          <a:off x="15214111" y="1277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91719</xdr:rowOff>
    </xdr:from>
    <xdr:to>
      <xdr:col>76</xdr:col>
      <xdr:colOff>165100</xdr:colOff>
      <xdr:row>76</xdr:row>
      <xdr:rowOff>21868</xdr:rowOff>
    </xdr:to>
    <xdr:sp macro="" textlink="">
      <xdr:nvSpPr>
        <xdr:cNvPr id="641" name="楕円 640"/>
        <xdr:cNvSpPr/>
      </xdr:nvSpPr>
      <xdr:spPr>
        <a:xfrm>
          <a:off x="14541500" y="129504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38396</xdr:rowOff>
    </xdr:from>
    <xdr:ext cx="534377" cy="259045"/>
    <xdr:sp macro="" textlink="">
      <xdr:nvSpPr>
        <xdr:cNvPr id="642" name="テキスト ボックス 641"/>
        <xdr:cNvSpPr txBox="1"/>
      </xdr:nvSpPr>
      <xdr:spPr>
        <a:xfrm>
          <a:off x="14325111" y="127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81280</xdr:rowOff>
    </xdr:from>
    <xdr:to>
      <xdr:col>72</xdr:col>
      <xdr:colOff>38100</xdr:colOff>
      <xdr:row>76</xdr:row>
      <xdr:rowOff>11430</xdr:rowOff>
    </xdr:to>
    <xdr:sp macro="" textlink="">
      <xdr:nvSpPr>
        <xdr:cNvPr id="643" name="楕円 642"/>
        <xdr:cNvSpPr/>
      </xdr:nvSpPr>
      <xdr:spPr>
        <a:xfrm>
          <a:off x="13652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27957</xdr:rowOff>
    </xdr:from>
    <xdr:ext cx="534377" cy="259045"/>
    <xdr:sp macro="" textlink="">
      <xdr:nvSpPr>
        <xdr:cNvPr id="644" name="テキスト ボックス 643"/>
        <xdr:cNvSpPr txBox="1"/>
      </xdr:nvSpPr>
      <xdr:spPr>
        <a:xfrm>
          <a:off x="13436111" y="1271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133020</xdr:rowOff>
    </xdr:from>
    <xdr:to>
      <xdr:col>67</xdr:col>
      <xdr:colOff>101600</xdr:colOff>
      <xdr:row>76</xdr:row>
      <xdr:rowOff>63170</xdr:rowOff>
    </xdr:to>
    <xdr:sp macro="" textlink="">
      <xdr:nvSpPr>
        <xdr:cNvPr id="645" name="楕円 644"/>
        <xdr:cNvSpPr/>
      </xdr:nvSpPr>
      <xdr:spPr>
        <a:xfrm>
          <a:off x="12763500" y="129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79697</xdr:rowOff>
    </xdr:from>
    <xdr:ext cx="534377" cy="259045"/>
    <xdr:sp macro="" textlink="">
      <xdr:nvSpPr>
        <xdr:cNvPr id="646" name="テキスト ボックス 645"/>
        <xdr:cNvSpPr txBox="1"/>
      </xdr:nvSpPr>
      <xdr:spPr>
        <a:xfrm>
          <a:off x="12547111" y="127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68307</xdr:rowOff>
    </xdr:from>
    <xdr:to>
      <xdr:col>85</xdr:col>
      <xdr:colOff>127000</xdr:colOff>
      <xdr:row>98</xdr:row>
      <xdr:rowOff>137886</xdr:rowOff>
    </xdr:to>
    <xdr:cxnSp macro="">
      <xdr:nvCxnSpPr>
        <xdr:cNvPr id="675" name="直線コネクタ 674"/>
        <xdr:cNvCxnSpPr/>
      </xdr:nvCxnSpPr>
      <xdr:spPr>
        <a:xfrm flipV="1">
          <a:off x="15481300" y="16870407"/>
          <a:ext cx="838200" cy="6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6" name="積立金平均値テキスト"/>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137886</xdr:rowOff>
    </xdr:from>
    <xdr:to>
      <xdr:col>81</xdr:col>
      <xdr:colOff>50800</xdr:colOff>
      <xdr:row>98</xdr:row>
      <xdr:rowOff>169749</xdr:rowOff>
    </xdr:to>
    <xdr:cxnSp macro="">
      <xdr:nvCxnSpPr>
        <xdr:cNvPr id="678" name="直線コネクタ 677"/>
        <xdr:cNvCxnSpPr/>
      </xdr:nvCxnSpPr>
      <xdr:spPr>
        <a:xfrm flipV="1">
          <a:off x="14592300" y="16939986"/>
          <a:ext cx="889000" cy="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80" name="テキスト ボックス 679"/>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169749</xdr:rowOff>
    </xdr:from>
    <xdr:to>
      <xdr:col>76</xdr:col>
      <xdr:colOff>114300</xdr:colOff>
      <xdr:row>99</xdr:row>
      <xdr:rowOff>32139</xdr:rowOff>
    </xdr:to>
    <xdr:cxnSp macro="">
      <xdr:nvCxnSpPr>
        <xdr:cNvPr id="681" name="直線コネクタ 680"/>
        <xdr:cNvCxnSpPr/>
      </xdr:nvCxnSpPr>
      <xdr:spPr>
        <a:xfrm flipV="1">
          <a:off x="13703300" y="16971849"/>
          <a:ext cx="889000" cy="3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2" name="フローチャート: 判断 681"/>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162335</xdr:rowOff>
    </xdr:from>
    <xdr:ext cx="534377" cy="259045"/>
    <xdr:sp macro="" textlink="">
      <xdr:nvSpPr>
        <xdr:cNvPr id="683" name="テキスト ボックス 682"/>
        <xdr:cNvSpPr txBox="1"/>
      </xdr:nvSpPr>
      <xdr:spPr>
        <a:xfrm>
          <a:off x="14325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11170</xdr:rowOff>
    </xdr:from>
    <xdr:to>
      <xdr:col>71</xdr:col>
      <xdr:colOff>177800</xdr:colOff>
      <xdr:row>99</xdr:row>
      <xdr:rowOff>32139</xdr:rowOff>
    </xdr:to>
    <xdr:cxnSp macro="">
      <xdr:nvCxnSpPr>
        <xdr:cNvPr id="684" name="直線コネクタ 683"/>
        <xdr:cNvCxnSpPr/>
      </xdr:nvCxnSpPr>
      <xdr:spPr>
        <a:xfrm>
          <a:off x="12814300" y="16984720"/>
          <a:ext cx="889000" cy="2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85" name="フローチャート: 判断 684"/>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14572</xdr:rowOff>
    </xdr:from>
    <xdr:ext cx="534377" cy="259045"/>
    <xdr:sp macro="" textlink="">
      <xdr:nvSpPr>
        <xdr:cNvPr id="686" name="テキスト ボックス 685"/>
        <xdr:cNvSpPr txBox="1"/>
      </xdr:nvSpPr>
      <xdr:spPr>
        <a:xfrm>
          <a:off x="13436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87" name="フローチャート: 判断 686"/>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29698</xdr:rowOff>
    </xdr:from>
    <xdr:ext cx="534377" cy="259045"/>
    <xdr:sp macro="" textlink="">
      <xdr:nvSpPr>
        <xdr:cNvPr id="688" name="テキスト ボックス 687"/>
        <xdr:cNvSpPr txBox="1"/>
      </xdr:nvSpPr>
      <xdr:spPr>
        <a:xfrm>
          <a:off x="12547111" y="166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17507</xdr:rowOff>
    </xdr:from>
    <xdr:to>
      <xdr:col>85</xdr:col>
      <xdr:colOff>177800</xdr:colOff>
      <xdr:row>98</xdr:row>
      <xdr:rowOff>119107</xdr:rowOff>
    </xdr:to>
    <xdr:sp macro="" textlink="">
      <xdr:nvSpPr>
        <xdr:cNvPr id="694" name="楕円 693"/>
        <xdr:cNvSpPr/>
      </xdr:nvSpPr>
      <xdr:spPr>
        <a:xfrm>
          <a:off x="16268700" y="168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40384</xdr:rowOff>
    </xdr:from>
    <xdr:ext cx="534377" cy="259045"/>
    <xdr:sp macro="" textlink="">
      <xdr:nvSpPr>
        <xdr:cNvPr id="695" name="積立金該当値テキスト"/>
        <xdr:cNvSpPr txBox="1"/>
      </xdr:nvSpPr>
      <xdr:spPr>
        <a:xfrm>
          <a:off x="16370300" y="16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87086</xdr:rowOff>
    </xdr:from>
    <xdr:to>
      <xdr:col>81</xdr:col>
      <xdr:colOff>101600</xdr:colOff>
      <xdr:row>99</xdr:row>
      <xdr:rowOff>17236</xdr:rowOff>
    </xdr:to>
    <xdr:sp macro="" textlink="">
      <xdr:nvSpPr>
        <xdr:cNvPr id="696" name="楕円 695"/>
        <xdr:cNvSpPr/>
      </xdr:nvSpPr>
      <xdr:spPr>
        <a:xfrm>
          <a:off x="15430500" y="168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8363</xdr:rowOff>
    </xdr:from>
    <xdr:ext cx="534377" cy="259045"/>
    <xdr:sp macro="" textlink="">
      <xdr:nvSpPr>
        <xdr:cNvPr id="697" name="テキスト ボックス 696"/>
        <xdr:cNvSpPr txBox="1"/>
      </xdr:nvSpPr>
      <xdr:spPr>
        <a:xfrm>
          <a:off x="15214111" y="169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118949</xdr:rowOff>
    </xdr:from>
    <xdr:to>
      <xdr:col>76</xdr:col>
      <xdr:colOff>165100</xdr:colOff>
      <xdr:row>99</xdr:row>
      <xdr:rowOff>49099</xdr:rowOff>
    </xdr:to>
    <xdr:sp macro="" textlink="">
      <xdr:nvSpPr>
        <xdr:cNvPr id="698" name="楕円 697"/>
        <xdr:cNvSpPr/>
      </xdr:nvSpPr>
      <xdr:spPr>
        <a:xfrm>
          <a:off x="14541500" y="169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40226</xdr:rowOff>
    </xdr:from>
    <xdr:ext cx="534377" cy="259045"/>
    <xdr:sp macro="" textlink="">
      <xdr:nvSpPr>
        <xdr:cNvPr id="699" name="テキスト ボックス 698"/>
        <xdr:cNvSpPr txBox="1"/>
      </xdr:nvSpPr>
      <xdr:spPr>
        <a:xfrm>
          <a:off x="14325111" y="170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152789</xdr:rowOff>
    </xdr:from>
    <xdr:to>
      <xdr:col>72</xdr:col>
      <xdr:colOff>38100</xdr:colOff>
      <xdr:row>99</xdr:row>
      <xdr:rowOff>82939</xdr:rowOff>
    </xdr:to>
    <xdr:sp macro="" textlink="">
      <xdr:nvSpPr>
        <xdr:cNvPr id="700" name="楕円 699"/>
        <xdr:cNvSpPr/>
      </xdr:nvSpPr>
      <xdr:spPr>
        <a:xfrm>
          <a:off x="13652500" y="169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74066</xdr:rowOff>
    </xdr:from>
    <xdr:ext cx="469744" cy="259045"/>
    <xdr:sp macro="" textlink="">
      <xdr:nvSpPr>
        <xdr:cNvPr id="701" name="テキスト ボックス 700"/>
        <xdr:cNvSpPr txBox="1"/>
      </xdr:nvSpPr>
      <xdr:spPr>
        <a:xfrm>
          <a:off x="13468428" y="170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131820</xdr:rowOff>
    </xdr:from>
    <xdr:to>
      <xdr:col>67</xdr:col>
      <xdr:colOff>101600</xdr:colOff>
      <xdr:row>99</xdr:row>
      <xdr:rowOff>61970</xdr:rowOff>
    </xdr:to>
    <xdr:sp macro="" textlink="">
      <xdr:nvSpPr>
        <xdr:cNvPr id="702" name="楕円 701"/>
        <xdr:cNvSpPr/>
      </xdr:nvSpPr>
      <xdr:spPr>
        <a:xfrm>
          <a:off x="12763500" y="169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53097</xdr:rowOff>
    </xdr:from>
    <xdr:ext cx="469744" cy="259045"/>
    <xdr:sp macro="" textlink="">
      <xdr:nvSpPr>
        <xdr:cNvPr id="703" name="テキスト ボックス 702"/>
        <xdr:cNvSpPr txBox="1"/>
      </xdr:nvSpPr>
      <xdr:spPr>
        <a:xfrm>
          <a:off x="12579428" y="1702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40983</xdr:rowOff>
    </xdr:from>
    <xdr:to>
      <xdr:col>116</xdr:col>
      <xdr:colOff>63500</xdr:colOff>
      <xdr:row>38</xdr:row>
      <xdr:rowOff>82703</xdr:rowOff>
    </xdr:to>
    <xdr:cxnSp macro="">
      <xdr:nvCxnSpPr>
        <xdr:cNvPr id="732" name="直線コネクタ 731"/>
        <xdr:cNvCxnSpPr/>
      </xdr:nvCxnSpPr>
      <xdr:spPr>
        <a:xfrm flipV="1">
          <a:off x="21323300" y="6556083"/>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3" name="投資及び出資金平均値テキスト"/>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82703</xdr:rowOff>
    </xdr:from>
    <xdr:to>
      <xdr:col>111</xdr:col>
      <xdr:colOff>177800</xdr:colOff>
      <xdr:row>38</xdr:row>
      <xdr:rowOff>97866</xdr:rowOff>
    </xdr:to>
    <xdr:cxnSp macro="">
      <xdr:nvCxnSpPr>
        <xdr:cNvPr id="735" name="直線コネクタ 734"/>
        <xdr:cNvCxnSpPr/>
      </xdr:nvCxnSpPr>
      <xdr:spPr>
        <a:xfrm flipV="1">
          <a:off x="20434300" y="6597803"/>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7" name="テキスト ボックス 736"/>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97866</xdr:rowOff>
    </xdr:from>
    <xdr:to>
      <xdr:col>107</xdr:col>
      <xdr:colOff>50800</xdr:colOff>
      <xdr:row>38</xdr:row>
      <xdr:rowOff>130480</xdr:rowOff>
    </xdr:to>
    <xdr:cxnSp macro="">
      <xdr:nvCxnSpPr>
        <xdr:cNvPr id="738" name="直線コネクタ 737"/>
        <xdr:cNvCxnSpPr/>
      </xdr:nvCxnSpPr>
      <xdr:spPr>
        <a:xfrm flipV="1">
          <a:off x="19545300" y="6612966"/>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9" name="フローチャート: 判断 738"/>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134104</xdr:rowOff>
    </xdr:from>
    <xdr:ext cx="469744" cy="259045"/>
    <xdr:sp macro="" textlink="">
      <xdr:nvSpPr>
        <xdr:cNvPr id="740" name="テキスト ボックス 739"/>
        <xdr:cNvSpPr txBox="1"/>
      </xdr:nvSpPr>
      <xdr:spPr>
        <a:xfrm>
          <a:off x="20199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130480</xdr:rowOff>
    </xdr:from>
    <xdr:to>
      <xdr:col>102</xdr:col>
      <xdr:colOff>114300</xdr:colOff>
      <xdr:row>38</xdr:row>
      <xdr:rowOff>138671</xdr:rowOff>
    </xdr:to>
    <xdr:cxnSp macro="">
      <xdr:nvCxnSpPr>
        <xdr:cNvPr id="741" name="直線コネクタ 740"/>
        <xdr:cNvCxnSpPr/>
      </xdr:nvCxnSpPr>
      <xdr:spPr>
        <a:xfrm flipV="1">
          <a:off x="18656300" y="6645580"/>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2" name="フローチャート: 判断 741"/>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15193</xdr:rowOff>
    </xdr:from>
    <xdr:ext cx="469744" cy="259045"/>
    <xdr:sp macro="" textlink="">
      <xdr:nvSpPr>
        <xdr:cNvPr id="743" name="テキスト ボックス 742"/>
        <xdr:cNvSpPr txBox="1"/>
      </xdr:nvSpPr>
      <xdr:spPr>
        <a:xfrm>
          <a:off x="19310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44" name="フローチャート: 判断 743"/>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45" name="テキスト ボックス 744"/>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161633</xdr:rowOff>
    </xdr:from>
    <xdr:to>
      <xdr:col>116</xdr:col>
      <xdr:colOff>114300</xdr:colOff>
      <xdr:row>38</xdr:row>
      <xdr:rowOff>91783</xdr:rowOff>
    </xdr:to>
    <xdr:sp macro="" textlink="">
      <xdr:nvSpPr>
        <xdr:cNvPr id="751" name="楕円 750"/>
        <xdr:cNvSpPr/>
      </xdr:nvSpPr>
      <xdr:spPr>
        <a:xfrm>
          <a:off x="22110700" y="65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13060</xdr:rowOff>
    </xdr:from>
    <xdr:ext cx="469744" cy="259045"/>
    <xdr:sp macro="" textlink="">
      <xdr:nvSpPr>
        <xdr:cNvPr id="752" name="投資及び出資金該当値テキスト"/>
        <xdr:cNvSpPr txBox="1"/>
      </xdr:nvSpPr>
      <xdr:spPr>
        <a:xfrm>
          <a:off x="22212300" y="635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31903</xdr:rowOff>
    </xdr:from>
    <xdr:to>
      <xdr:col>112</xdr:col>
      <xdr:colOff>38100</xdr:colOff>
      <xdr:row>38</xdr:row>
      <xdr:rowOff>133503</xdr:rowOff>
    </xdr:to>
    <xdr:sp macro="" textlink="">
      <xdr:nvSpPr>
        <xdr:cNvPr id="753" name="楕円 752"/>
        <xdr:cNvSpPr/>
      </xdr:nvSpPr>
      <xdr:spPr>
        <a:xfrm>
          <a:off x="21272500" y="65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124630</xdr:rowOff>
    </xdr:from>
    <xdr:ext cx="469744" cy="259045"/>
    <xdr:sp macro="" textlink="">
      <xdr:nvSpPr>
        <xdr:cNvPr id="754" name="テキスト ボックス 753"/>
        <xdr:cNvSpPr txBox="1"/>
      </xdr:nvSpPr>
      <xdr:spPr>
        <a:xfrm>
          <a:off x="21088428" y="66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47066</xdr:rowOff>
    </xdr:from>
    <xdr:to>
      <xdr:col>107</xdr:col>
      <xdr:colOff>101600</xdr:colOff>
      <xdr:row>38</xdr:row>
      <xdr:rowOff>148666</xdr:rowOff>
    </xdr:to>
    <xdr:sp macro="" textlink="">
      <xdr:nvSpPr>
        <xdr:cNvPr id="755" name="楕円 754"/>
        <xdr:cNvSpPr/>
      </xdr:nvSpPr>
      <xdr:spPr>
        <a:xfrm>
          <a:off x="20383500" y="65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139793</xdr:rowOff>
    </xdr:from>
    <xdr:ext cx="469744" cy="259045"/>
    <xdr:sp macro="" textlink="">
      <xdr:nvSpPr>
        <xdr:cNvPr id="756" name="テキスト ボックス 755"/>
        <xdr:cNvSpPr txBox="1"/>
      </xdr:nvSpPr>
      <xdr:spPr>
        <a:xfrm>
          <a:off x="20199428" y="665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79680</xdr:rowOff>
    </xdr:from>
    <xdr:to>
      <xdr:col>102</xdr:col>
      <xdr:colOff>165100</xdr:colOff>
      <xdr:row>39</xdr:row>
      <xdr:rowOff>9830</xdr:rowOff>
    </xdr:to>
    <xdr:sp macro="" textlink="">
      <xdr:nvSpPr>
        <xdr:cNvPr id="757" name="楕円 756"/>
        <xdr:cNvSpPr/>
      </xdr:nvSpPr>
      <xdr:spPr>
        <a:xfrm>
          <a:off x="19494500" y="65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957</xdr:rowOff>
    </xdr:from>
    <xdr:ext cx="469744" cy="259045"/>
    <xdr:sp macro="" textlink="">
      <xdr:nvSpPr>
        <xdr:cNvPr id="758" name="テキスト ボックス 757"/>
        <xdr:cNvSpPr txBox="1"/>
      </xdr:nvSpPr>
      <xdr:spPr>
        <a:xfrm>
          <a:off x="19310428" y="66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87871</xdr:rowOff>
    </xdr:from>
    <xdr:to>
      <xdr:col>98</xdr:col>
      <xdr:colOff>38100</xdr:colOff>
      <xdr:row>39</xdr:row>
      <xdr:rowOff>18021</xdr:rowOff>
    </xdr:to>
    <xdr:sp macro="" textlink="">
      <xdr:nvSpPr>
        <xdr:cNvPr id="759" name="楕円 758"/>
        <xdr:cNvSpPr/>
      </xdr:nvSpPr>
      <xdr:spPr>
        <a:xfrm>
          <a:off x="18605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9148</xdr:rowOff>
    </xdr:from>
    <xdr:ext cx="469744" cy="259045"/>
    <xdr:sp macro="" textlink="">
      <xdr:nvSpPr>
        <xdr:cNvPr id="760" name="テキスト ボックス 759"/>
        <xdr:cNvSpPr txBox="1"/>
      </xdr:nvSpPr>
      <xdr:spPr>
        <a:xfrm>
          <a:off x="18421428" y="669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12084</xdr:rowOff>
    </xdr:from>
    <xdr:to>
      <xdr:col>116</xdr:col>
      <xdr:colOff>63500</xdr:colOff>
      <xdr:row>59</xdr:row>
      <xdr:rowOff>13456</xdr:rowOff>
    </xdr:to>
    <xdr:cxnSp macro="">
      <xdr:nvCxnSpPr>
        <xdr:cNvPr id="789" name="直線コネクタ 788"/>
        <xdr:cNvCxnSpPr/>
      </xdr:nvCxnSpPr>
      <xdr:spPr>
        <a:xfrm>
          <a:off x="21323300" y="1012763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2959</xdr:rowOff>
    </xdr:from>
    <xdr:to>
      <xdr:col>111</xdr:col>
      <xdr:colOff>177800</xdr:colOff>
      <xdr:row>59</xdr:row>
      <xdr:rowOff>12084</xdr:rowOff>
    </xdr:to>
    <xdr:cxnSp macro="">
      <xdr:nvCxnSpPr>
        <xdr:cNvPr id="792" name="直線コネクタ 791"/>
        <xdr:cNvCxnSpPr/>
      </xdr:nvCxnSpPr>
      <xdr:spPr>
        <a:xfrm>
          <a:off x="20434300" y="10118509"/>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2959</xdr:rowOff>
    </xdr:from>
    <xdr:to>
      <xdr:col>107</xdr:col>
      <xdr:colOff>50800</xdr:colOff>
      <xdr:row>59</xdr:row>
      <xdr:rowOff>23914</xdr:rowOff>
    </xdr:to>
    <xdr:cxnSp macro="">
      <xdr:nvCxnSpPr>
        <xdr:cNvPr id="795" name="直線コネクタ 794"/>
        <xdr:cNvCxnSpPr/>
      </xdr:nvCxnSpPr>
      <xdr:spPr>
        <a:xfrm flipV="1">
          <a:off x="19545300" y="10118509"/>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6" name="フローチャート: 判断 795"/>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797" name="テキスト ボックス 796"/>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21437</xdr:rowOff>
    </xdr:from>
    <xdr:to>
      <xdr:col>102</xdr:col>
      <xdr:colOff>114300</xdr:colOff>
      <xdr:row>59</xdr:row>
      <xdr:rowOff>23914</xdr:rowOff>
    </xdr:to>
    <xdr:cxnSp macro="">
      <xdr:nvCxnSpPr>
        <xdr:cNvPr id="798" name="直線コネクタ 797"/>
        <xdr:cNvCxnSpPr/>
      </xdr:nvCxnSpPr>
      <xdr:spPr>
        <a:xfrm>
          <a:off x="18656300" y="1013698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799" name="フローチャート: 判断 798"/>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7478</xdr:rowOff>
    </xdr:from>
    <xdr:ext cx="469744" cy="259045"/>
    <xdr:sp macro="" textlink="">
      <xdr:nvSpPr>
        <xdr:cNvPr id="800" name="テキスト ボックス 799"/>
        <xdr:cNvSpPr txBox="1"/>
      </xdr:nvSpPr>
      <xdr:spPr>
        <a:xfrm>
          <a:off x="19310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1" name="フローチャート: 判断 800"/>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5345</xdr:rowOff>
    </xdr:from>
    <xdr:ext cx="469744" cy="259045"/>
    <xdr:sp macro="" textlink="">
      <xdr:nvSpPr>
        <xdr:cNvPr id="802" name="テキスト ボックス 801"/>
        <xdr:cNvSpPr txBox="1"/>
      </xdr:nvSpPr>
      <xdr:spPr>
        <a:xfrm>
          <a:off x="18421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134106</xdr:rowOff>
    </xdr:from>
    <xdr:to>
      <xdr:col>116</xdr:col>
      <xdr:colOff>114300</xdr:colOff>
      <xdr:row>59</xdr:row>
      <xdr:rowOff>64256</xdr:rowOff>
    </xdr:to>
    <xdr:sp macro="" textlink="">
      <xdr:nvSpPr>
        <xdr:cNvPr id="808" name="楕円 807"/>
        <xdr:cNvSpPr/>
      </xdr:nvSpPr>
      <xdr:spPr>
        <a:xfrm>
          <a:off x="22110700" y="100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49033</xdr:rowOff>
    </xdr:from>
    <xdr:ext cx="469744" cy="259045"/>
    <xdr:sp macro="" textlink="">
      <xdr:nvSpPr>
        <xdr:cNvPr id="809" name="貸付金該当値テキスト"/>
        <xdr:cNvSpPr txBox="1"/>
      </xdr:nvSpPr>
      <xdr:spPr>
        <a:xfrm>
          <a:off x="22212300" y="999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132734</xdr:rowOff>
    </xdr:from>
    <xdr:to>
      <xdr:col>112</xdr:col>
      <xdr:colOff>38100</xdr:colOff>
      <xdr:row>59</xdr:row>
      <xdr:rowOff>62884</xdr:rowOff>
    </xdr:to>
    <xdr:sp macro="" textlink="">
      <xdr:nvSpPr>
        <xdr:cNvPr id="810" name="楕円 809"/>
        <xdr:cNvSpPr/>
      </xdr:nvSpPr>
      <xdr:spPr>
        <a:xfrm>
          <a:off x="21272500" y="100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54011</xdr:rowOff>
    </xdr:from>
    <xdr:ext cx="469744" cy="259045"/>
    <xdr:sp macro="" textlink="">
      <xdr:nvSpPr>
        <xdr:cNvPr id="811" name="テキスト ボックス 810"/>
        <xdr:cNvSpPr txBox="1"/>
      </xdr:nvSpPr>
      <xdr:spPr>
        <a:xfrm>
          <a:off x="21088428" y="101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123609</xdr:rowOff>
    </xdr:from>
    <xdr:to>
      <xdr:col>107</xdr:col>
      <xdr:colOff>101600</xdr:colOff>
      <xdr:row>59</xdr:row>
      <xdr:rowOff>53759</xdr:rowOff>
    </xdr:to>
    <xdr:sp macro="" textlink="">
      <xdr:nvSpPr>
        <xdr:cNvPr id="812" name="楕円 811"/>
        <xdr:cNvSpPr/>
      </xdr:nvSpPr>
      <xdr:spPr>
        <a:xfrm>
          <a:off x="20383500" y="100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44886</xdr:rowOff>
    </xdr:from>
    <xdr:ext cx="469744" cy="259045"/>
    <xdr:sp macro="" textlink="">
      <xdr:nvSpPr>
        <xdr:cNvPr id="813" name="テキスト ボックス 812"/>
        <xdr:cNvSpPr txBox="1"/>
      </xdr:nvSpPr>
      <xdr:spPr>
        <a:xfrm>
          <a:off x="20199428" y="1016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144564</xdr:rowOff>
    </xdr:from>
    <xdr:to>
      <xdr:col>102</xdr:col>
      <xdr:colOff>165100</xdr:colOff>
      <xdr:row>59</xdr:row>
      <xdr:rowOff>74714</xdr:rowOff>
    </xdr:to>
    <xdr:sp macro="" textlink="">
      <xdr:nvSpPr>
        <xdr:cNvPr id="814" name="楕円 813"/>
        <xdr:cNvSpPr/>
      </xdr:nvSpPr>
      <xdr:spPr>
        <a:xfrm>
          <a:off x="19494500" y="100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65841</xdr:rowOff>
    </xdr:from>
    <xdr:ext cx="469744" cy="259045"/>
    <xdr:sp macro="" textlink="">
      <xdr:nvSpPr>
        <xdr:cNvPr id="815" name="テキスト ボックス 814"/>
        <xdr:cNvSpPr txBox="1"/>
      </xdr:nvSpPr>
      <xdr:spPr>
        <a:xfrm>
          <a:off x="19310428" y="1018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142087</xdr:rowOff>
    </xdr:from>
    <xdr:to>
      <xdr:col>98</xdr:col>
      <xdr:colOff>38100</xdr:colOff>
      <xdr:row>59</xdr:row>
      <xdr:rowOff>72237</xdr:rowOff>
    </xdr:to>
    <xdr:sp macro="" textlink="">
      <xdr:nvSpPr>
        <xdr:cNvPr id="816" name="楕円 815"/>
        <xdr:cNvSpPr/>
      </xdr:nvSpPr>
      <xdr:spPr>
        <a:xfrm>
          <a:off x="18605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63364</xdr:rowOff>
    </xdr:from>
    <xdr:ext cx="469744" cy="259045"/>
    <xdr:sp macro="" textlink="">
      <xdr:nvSpPr>
        <xdr:cNvPr id="817" name="テキスト ボックス 816"/>
        <xdr:cNvSpPr txBox="1"/>
      </xdr:nvSpPr>
      <xdr:spPr>
        <a:xfrm>
          <a:off x="18421428" y="1017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6896</xdr:rowOff>
    </xdr:from>
    <xdr:to>
      <xdr:col>116</xdr:col>
      <xdr:colOff>63500</xdr:colOff>
      <xdr:row>77</xdr:row>
      <xdr:rowOff>22822</xdr:rowOff>
    </xdr:to>
    <xdr:cxnSp macro="">
      <xdr:nvCxnSpPr>
        <xdr:cNvPr id="847" name="直線コネクタ 846"/>
        <xdr:cNvCxnSpPr/>
      </xdr:nvCxnSpPr>
      <xdr:spPr>
        <a:xfrm flipV="1">
          <a:off x="21323300" y="13208546"/>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8" name="繰出金平均値テキスト"/>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22822</xdr:rowOff>
    </xdr:from>
    <xdr:to>
      <xdr:col>111</xdr:col>
      <xdr:colOff>177800</xdr:colOff>
      <xdr:row>77</xdr:row>
      <xdr:rowOff>41580</xdr:rowOff>
    </xdr:to>
    <xdr:cxnSp macro="">
      <xdr:nvCxnSpPr>
        <xdr:cNvPr id="850" name="直線コネクタ 849"/>
        <xdr:cNvCxnSpPr/>
      </xdr:nvCxnSpPr>
      <xdr:spPr>
        <a:xfrm flipV="1">
          <a:off x="20434300" y="13224472"/>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2" name="テキスト ボックス 851"/>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15063</xdr:rowOff>
    </xdr:from>
    <xdr:to>
      <xdr:col>107</xdr:col>
      <xdr:colOff>50800</xdr:colOff>
      <xdr:row>77</xdr:row>
      <xdr:rowOff>41580</xdr:rowOff>
    </xdr:to>
    <xdr:cxnSp macro="">
      <xdr:nvCxnSpPr>
        <xdr:cNvPr id="853" name="直線コネクタ 852"/>
        <xdr:cNvCxnSpPr/>
      </xdr:nvCxnSpPr>
      <xdr:spPr>
        <a:xfrm>
          <a:off x="19545300" y="1321671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4" name="フローチャート: 判断 853"/>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133469</xdr:rowOff>
    </xdr:from>
    <xdr:ext cx="534377" cy="259045"/>
    <xdr:sp macro="" textlink="">
      <xdr:nvSpPr>
        <xdr:cNvPr id="855" name="テキスト ボックス 854"/>
        <xdr:cNvSpPr txBox="1"/>
      </xdr:nvSpPr>
      <xdr:spPr>
        <a:xfrm>
          <a:off x="20167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15063</xdr:rowOff>
    </xdr:from>
    <xdr:to>
      <xdr:col>102</xdr:col>
      <xdr:colOff>114300</xdr:colOff>
      <xdr:row>77</xdr:row>
      <xdr:rowOff>28003</xdr:rowOff>
    </xdr:to>
    <xdr:cxnSp macro="">
      <xdr:nvCxnSpPr>
        <xdr:cNvPr id="856" name="直線コネクタ 855"/>
        <xdr:cNvCxnSpPr/>
      </xdr:nvCxnSpPr>
      <xdr:spPr>
        <a:xfrm flipV="1">
          <a:off x="18656300" y="13216713"/>
          <a:ext cx="8890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57" name="フローチャート: 判断 856"/>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62272</xdr:rowOff>
    </xdr:from>
    <xdr:ext cx="534377" cy="259045"/>
    <xdr:sp macro="" textlink="">
      <xdr:nvSpPr>
        <xdr:cNvPr id="858" name="テキスト ボックス 857"/>
        <xdr:cNvSpPr txBox="1"/>
      </xdr:nvSpPr>
      <xdr:spPr>
        <a:xfrm>
          <a:off x="19278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59" name="フローチャート: 判断 858"/>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45661</xdr:rowOff>
    </xdr:from>
    <xdr:ext cx="534377" cy="259045"/>
    <xdr:sp macro="" textlink="">
      <xdr:nvSpPr>
        <xdr:cNvPr id="860" name="テキスト ボックス 859"/>
        <xdr:cNvSpPr txBox="1"/>
      </xdr:nvSpPr>
      <xdr:spPr>
        <a:xfrm>
          <a:off x="18389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127546</xdr:rowOff>
    </xdr:from>
    <xdr:to>
      <xdr:col>116</xdr:col>
      <xdr:colOff>114300</xdr:colOff>
      <xdr:row>77</xdr:row>
      <xdr:rowOff>57696</xdr:rowOff>
    </xdr:to>
    <xdr:sp macro="" textlink="">
      <xdr:nvSpPr>
        <xdr:cNvPr id="866" name="楕円 865"/>
        <xdr:cNvSpPr/>
      </xdr:nvSpPr>
      <xdr:spPr>
        <a:xfrm>
          <a:off x="22110700" y="131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150423</xdr:rowOff>
    </xdr:from>
    <xdr:ext cx="534377" cy="259045"/>
    <xdr:sp macro="" textlink="">
      <xdr:nvSpPr>
        <xdr:cNvPr id="867" name="繰出金該当値テキスト"/>
        <xdr:cNvSpPr txBox="1"/>
      </xdr:nvSpPr>
      <xdr:spPr>
        <a:xfrm>
          <a:off x="22212300" y="130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143472</xdr:rowOff>
    </xdr:from>
    <xdr:to>
      <xdr:col>112</xdr:col>
      <xdr:colOff>38100</xdr:colOff>
      <xdr:row>77</xdr:row>
      <xdr:rowOff>73622</xdr:rowOff>
    </xdr:to>
    <xdr:sp macro="" textlink="">
      <xdr:nvSpPr>
        <xdr:cNvPr id="868" name="楕円 867"/>
        <xdr:cNvSpPr/>
      </xdr:nvSpPr>
      <xdr:spPr>
        <a:xfrm>
          <a:off x="21272500" y="131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90149</xdr:rowOff>
    </xdr:from>
    <xdr:ext cx="534377" cy="259045"/>
    <xdr:sp macro="" textlink="">
      <xdr:nvSpPr>
        <xdr:cNvPr id="869" name="テキスト ボックス 868"/>
        <xdr:cNvSpPr txBox="1"/>
      </xdr:nvSpPr>
      <xdr:spPr>
        <a:xfrm>
          <a:off x="21056111" y="1294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162230</xdr:rowOff>
    </xdr:from>
    <xdr:to>
      <xdr:col>107</xdr:col>
      <xdr:colOff>101600</xdr:colOff>
      <xdr:row>77</xdr:row>
      <xdr:rowOff>92380</xdr:rowOff>
    </xdr:to>
    <xdr:sp macro="" textlink="">
      <xdr:nvSpPr>
        <xdr:cNvPr id="870" name="楕円 869"/>
        <xdr:cNvSpPr/>
      </xdr:nvSpPr>
      <xdr:spPr>
        <a:xfrm>
          <a:off x="20383500" y="131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108907</xdr:rowOff>
    </xdr:from>
    <xdr:ext cx="534377" cy="259045"/>
    <xdr:sp macro="" textlink="">
      <xdr:nvSpPr>
        <xdr:cNvPr id="871" name="テキスト ボックス 870"/>
        <xdr:cNvSpPr txBox="1"/>
      </xdr:nvSpPr>
      <xdr:spPr>
        <a:xfrm>
          <a:off x="20167111" y="129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135713</xdr:rowOff>
    </xdr:from>
    <xdr:to>
      <xdr:col>102</xdr:col>
      <xdr:colOff>165100</xdr:colOff>
      <xdr:row>77</xdr:row>
      <xdr:rowOff>65863</xdr:rowOff>
    </xdr:to>
    <xdr:sp macro="" textlink="">
      <xdr:nvSpPr>
        <xdr:cNvPr id="872" name="楕円 871"/>
        <xdr:cNvSpPr/>
      </xdr:nvSpPr>
      <xdr:spPr>
        <a:xfrm>
          <a:off x="19494500" y="131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56990</xdr:rowOff>
    </xdr:from>
    <xdr:ext cx="534377" cy="259045"/>
    <xdr:sp macro="" textlink="">
      <xdr:nvSpPr>
        <xdr:cNvPr id="873" name="テキスト ボックス 872"/>
        <xdr:cNvSpPr txBox="1"/>
      </xdr:nvSpPr>
      <xdr:spPr>
        <a:xfrm>
          <a:off x="19278111" y="132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148653</xdr:rowOff>
    </xdr:from>
    <xdr:to>
      <xdr:col>98</xdr:col>
      <xdr:colOff>38100</xdr:colOff>
      <xdr:row>77</xdr:row>
      <xdr:rowOff>78803</xdr:rowOff>
    </xdr:to>
    <xdr:sp macro="" textlink="">
      <xdr:nvSpPr>
        <xdr:cNvPr id="874" name="楕円 873"/>
        <xdr:cNvSpPr/>
      </xdr:nvSpPr>
      <xdr:spPr>
        <a:xfrm>
          <a:off x="18605500" y="131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69930</xdr:rowOff>
    </xdr:from>
    <xdr:ext cx="534377" cy="259045"/>
    <xdr:sp macro="" textlink="">
      <xdr:nvSpPr>
        <xdr:cNvPr id="875" name="テキスト ボックス 874"/>
        <xdr:cNvSpPr txBox="1"/>
      </xdr:nvSpPr>
      <xdr:spPr>
        <a:xfrm>
          <a:off x="18389111" y="1327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9" name="フローチャート: 判断 908"/>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0" name="テキスト ボックス 909"/>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2" name="フローチャート: 判断 911"/>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3" name="テキスト ボックス 912"/>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4" name="フローチャート: 判断 91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5" name="テキスト ボックス 91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8" name="テキスト ボックス 92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0" name="テキスト ボックス 92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扶助費については、少子高齢化の影響により類似団体平均を大きく上回って推移しているが、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年度と比較すると減となっており、これは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子育て世帯臨時特別給付金事業費等、新型コロナウイルス感染症に伴う支援事業の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年度と比較すると増となっており、これは、土地開発基金の廃止に向け基金が所有する土地建物を一般会計で購入したための経費等によるものである。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年度と比較すると減少しているものの、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過去の建設事業等に係る償還により類似団体平均を上回っており、引き続き地方債発行額の抑制を図っていく。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44,355
43,937
733.19
32,426,671
31,133,165
1,180,276
15,272,103
30,081,165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81255</xdr:rowOff>
    </xdr:from>
    <xdr:to>
      <xdr:col>24</xdr:col>
      <xdr:colOff>63500</xdr:colOff>
      <xdr:row>37</xdr:row>
      <xdr:rowOff>87122</xdr:rowOff>
    </xdr:to>
    <xdr:cxnSp macro="">
      <xdr:nvCxnSpPr>
        <xdr:cNvPr id="60" name="直線コネクタ 59"/>
        <xdr:cNvCxnSpPr/>
      </xdr:nvCxnSpPr>
      <xdr:spPr>
        <a:xfrm flipV="1">
          <a:off x="3797300" y="6424905"/>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68681</xdr:rowOff>
    </xdr:from>
    <xdr:to>
      <xdr:col>19</xdr:col>
      <xdr:colOff>177800</xdr:colOff>
      <xdr:row>37</xdr:row>
      <xdr:rowOff>87122</xdr:rowOff>
    </xdr:to>
    <xdr:cxnSp macro="">
      <xdr:nvCxnSpPr>
        <xdr:cNvPr id="63" name="直線コネクタ 62"/>
        <xdr:cNvCxnSpPr/>
      </xdr:nvCxnSpPr>
      <xdr:spPr>
        <a:xfrm>
          <a:off x="2908300" y="6412331"/>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68681</xdr:rowOff>
    </xdr:from>
    <xdr:to>
      <xdr:col>15</xdr:col>
      <xdr:colOff>50800</xdr:colOff>
      <xdr:row>37</xdr:row>
      <xdr:rowOff>91770</xdr:rowOff>
    </xdr:to>
    <xdr:cxnSp macro="">
      <xdr:nvCxnSpPr>
        <xdr:cNvPr id="66" name="直線コネクタ 65"/>
        <xdr:cNvCxnSpPr/>
      </xdr:nvCxnSpPr>
      <xdr:spPr>
        <a:xfrm flipV="1">
          <a:off x="2019300" y="641233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80764</xdr:rowOff>
    </xdr:from>
    <xdr:ext cx="469744" cy="259045"/>
    <xdr:sp macro="" textlink="">
      <xdr:nvSpPr>
        <xdr:cNvPr id="68" name="テキスト ボックス 67"/>
        <xdr:cNvSpPr txBox="1"/>
      </xdr:nvSpPr>
      <xdr:spPr>
        <a:xfrm>
          <a:off x="2673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91770</xdr:rowOff>
    </xdr:from>
    <xdr:to>
      <xdr:col>10</xdr:col>
      <xdr:colOff>114300</xdr:colOff>
      <xdr:row>37</xdr:row>
      <xdr:rowOff>93294</xdr:rowOff>
    </xdr:to>
    <xdr:cxnSp macro="">
      <xdr:nvCxnSpPr>
        <xdr:cNvPr id="69" name="直線コネクタ 68"/>
        <xdr:cNvCxnSpPr/>
      </xdr:nvCxnSpPr>
      <xdr:spPr>
        <a:xfrm flipV="1">
          <a:off x="1130300" y="64354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64990</xdr:rowOff>
    </xdr:from>
    <xdr:ext cx="469744" cy="259045"/>
    <xdr:sp macro="" textlink="">
      <xdr:nvSpPr>
        <xdr:cNvPr id="71" name="テキスト ボックス 70"/>
        <xdr:cNvSpPr txBox="1"/>
      </xdr:nvSpPr>
      <xdr:spPr>
        <a:xfrm>
          <a:off x="1784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63009</xdr:rowOff>
    </xdr:from>
    <xdr:ext cx="469744" cy="259045"/>
    <xdr:sp macro="" textlink="">
      <xdr:nvSpPr>
        <xdr:cNvPr id="73" name="テキスト ボックス 72"/>
        <xdr:cNvSpPr txBox="1"/>
      </xdr:nvSpPr>
      <xdr:spPr>
        <a:xfrm>
          <a:off x="895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30455</xdr:rowOff>
    </xdr:from>
    <xdr:to>
      <xdr:col>24</xdr:col>
      <xdr:colOff>114300</xdr:colOff>
      <xdr:row>37</xdr:row>
      <xdr:rowOff>132055</xdr:rowOff>
    </xdr:to>
    <xdr:sp macro="" textlink="">
      <xdr:nvSpPr>
        <xdr:cNvPr id="79" name="楕円 78"/>
        <xdr:cNvSpPr/>
      </xdr:nvSpPr>
      <xdr:spPr>
        <a:xfrm>
          <a:off x="4584700" y="63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macro="" textlink="">
      <xdr:nvSpPr>
        <xdr:cNvPr id="80" name="議会費該当値テキスト"/>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36322</xdr:rowOff>
    </xdr:from>
    <xdr:to>
      <xdr:col>20</xdr:col>
      <xdr:colOff>38100</xdr:colOff>
      <xdr:row>37</xdr:row>
      <xdr:rowOff>137922</xdr:rowOff>
    </xdr:to>
    <xdr:sp macro="" textlink="">
      <xdr:nvSpPr>
        <xdr:cNvPr id="81" name="楕円 80"/>
        <xdr:cNvSpPr/>
      </xdr:nvSpPr>
      <xdr:spPr>
        <a:xfrm>
          <a:off x="3746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129049</xdr:rowOff>
    </xdr:from>
    <xdr:ext cx="469744" cy="259045"/>
    <xdr:sp macro="" textlink="">
      <xdr:nvSpPr>
        <xdr:cNvPr id="82" name="テキスト ボックス 81"/>
        <xdr:cNvSpPr txBox="1"/>
      </xdr:nvSpPr>
      <xdr:spPr>
        <a:xfrm>
          <a:off x="3562428" y="64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17881</xdr:rowOff>
    </xdr:from>
    <xdr:to>
      <xdr:col>15</xdr:col>
      <xdr:colOff>101600</xdr:colOff>
      <xdr:row>37</xdr:row>
      <xdr:rowOff>119481</xdr:rowOff>
    </xdr:to>
    <xdr:sp macro="" textlink="">
      <xdr:nvSpPr>
        <xdr:cNvPr id="83" name="楕円 82"/>
        <xdr:cNvSpPr/>
      </xdr:nvSpPr>
      <xdr:spPr>
        <a:xfrm>
          <a:off x="2857500" y="63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110608</xdr:rowOff>
    </xdr:from>
    <xdr:ext cx="469744" cy="259045"/>
    <xdr:sp macro="" textlink="">
      <xdr:nvSpPr>
        <xdr:cNvPr id="84" name="テキスト ボックス 83"/>
        <xdr:cNvSpPr txBox="1"/>
      </xdr:nvSpPr>
      <xdr:spPr>
        <a:xfrm>
          <a:off x="2673428" y="645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40970</xdr:rowOff>
    </xdr:from>
    <xdr:to>
      <xdr:col>10</xdr:col>
      <xdr:colOff>165100</xdr:colOff>
      <xdr:row>37</xdr:row>
      <xdr:rowOff>142570</xdr:rowOff>
    </xdr:to>
    <xdr:sp macro="" textlink="">
      <xdr:nvSpPr>
        <xdr:cNvPr id="85" name="楕円 84"/>
        <xdr:cNvSpPr/>
      </xdr:nvSpPr>
      <xdr:spPr>
        <a:xfrm>
          <a:off x="1968500" y="63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133697</xdr:rowOff>
    </xdr:from>
    <xdr:ext cx="469744" cy="259045"/>
    <xdr:sp macro="" textlink="">
      <xdr:nvSpPr>
        <xdr:cNvPr id="86" name="テキスト ボックス 85"/>
        <xdr:cNvSpPr txBox="1"/>
      </xdr:nvSpPr>
      <xdr:spPr>
        <a:xfrm>
          <a:off x="1784428" y="64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42494</xdr:rowOff>
    </xdr:from>
    <xdr:to>
      <xdr:col>6</xdr:col>
      <xdr:colOff>38100</xdr:colOff>
      <xdr:row>37</xdr:row>
      <xdr:rowOff>144094</xdr:rowOff>
    </xdr:to>
    <xdr:sp macro="" textlink="">
      <xdr:nvSpPr>
        <xdr:cNvPr id="87" name="楕円 86"/>
        <xdr:cNvSpPr/>
      </xdr:nvSpPr>
      <xdr:spPr>
        <a:xfrm>
          <a:off x="1079500" y="63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135221</xdr:rowOff>
    </xdr:from>
    <xdr:ext cx="469744" cy="259045"/>
    <xdr:sp macro="" textlink="">
      <xdr:nvSpPr>
        <xdr:cNvPr id="88" name="テキスト ボックス 87"/>
        <xdr:cNvSpPr txBox="1"/>
      </xdr:nvSpPr>
      <xdr:spPr>
        <a:xfrm>
          <a:off x="895428" y="647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153142</xdr:rowOff>
    </xdr:from>
    <xdr:to>
      <xdr:col>24</xdr:col>
      <xdr:colOff>63500</xdr:colOff>
      <xdr:row>58</xdr:row>
      <xdr:rowOff>51243</xdr:rowOff>
    </xdr:to>
    <xdr:cxnSp macro="">
      <xdr:nvCxnSpPr>
        <xdr:cNvPr id="117" name="直線コネクタ 116"/>
        <xdr:cNvCxnSpPr/>
      </xdr:nvCxnSpPr>
      <xdr:spPr>
        <a:xfrm flipV="1">
          <a:off x="3797300" y="9925792"/>
          <a:ext cx="838200" cy="6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54097</xdr:rowOff>
    </xdr:from>
    <xdr:to>
      <xdr:col>19</xdr:col>
      <xdr:colOff>177800</xdr:colOff>
      <xdr:row>58</xdr:row>
      <xdr:rowOff>51243</xdr:rowOff>
    </xdr:to>
    <xdr:cxnSp macro="">
      <xdr:nvCxnSpPr>
        <xdr:cNvPr id="120" name="直線コネクタ 119"/>
        <xdr:cNvCxnSpPr/>
      </xdr:nvCxnSpPr>
      <xdr:spPr>
        <a:xfrm>
          <a:off x="2908300" y="9826747"/>
          <a:ext cx="889000" cy="16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54097</xdr:rowOff>
    </xdr:from>
    <xdr:to>
      <xdr:col>15</xdr:col>
      <xdr:colOff>50800</xdr:colOff>
      <xdr:row>58</xdr:row>
      <xdr:rowOff>94403</xdr:rowOff>
    </xdr:to>
    <xdr:cxnSp macro="">
      <xdr:nvCxnSpPr>
        <xdr:cNvPr id="123" name="直線コネクタ 122"/>
        <xdr:cNvCxnSpPr/>
      </xdr:nvCxnSpPr>
      <xdr:spPr>
        <a:xfrm flipV="1">
          <a:off x="2019300" y="9826747"/>
          <a:ext cx="889000" cy="2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53265</xdr:rowOff>
    </xdr:from>
    <xdr:ext cx="599010" cy="259045"/>
    <xdr:sp macro="" textlink="">
      <xdr:nvSpPr>
        <xdr:cNvPr id="125" name="テキスト ボックス 124"/>
        <xdr:cNvSpPr txBox="1"/>
      </xdr:nvSpPr>
      <xdr:spPr>
        <a:xfrm>
          <a:off x="2608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94403</xdr:rowOff>
    </xdr:from>
    <xdr:to>
      <xdr:col>10</xdr:col>
      <xdr:colOff>114300</xdr:colOff>
      <xdr:row>58</xdr:row>
      <xdr:rowOff>95896</xdr:rowOff>
    </xdr:to>
    <xdr:cxnSp macro="">
      <xdr:nvCxnSpPr>
        <xdr:cNvPr id="126" name="直線コネクタ 125"/>
        <xdr:cNvCxnSpPr/>
      </xdr:nvCxnSpPr>
      <xdr:spPr>
        <a:xfrm flipV="1">
          <a:off x="1130300" y="10038503"/>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89685</xdr:rowOff>
    </xdr:from>
    <xdr:ext cx="599010" cy="259045"/>
    <xdr:sp macro="" textlink="">
      <xdr:nvSpPr>
        <xdr:cNvPr id="128" name="テキスト ボックス 127"/>
        <xdr:cNvSpPr txBox="1"/>
      </xdr:nvSpPr>
      <xdr:spPr>
        <a:xfrm>
          <a:off x="1719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113042</xdr:rowOff>
    </xdr:from>
    <xdr:ext cx="534377" cy="259045"/>
    <xdr:sp macro="" textlink="">
      <xdr:nvSpPr>
        <xdr:cNvPr id="130" name="テキスト ボックス 129"/>
        <xdr:cNvSpPr txBox="1"/>
      </xdr:nvSpPr>
      <xdr:spPr>
        <a:xfrm>
          <a:off x="863111" y="97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102342</xdr:rowOff>
    </xdr:from>
    <xdr:to>
      <xdr:col>24</xdr:col>
      <xdr:colOff>114300</xdr:colOff>
      <xdr:row>58</xdr:row>
      <xdr:rowOff>32492</xdr:rowOff>
    </xdr:to>
    <xdr:sp macro="" textlink="">
      <xdr:nvSpPr>
        <xdr:cNvPr id="136" name="楕円 135"/>
        <xdr:cNvSpPr/>
      </xdr:nvSpPr>
      <xdr:spPr>
        <a:xfrm>
          <a:off x="4584700" y="987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125219</xdr:rowOff>
    </xdr:from>
    <xdr:ext cx="599010" cy="259045"/>
    <xdr:sp macro="" textlink="">
      <xdr:nvSpPr>
        <xdr:cNvPr id="137" name="総務費該当値テキスト"/>
        <xdr:cNvSpPr txBox="1"/>
      </xdr:nvSpPr>
      <xdr:spPr>
        <a:xfrm>
          <a:off x="4686300" y="972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443</xdr:rowOff>
    </xdr:from>
    <xdr:to>
      <xdr:col>20</xdr:col>
      <xdr:colOff>38100</xdr:colOff>
      <xdr:row>58</xdr:row>
      <xdr:rowOff>102043</xdr:rowOff>
    </xdr:to>
    <xdr:sp macro="" textlink="">
      <xdr:nvSpPr>
        <xdr:cNvPr id="138" name="楕円 137"/>
        <xdr:cNvSpPr/>
      </xdr:nvSpPr>
      <xdr:spPr>
        <a:xfrm>
          <a:off x="3746500" y="99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93170</xdr:rowOff>
    </xdr:from>
    <xdr:ext cx="534377" cy="259045"/>
    <xdr:sp macro="" textlink="">
      <xdr:nvSpPr>
        <xdr:cNvPr id="139" name="テキスト ボックス 138"/>
        <xdr:cNvSpPr txBox="1"/>
      </xdr:nvSpPr>
      <xdr:spPr>
        <a:xfrm>
          <a:off x="3530111" y="100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3297</xdr:rowOff>
    </xdr:from>
    <xdr:to>
      <xdr:col>15</xdr:col>
      <xdr:colOff>101600</xdr:colOff>
      <xdr:row>57</xdr:row>
      <xdr:rowOff>104897</xdr:rowOff>
    </xdr:to>
    <xdr:sp macro="" textlink="">
      <xdr:nvSpPr>
        <xdr:cNvPr id="140" name="楕円 139"/>
        <xdr:cNvSpPr/>
      </xdr:nvSpPr>
      <xdr:spPr>
        <a:xfrm>
          <a:off x="2857500" y="97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96024</xdr:rowOff>
    </xdr:from>
    <xdr:ext cx="599010" cy="259045"/>
    <xdr:sp macro="" textlink="">
      <xdr:nvSpPr>
        <xdr:cNvPr id="141" name="テキスト ボックス 140"/>
        <xdr:cNvSpPr txBox="1"/>
      </xdr:nvSpPr>
      <xdr:spPr>
        <a:xfrm>
          <a:off x="2608795" y="986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43603</xdr:rowOff>
    </xdr:from>
    <xdr:to>
      <xdr:col>10</xdr:col>
      <xdr:colOff>165100</xdr:colOff>
      <xdr:row>58</xdr:row>
      <xdr:rowOff>145203</xdr:rowOff>
    </xdr:to>
    <xdr:sp macro="" textlink="">
      <xdr:nvSpPr>
        <xdr:cNvPr id="142" name="楕円 141"/>
        <xdr:cNvSpPr/>
      </xdr:nvSpPr>
      <xdr:spPr>
        <a:xfrm>
          <a:off x="1968500" y="99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136330</xdr:rowOff>
    </xdr:from>
    <xdr:ext cx="534377" cy="259045"/>
    <xdr:sp macro="" textlink="">
      <xdr:nvSpPr>
        <xdr:cNvPr id="143" name="テキスト ボックス 142"/>
        <xdr:cNvSpPr txBox="1"/>
      </xdr:nvSpPr>
      <xdr:spPr>
        <a:xfrm>
          <a:off x="1752111" y="1008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45096</xdr:rowOff>
    </xdr:from>
    <xdr:to>
      <xdr:col>6</xdr:col>
      <xdr:colOff>38100</xdr:colOff>
      <xdr:row>58</xdr:row>
      <xdr:rowOff>146696</xdr:rowOff>
    </xdr:to>
    <xdr:sp macro="" textlink="">
      <xdr:nvSpPr>
        <xdr:cNvPr id="144" name="楕円 143"/>
        <xdr:cNvSpPr/>
      </xdr:nvSpPr>
      <xdr:spPr>
        <a:xfrm>
          <a:off x="1079500" y="998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137823</xdr:rowOff>
    </xdr:from>
    <xdr:ext cx="534377" cy="259045"/>
    <xdr:sp macro="" textlink="">
      <xdr:nvSpPr>
        <xdr:cNvPr id="145" name="テキスト ボックス 144"/>
        <xdr:cNvSpPr txBox="1"/>
      </xdr:nvSpPr>
      <xdr:spPr>
        <a:xfrm>
          <a:off x="863111" y="1008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50395</xdr:rowOff>
    </xdr:from>
    <xdr:to>
      <xdr:col>24</xdr:col>
      <xdr:colOff>63500</xdr:colOff>
      <xdr:row>75</xdr:row>
      <xdr:rowOff>68231</xdr:rowOff>
    </xdr:to>
    <xdr:cxnSp macro="">
      <xdr:nvCxnSpPr>
        <xdr:cNvPr id="173" name="直線コネクタ 172"/>
        <xdr:cNvCxnSpPr/>
      </xdr:nvCxnSpPr>
      <xdr:spPr>
        <a:xfrm flipV="1">
          <a:off x="3797300" y="12909145"/>
          <a:ext cx="838200" cy="1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68231</xdr:rowOff>
    </xdr:from>
    <xdr:to>
      <xdr:col>19</xdr:col>
      <xdr:colOff>177800</xdr:colOff>
      <xdr:row>75</xdr:row>
      <xdr:rowOff>133372</xdr:rowOff>
    </xdr:to>
    <xdr:cxnSp macro="">
      <xdr:nvCxnSpPr>
        <xdr:cNvPr id="176" name="直線コネクタ 175"/>
        <xdr:cNvCxnSpPr/>
      </xdr:nvCxnSpPr>
      <xdr:spPr>
        <a:xfrm flipV="1">
          <a:off x="2908300" y="12926981"/>
          <a:ext cx="889000" cy="6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159571</xdr:rowOff>
    </xdr:from>
    <xdr:ext cx="599010" cy="259045"/>
    <xdr:sp macro="" textlink="">
      <xdr:nvSpPr>
        <xdr:cNvPr id="178" name="テキスト ボックス 177"/>
        <xdr:cNvSpPr txBox="1"/>
      </xdr:nvSpPr>
      <xdr:spPr>
        <a:xfrm>
          <a:off x="3497795" y="130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133372</xdr:rowOff>
    </xdr:from>
    <xdr:to>
      <xdr:col>15</xdr:col>
      <xdr:colOff>50800</xdr:colOff>
      <xdr:row>75</xdr:row>
      <xdr:rowOff>154184</xdr:rowOff>
    </xdr:to>
    <xdr:cxnSp macro="">
      <xdr:nvCxnSpPr>
        <xdr:cNvPr id="179" name="直線コネクタ 178"/>
        <xdr:cNvCxnSpPr/>
      </xdr:nvCxnSpPr>
      <xdr:spPr>
        <a:xfrm flipV="1">
          <a:off x="2019300" y="12992122"/>
          <a:ext cx="889000" cy="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1" name="テキスト ボックス 180"/>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154184</xdr:rowOff>
    </xdr:from>
    <xdr:to>
      <xdr:col>10</xdr:col>
      <xdr:colOff>114300</xdr:colOff>
      <xdr:row>76</xdr:row>
      <xdr:rowOff>54025</xdr:rowOff>
    </xdr:to>
    <xdr:cxnSp macro="">
      <xdr:nvCxnSpPr>
        <xdr:cNvPr id="182" name="直線コネクタ 181"/>
        <xdr:cNvCxnSpPr/>
      </xdr:nvCxnSpPr>
      <xdr:spPr>
        <a:xfrm flipV="1">
          <a:off x="1130300" y="13012934"/>
          <a:ext cx="8890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4" name="テキスト ボックス 183"/>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6" name="テキスト ボックス 185"/>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171045</xdr:rowOff>
    </xdr:from>
    <xdr:to>
      <xdr:col>24</xdr:col>
      <xdr:colOff>114300</xdr:colOff>
      <xdr:row>75</xdr:row>
      <xdr:rowOff>101195</xdr:rowOff>
    </xdr:to>
    <xdr:sp macro="" textlink="">
      <xdr:nvSpPr>
        <xdr:cNvPr id="192" name="楕円 191"/>
        <xdr:cNvSpPr/>
      </xdr:nvSpPr>
      <xdr:spPr>
        <a:xfrm>
          <a:off x="4584700" y="128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22472</xdr:rowOff>
    </xdr:from>
    <xdr:ext cx="599010" cy="259045"/>
    <xdr:sp macro="" textlink="">
      <xdr:nvSpPr>
        <xdr:cNvPr id="193" name="民生費該当値テキスト"/>
        <xdr:cNvSpPr txBox="1"/>
      </xdr:nvSpPr>
      <xdr:spPr>
        <a:xfrm>
          <a:off x="4686300" y="1270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17431</xdr:rowOff>
    </xdr:from>
    <xdr:to>
      <xdr:col>20</xdr:col>
      <xdr:colOff>38100</xdr:colOff>
      <xdr:row>75</xdr:row>
      <xdr:rowOff>119031</xdr:rowOff>
    </xdr:to>
    <xdr:sp macro="" textlink="">
      <xdr:nvSpPr>
        <xdr:cNvPr id="194" name="楕円 193"/>
        <xdr:cNvSpPr/>
      </xdr:nvSpPr>
      <xdr:spPr>
        <a:xfrm>
          <a:off x="3746500" y="128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135558</xdr:rowOff>
    </xdr:from>
    <xdr:ext cx="599010" cy="259045"/>
    <xdr:sp macro="" textlink="">
      <xdr:nvSpPr>
        <xdr:cNvPr id="195" name="テキスト ボックス 194"/>
        <xdr:cNvSpPr txBox="1"/>
      </xdr:nvSpPr>
      <xdr:spPr>
        <a:xfrm>
          <a:off x="3497795" y="1265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82572</xdr:rowOff>
    </xdr:from>
    <xdr:to>
      <xdr:col>15</xdr:col>
      <xdr:colOff>101600</xdr:colOff>
      <xdr:row>76</xdr:row>
      <xdr:rowOff>12722</xdr:rowOff>
    </xdr:to>
    <xdr:sp macro="" textlink="">
      <xdr:nvSpPr>
        <xdr:cNvPr id="196" name="楕円 195"/>
        <xdr:cNvSpPr/>
      </xdr:nvSpPr>
      <xdr:spPr>
        <a:xfrm>
          <a:off x="2857500" y="129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29249</xdr:rowOff>
    </xdr:from>
    <xdr:ext cx="599010" cy="259045"/>
    <xdr:sp macro="" textlink="">
      <xdr:nvSpPr>
        <xdr:cNvPr id="197" name="テキスト ボックス 196"/>
        <xdr:cNvSpPr txBox="1"/>
      </xdr:nvSpPr>
      <xdr:spPr>
        <a:xfrm>
          <a:off x="2608795" y="1271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103384</xdr:rowOff>
    </xdr:from>
    <xdr:to>
      <xdr:col>10</xdr:col>
      <xdr:colOff>165100</xdr:colOff>
      <xdr:row>76</xdr:row>
      <xdr:rowOff>33534</xdr:rowOff>
    </xdr:to>
    <xdr:sp macro="" textlink="">
      <xdr:nvSpPr>
        <xdr:cNvPr id="198" name="楕円 197"/>
        <xdr:cNvSpPr/>
      </xdr:nvSpPr>
      <xdr:spPr>
        <a:xfrm>
          <a:off x="1968500" y="12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50061</xdr:rowOff>
    </xdr:from>
    <xdr:ext cx="599010" cy="259045"/>
    <xdr:sp macro="" textlink="">
      <xdr:nvSpPr>
        <xdr:cNvPr id="199" name="テキスト ボックス 198"/>
        <xdr:cNvSpPr txBox="1"/>
      </xdr:nvSpPr>
      <xdr:spPr>
        <a:xfrm>
          <a:off x="1719795" y="1273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xdr:rowOff>
    </xdr:from>
    <xdr:to>
      <xdr:col>6</xdr:col>
      <xdr:colOff>38100</xdr:colOff>
      <xdr:row>76</xdr:row>
      <xdr:rowOff>104825</xdr:rowOff>
    </xdr:to>
    <xdr:sp macro="" textlink="">
      <xdr:nvSpPr>
        <xdr:cNvPr id="200" name="楕円 199"/>
        <xdr:cNvSpPr/>
      </xdr:nvSpPr>
      <xdr:spPr>
        <a:xfrm>
          <a:off x="1079500" y="130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121352</xdr:rowOff>
    </xdr:from>
    <xdr:ext cx="599010" cy="259045"/>
    <xdr:sp macro="" textlink="">
      <xdr:nvSpPr>
        <xdr:cNvPr id="201" name="テキスト ボックス 200"/>
        <xdr:cNvSpPr txBox="1"/>
      </xdr:nvSpPr>
      <xdr:spPr>
        <a:xfrm>
          <a:off x="830795" y="1280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117742</xdr:rowOff>
    </xdr:from>
    <xdr:to>
      <xdr:col>24</xdr:col>
      <xdr:colOff>63500</xdr:colOff>
      <xdr:row>97</xdr:row>
      <xdr:rowOff>64909</xdr:rowOff>
    </xdr:to>
    <xdr:cxnSp macro="">
      <xdr:nvCxnSpPr>
        <xdr:cNvPr id="232" name="直線コネクタ 231"/>
        <xdr:cNvCxnSpPr/>
      </xdr:nvCxnSpPr>
      <xdr:spPr>
        <a:xfrm flipV="1">
          <a:off x="3797300" y="16576942"/>
          <a:ext cx="838200" cy="1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64909</xdr:rowOff>
    </xdr:from>
    <xdr:to>
      <xdr:col>19</xdr:col>
      <xdr:colOff>177800</xdr:colOff>
      <xdr:row>97</xdr:row>
      <xdr:rowOff>153005</xdr:rowOff>
    </xdr:to>
    <xdr:cxnSp macro="">
      <xdr:nvCxnSpPr>
        <xdr:cNvPr id="235" name="直線コネクタ 234"/>
        <xdr:cNvCxnSpPr/>
      </xdr:nvCxnSpPr>
      <xdr:spPr>
        <a:xfrm flipV="1">
          <a:off x="2908300" y="16695559"/>
          <a:ext cx="889000" cy="8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153005</xdr:rowOff>
    </xdr:from>
    <xdr:to>
      <xdr:col>15</xdr:col>
      <xdr:colOff>50800</xdr:colOff>
      <xdr:row>97</xdr:row>
      <xdr:rowOff>168673</xdr:rowOff>
    </xdr:to>
    <xdr:cxnSp macro="">
      <xdr:nvCxnSpPr>
        <xdr:cNvPr id="238" name="直線コネクタ 237"/>
        <xdr:cNvCxnSpPr/>
      </xdr:nvCxnSpPr>
      <xdr:spPr>
        <a:xfrm flipV="1">
          <a:off x="2019300" y="16783655"/>
          <a:ext cx="8890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136768</xdr:rowOff>
    </xdr:from>
    <xdr:ext cx="534377" cy="259045"/>
    <xdr:sp macro="" textlink="">
      <xdr:nvSpPr>
        <xdr:cNvPr id="240" name="テキスト ボックス 239"/>
        <xdr:cNvSpPr txBox="1"/>
      </xdr:nvSpPr>
      <xdr:spPr>
        <a:xfrm>
          <a:off x="2641111" y="16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166394</xdr:rowOff>
    </xdr:from>
    <xdr:to>
      <xdr:col>10</xdr:col>
      <xdr:colOff>114300</xdr:colOff>
      <xdr:row>97</xdr:row>
      <xdr:rowOff>168673</xdr:rowOff>
    </xdr:to>
    <xdr:cxnSp macro="">
      <xdr:nvCxnSpPr>
        <xdr:cNvPr id="241" name="直線コネクタ 240"/>
        <xdr:cNvCxnSpPr/>
      </xdr:nvCxnSpPr>
      <xdr:spPr>
        <a:xfrm>
          <a:off x="1130300" y="16797044"/>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145697</xdr:rowOff>
    </xdr:from>
    <xdr:ext cx="534377" cy="259045"/>
    <xdr:sp macro="" textlink="">
      <xdr:nvSpPr>
        <xdr:cNvPr id="243" name="テキスト ボックス 242"/>
        <xdr:cNvSpPr txBox="1"/>
      </xdr:nvSpPr>
      <xdr:spPr>
        <a:xfrm>
          <a:off x="1752111" y="164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161314</xdr:rowOff>
    </xdr:from>
    <xdr:ext cx="534377" cy="259045"/>
    <xdr:sp macro="" textlink="">
      <xdr:nvSpPr>
        <xdr:cNvPr id="245" name="テキスト ボックス 244"/>
        <xdr:cNvSpPr txBox="1"/>
      </xdr:nvSpPr>
      <xdr:spPr>
        <a:xfrm>
          <a:off x="863111" y="16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66942</xdr:rowOff>
    </xdr:from>
    <xdr:to>
      <xdr:col>24</xdr:col>
      <xdr:colOff>114300</xdr:colOff>
      <xdr:row>96</xdr:row>
      <xdr:rowOff>168542</xdr:rowOff>
    </xdr:to>
    <xdr:sp macro="" textlink="">
      <xdr:nvSpPr>
        <xdr:cNvPr id="251" name="楕円 250"/>
        <xdr:cNvSpPr/>
      </xdr:nvSpPr>
      <xdr:spPr>
        <a:xfrm>
          <a:off x="4584700" y="165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89819</xdr:rowOff>
    </xdr:from>
    <xdr:ext cx="534377" cy="259045"/>
    <xdr:sp macro="" textlink="">
      <xdr:nvSpPr>
        <xdr:cNvPr id="252" name="衛生費該当値テキスト"/>
        <xdr:cNvSpPr txBox="1"/>
      </xdr:nvSpPr>
      <xdr:spPr>
        <a:xfrm>
          <a:off x="4686300" y="163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14109</xdr:rowOff>
    </xdr:from>
    <xdr:to>
      <xdr:col>20</xdr:col>
      <xdr:colOff>38100</xdr:colOff>
      <xdr:row>97</xdr:row>
      <xdr:rowOff>115709</xdr:rowOff>
    </xdr:to>
    <xdr:sp macro="" textlink="">
      <xdr:nvSpPr>
        <xdr:cNvPr id="253" name="楕円 252"/>
        <xdr:cNvSpPr/>
      </xdr:nvSpPr>
      <xdr:spPr>
        <a:xfrm>
          <a:off x="3746500" y="166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106836</xdr:rowOff>
    </xdr:from>
    <xdr:ext cx="534377" cy="259045"/>
    <xdr:sp macro="" textlink="">
      <xdr:nvSpPr>
        <xdr:cNvPr id="254" name="テキスト ボックス 253"/>
        <xdr:cNvSpPr txBox="1"/>
      </xdr:nvSpPr>
      <xdr:spPr>
        <a:xfrm>
          <a:off x="3530111" y="167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102205</xdr:rowOff>
    </xdr:from>
    <xdr:to>
      <xdr:col>15</xdr:col>
      <xdr:colOff>101600</xdr:colOff>
      <xdr:row>98</xdr:row>
      <xdr:rowOff>32355</xdr:rowOff>
    </xdr:to>
    <xdr:sp macro="" textlink="">
      <xdr:nvSpPr>
        <xdr:cNvPr id="255" name="楕円 254"/>
        <xdr:cNvSpPr/>
      </xdr:nvSpPr>
      <xdr:spPr>
        <a:xfrm>
          <a:off x="2857500" y="167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23482</xdr:rowOff>
    </xdr:from>
    <xdr:ext cx="534377" cy="259045"/>
    <xdr:sp macro="" textlink="">
      <xdr:nvSpPr>
        <xdr:cNvPr id="256" name="テキスト ボックス 255"/>
        <xdr:cNvSpPr txBox="1"/>
      </xdr:nvSpPr>
      <xdr:spPr>
        <a:xfrm>
          <a:off x="2641111" y="1682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117873</xdr:rowOff>
    </xdr:from>
    <xdr:to>
      <xdr:col>10</xdr:col>
      <xdr:colOff>165100</xdr:colOff>
      <xdr:row>98</xdr:row>
      <xdr:rowOff>48023</xdr:rowOff>
    </xdr:to>
    <xdr:sp macro="" textlink="">
      <xdr:nvSpPr>
        <xdr:cNvPr id="257" name="楕円 256"/>
        <xdr:cNvSpPr/>
      </xdr:nvSpPr>
      <xdr:spPr>
        <a:xfrm>
          <a:off x="1968500" y="167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39150</xdr:rowOff>
    </xdr:from>
    <xdr:ext cx="534377" cy="259045"/>
    <xdr:sp macro="" textlink="">
      <xdr:nvSpPr>
        <xdr:cNvPr id="258" name="テキスト ボックス 257"/>
        <xdr:cNvSpPr txBox="1"/>
      </xdr:nvSpPr>
      <xdr:spPr>
        <a:xfrm>
          <a:off x="1752111" y="1684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115594</xdr:rowOff>
    </xdr:from>
    <xdr:to>
      <xdr:col>6</xdr:col>
      <xdr:colOff>38100</xdr:colOff>
      <xdr:row>98</xdr:row>
      <xdr:rowOff>45744</xdr:rowOff>
    </xdr:to>
    <xdr:sp macro="" textlink="">
      <xdr:nvSpPr>
        <xdr:cNvPr id="259" name="楕円 258"/>
        <xdr:cNvSpPr/>
      </xdr:nvSpPr>
      <xdr:spPr>
        <a:xfrm>
          <a:off x="1079500" y="1674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36871</xdr:rowOff>
    </xdr:from>
    <xdr:ext cx="534377" cy="259045"/>
    <xdr:sp macro="" textlink="">
      <xdr:nvSpPr>
        <xdr:cNvPr id="260" name="テキスト ボックス 259"/>
        <xdr:cNvSpPr txBox="1"/>
      </xdr:nvSpPr>
      <xdr:spPr>
        <a:xfrm>
          <a:off x="863111" y="1683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30734</xdr:rowOff>
    </xdr:from>
    <xdr:to>
      <xdr:col>55</xdr:col>
      <xdr:colOff>0</xdr:colOff>
      <xdr:row>39</xdr:row>
      <xdr:rowOff>30734</xdr:rowOff>
    </xdr:to>
    <xdr:cxnSp macro="">
      <xdr:nvCxnSpPr>
        <xdr:cNvPr id="289" name="直線コネクタ 288"/>
        <xdr:cNvCxnSpPr/>
      </xdr:nvCxnSpPr>
      <xdr:spPr>
        <a:xfrm>
          <a:off x="9639300" y="6717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30734</xdr:rowOff>
    </xdr:from>
    <xdr:to>
      <xdr:col>50</xdr:col>
      <xdr:colOff>114300</xdr:colOff>
      <xdr:row>39</xdr:row>
      <xdr:rowOff>31115</xdr:rowOff>
    </xdr:to>
    <xdr:cxnSp macro="">
      <xdr:nvCxnSpPr>
        <xdr:cNvPr id="292" name="直線コネクタ 291"/>
        <xdr:cNvCxnSpPr/>
      </xdr:nvCxnSpPr>
      <xdr:spPr>
        <a:xfrm flipV="1">
          <a:off x="8750300" y="671728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31115</xdr:rowOff>
    </xdr:from>
    <xdr:to>
      <xdr:col>45</xdr:col>
      <xdr:colOff>177800</xdr:colOff>
      <xdr:row>39</xdr:row>
      <xdr:rowOff>31115</xdr:rowOff>
    </xdr:to>
    <xdr:cxnSp macro="">
      <xdr:nvCxnSpPr>
        <xdr:cNvPr id="295" name="直線コネクタ 294"/>
        <xdr:cNvCxnSpPr/>
      </xdr:nvCxnSpPr>
      <xdr:spPr>
        <a:xfrm>
          <a:off x="7861300" y="6717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31115</xdr:rowOff>
    </xdr:from>
    <xdr:to>
      <xdr:col>41</xdr:col>
      <xdr:colOff>50800</xdr:colOff>
      <xdr:row>39</xdr:row>
      <xdr:rowOff>31115</xdr:rowOff>
    </xdr:to>
    <xdr:cxnSp macro="">
      <xdr:nvCxnSpPr>
        <xdr:cNvPr id="298" name="直線コネクタ 297"/>
        <xdr:cNvCxnSpPr/>
      </xdr:nvCxnSpPr>
      <xdr:spPr>
        <a:xfrm>
          <a:off x="6972300" y="6717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145305</xdr:rowOff>
    </xdr:from>
    <xdr:ext cx="378565" cy="259045"/>
    <xdr:sp macro="" textlink="">
      <xdr:nvSpPr>
        <xdr:cNvPr id="300" name="テキスト ボックス 299"/>
        <xdr:cNvSpPr txBox="1"/>
      </xdr:nvSpPr>
      <xdr:spPr>
        <a:xfrm>
          <a:off x="7672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146448</xdr:rowOff>
    </xdr:from>
    <xdr:ext cx="378565" cy="259045"/>
    <xdr:sp macro="" textlink="">
      <xdr:nvSpPr>
        <xdr:cNvPr id="302" name="テキスト ボックス 301"/>
        <xdr:cNvSpPr txBox="1"/>
      </xdr:nvSpPr>
      <xdr:spPr>
        <a:xfrm>
          <a:off x="6783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151384</xdr:rowOff>
    </xdr:from>
    <xdr:to>
      <xdr:col>55</xdr:col>
      <xdr:colOff>50800</xdr:colOff>
      <xdr:row>39</xdr:row>
      <xdr:rowOff>81534</xdr:rowOff>
    </xdr:to>
    <xdr:sp macro="" textlink="">
      <xdr:nvSpPr>
        <xdr:cNvPr id="308" name="楕円 307"/>
        <xdr:cNvSpPr/>
      </xdr:nvSpPr>
      <xdr:spPr>
        <a:xfrm>
          <a:off x="10426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66311</xdr:rowOff>
    </xdr:from>
    <xdr:ext cx="313932" cy="259045"/>
    <xdr:sp macro="" textlink="">
      <xdr:nvSpPr>
        <xdr:cNvPr id="309" name="労働費該当値テキスト"/>
        <xdr:cNvSpPr txBox="1"/>
      </xdr:nvSpPr>
      <xdr:spPr>
        <a:xfrm>
          <a:off x="10528300" y="6581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151384</xdr:rowOff>
    </xdr:from>
    <xdr:to>
      <xdr:col>50</xdr:col>
      <xdr:colOff>165100</xdr:colOff>
      <xdr:row>39</xdr:row>
      <xdr:rowOff>81534</xdr:rowOff>
    </xdr:to>
    <xdr:sp macro="" textlink="">
      <xdr:nvSpPr>
        <xdr:cNvPr id="310" name="楕円 309"/>
        <xdr:cNvSpPr/>
      </xdr:nvSpPr>
      <xdr:spPr>
        <a:xfrm>
          <a:off x="9588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72661</xdr:rowOff>
    </xdr:from>
    <xdr:ext cx="313932" cy="259045"/>
    <xdr:sp macro="" textlink="">
      <xdr:nvSpPr>
        <xdr:cNvPr id="311" name="テキスト ボックス 310"/>
        <xdr:cNvSpPr txBox="1"/>
      </xdr:nvSpPr>
      <xdr:spPr>
        <a:xfrm>
          <a:off x="9482333" y="6759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151765</xdr:rowOff>
    </xdr:from>
    <xdr:to>
      <xdr:col>46</xdr:col>
      <xdr:colOff>38100</xdr:colOff>
      <xdr:row>39</xdr:row>
      <xdr:rowOff>81915</xdr:rowOff>
    </xdr:to>
    <xdr:sp macro="" textlink="">
      <xdr:nvSpPr>
        <xdr:cNvPr id="312" name="楕円 311"/>
        <xdr:cNvSpPr/>
      </xdr:nvSpPr>
      <xdr:spPr>
        <a:xfrm>
          <a:off x="8699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73042</xdr:rowOff>
    </xdr:from>
    <xdr:ext cx="313932" cy="259045"/>
    <xdr:sp macro="" textlink="">
      <xdr:nvSpPr>
        <xdr:cNvPr id="313" name="テキスト ボックス 312"/>
        <xdr:cNvSpPr txBox="1"/>
      </xdr:nvSpPr>
      <xdr:spPr>
        <a:xfrm>
          <a:off x="8593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151765</xdr:rowOff>
    </xdr:from>
    <xdr:to>
      <xdr:col>41</xdr:col>
      <xdr:colOff>101600</xdr:colOff>
      <xdr:row>39</xdr:row>
      <xdr:rowOff>81915</xdr:rowOff>
    </xdr:to>
    <xdr:sp macro="" textlink="">
      <xdr:nvSpPr>
        <xdr:cNvPr id="314" name="楕円 313"/>
        <xdr:cNvSpPr/>
      </xdr:nvSpPr>
      <xdr:spPr>
        <a:xfrm>
          <a:off x="7810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73042</xdr:rowOff>
    </xdr:from>
    <xdr:ext cx="313932" cy="259045"/>
    <xdr:sp macro="" textlink="">
      <xdr:nvSpPr>
        <xdr:cNvPr id="315" name="テキスト ボックス 314"/>
        <xdr:cNvSpPr txBox="1"/>
      </xdr:nvSpPr>
      <xdr:spPr>
        <a:xfrm>
          <a:off x="7704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151765</xdr:rowOff>
    </xdr:from>
    <xdr:to>
      <xdr:col>36</xdr:col>
      <xdr:colOff>165100</xdr:colOff>
      <xdr:row>39</xdr:row>
      <xdr:rowOff>81915</xdr:rowOff>
    </xdr:to>
    <xdr:sp macro="" textlink="">
      <xdr:nvSpPr>
        <xdr:cNvPr id="316" name="楕円 315"/>
        <xdr:cNvSpPr/>
      </xdr:nvSpPr>
      <xdr:spPr>
        <a:xfrm>
          <a:off x="6921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73042</xdr:rowOff>
    </xdr:from>
    <xdr:ext cx="313932" cy="259045"/>
    <xdr:sp macro="" textlink="">
      <xdr:nvSpPr>
        <xdr:cNvPr id="317" name="テキスト ボックス 316"/>
        <xdr:cNvSpPr txBox="1"/>
      </xdr:nvSpPr>
      <xdr:spPr>
        <a:xfrm>
          <a:off x="6815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95085</xdr:rowOff>
    </xdr:from>
    <xdr:to>
      <xdr:col>55</xdr:col>
      <xdr:colOff>0</xdr:colOff>
      <xdr:row>57</xdr:row>
      <xdr:rowOff>15304</xdr:rowOff>
    </xdr:to>
    <xdr:cxnSp macro="">
      <xdr:nvCxnSpPr>
        <xdr:cNvPr id="346" name="直線コネクタ 345"/>
        <xdr:cNvCxnSpPr/>
      </xdr:nvCxnSpPr>
      <xdr:spPr>
        <a:xfrm flipV="1">
          <a:off x="9639300" y="9696285"/>
          <a:ext cx="8382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15304</xdr:rowOff>
    </xdr:from>
    <xdr:to>
      <xdr:col>50</xdr:col>
      <xdr:colOff>114300</xdr:colOff>
      <xdr:row>57</xdr:row>
      <xdr:rowOff>97809</xdr:rowOff>
    </xdr:to>
    <xdr:cxnSp macro="">
      <xdr:nvCxnSpPr>
        <xdr:cNvPr id="349" name="直線コネクタ 348"/>
        <xdr:cNvCxnSpPr/>
      </xdr:nvCxnSpPr>
      <xdr:spPr>
        <a:xfrm flipV="1">
          <a:off x="8750300" y="9787954"/>
          <a:ext cx="889000" cy="8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39250</xdr:rowOff>
    </xdr:from>
    <xdr:to>
      <xdr:col>45</xdr:col>
      <xdr:colOff>177800</xdr:colOff>
      <xdr:row>57</xdr:row>
      <xdr:rowOff>97809</xdr:rowOff>
    </xdr:to>
    <xdr:cxnSp macro="">
      <xdr:nvCxnSpPr>
        <xdr:cNvPr id="352" name="直線コネクタ 351"/>
        <xdr:cNvCxnSpPr/>
      </xdr:nvCxnSpPr>
      <xdr:spPr>
        <a:xfrm>
          <a:off x="7861300" y="9811900"/>
          <a:ext cx="889000" cy="5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30905</xdr:rowOff>
    </xdr:from>
    <xdr:to>
      <xdr:col>41</xdr:col>
      <xdr:colOff>50800</xdr:colOff>
      <xdr:row>57</xdr:row>
      <xdr:rowOff>39250</xdr:rowOff>
    </xdr:to>
    <xdr:cxnSp macro="">
      <xdr:nvCxnSpPr>
        <xdr:cNvPr id="355" name="直線コネクタ 354"/>
        <xdr:cNvCxnSpPr/>
      </xdr:nvCxnSpPr>
      <xdr:spPr>
        <a:xfrm>
          <a:off x="6972300" y="9803555"/>
          <a:ext cx="8890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44285</xdr:rowOff>
    </xdr:from>
    <xdr:to>
      <xdr:col>55</xdr:col>
      <xdr:colOff>50800</xdr:colOff>
      <xdr:row>56</xdr:row>
      <xdr:rowOff>145885</xdr:rowOff>
    </xdr:to>
    <xdr:sp macro="" textlink="">
      <xdr:nvSpPr>
        <xdr:cNvPr id="365" name="楕円 364"/>
        <xdr:cNvSpPr/>
      </xdr:nvSpPr>
      <xdr:spPr>
        <a:xfrm>
          <a:off x="10426700" y="96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67162</xdr:rowOff>
    </xdr:from>
    <xdr:ext cx="534377" cy="259045"/>
    <xdr:sp macro="" textlink="">
      <xdr:nvSpPr>
        <xdr:cNvPr id="366" name="農林水産業費該当値テキスト"/>
        <xdr:cNvSpPr txBox="1"/>
      </xdr:nvSpPr>
      <xdr:spPr>
        <a:xfrm>
          <a:off x="10528300" y="9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135954</xdr:rowOff>
    </xdr:from>
    <xdr:to>
      <xdr:col>50</xdr:col>
      <xdr:colOff>165100</xdr:colOff>
      <xdr:row>57</xdr:row>
      <xdr:rowOff>66104</xdr:rowOff>
    </xdr:to>
    <xdr:sp macro="" textlink="">
      <xdr:nvSpPr>
        <xdr:cNvPr id="367" name="楕円 366"/>
        <xdr:cNvSpPr/>
      </xdr:nvSpPr>
      <xdr:spPr>
        <a:xfrm>
          <a:off x="9588500" y="97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82631</xdr:rowOff>
    </xdr:from>
    <xdr:ext cx="534377" cy="259045"/>
    <xdr:sp macro="" textlink="">
      <xdr:nvSpPr>
        <xdr:cNvPr id="368" name="テキスト ボックス 367"/>
        <xdr:cNvSpPr txBox="1"/>
      </xdr:nvSpPr>
      <xdr:spPr>
        <a:xfrm>
          <a:off x="9372111" y="951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47009</xdr:rowOff>
    </xdr:from>
    <xdr:to>
      <xdr:col>46</xdr:col>
      <xdr:colOff>38100</xdr:colOff>
      <xdr:row>57</xdr:row>
      <xdr:rowOff>148609</xdr:rowOff>
    </xdr:to>
    <xdr:sp macro="" textlink="">
      <xdr:nvSpPr>
        <xdr:cNvPr id="369" name="楕円 368"/>
        <xdr:cNvSpPr/>
      </xdr:nvSpPr>
      <xdr:spPr>
        <a:xfrm>
          <a:off x="8699500" y="98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139736</xdr:rowOff>
    </xdr:from>
    <xdr:ext cx="534377" cy="259045"/>
    <xdr:sp macro="" textlink="">
      <xdr:nvSpPr>
        <xdr:cNvPr id="370" name="テキスト ボックス 369"/>
        <xdr:cNvSpPr txBox="1"/>
      </xdr:nvSpPr>
      <xdr:spPr>
        <a:xfrm>
          <a:off x="8483111" y="99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159900</xdr:rowOff>
    </xdr:from>
    <xdr:to>
      <xdr:col>41</xdr:col>
      <xdr:colOff>101600</xdr:colOff>
      <xdr:row>57</xdr:row>
      <xdr:rowOff>90050</xdr:rowOff>
    </xdr:to>
    <xdr:sp macro="" textlink="">
      <xdr:nvSpPr>
        <xdr:cNvPr id="371" name="楕円 370"/>
        <xdr:cNvSpPr/>
      </xdr:nvSpPr>
      <xdr:spPr>
        <a:xfrm>
          <a:off x="7810500" y="97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81177</xdr:rowOff>
    </xdr:from>
    <xdr:ext cx="534377" cy="259045"/>
    <xdr:sp macro="" textlink="">
      <xdr:nvSpPr>
        <xdr:cNvPr id="372" name="テキスト ボックス 371"/>
        <xdr:cNvSpPr txBox="1"/>
      </xdr:nvSpPr>
      <xdr:spPr>
        <a:xfrm>
          <a:off x="7594111" y="98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151555</xdr:rowOff>
    </xdr:from>
    <xdr:to>
      <xdr:col>36</xdr:col>
      <xdr:colOff>165100</xdr:colOff>
      <xdr:row>57</xdr:row>
      <xdr:rowOff>81705</xdr:rowOff>
    </xdr:to>
    <xdr:sp macro="" textlink="">
      <xdr:nvSpPr>
        <xdr:cNvPr id="373" name="楕円 372"/>
        <xdr:cNvSpPr/>
      </xdr:nvSpPr>
      <xdr:spPr>
        <a:xfrm>
          <a:off x="6921500" y="97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72832</xdr:rowOff>
    </xdr:from>
    <xdr:ext cx="534377" cy="259045"/>
    <xdr:sp macro="" textlink="">
      <xdr:nvSpPr>
        <xdr:cNvPr id="374" name="テキスト ボックス 373"/>
        <xdr:cNvSpPr txBox="1"/>
      </xdr:nvSpPr>
      <xdr:spPr>
        <a:xfrm>
          <a:off x="6705111" y="984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25871</xdr:rowOff>
    </xdr:from>
    <xdr:to>
      <xdr:col>55</xdr:col>
      <xdr:colOff>0</xdr:colOff>
      <xdr:row>78</xdr:row>
      <xdr:rowOff>57979</xdr:rowOff>
    </xdr:to>
    <xdr:cxnSp macro="">
      <xdr:nvCxnSpPr>
        <xdr:cNvPr id="401" name="直線コネクタ 400"/>
        <xdr:cNvCxnSpPr/>
      </xdr:nvCxnSpPr>
      <xdr:spPr>
        <a:xfrm flipV="1">
          <a:off x="9639300" y="13398971"/>
          <a:ext cx="838200" cy="3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33291</xdr:rowOff>
    </xdr:from>
    <xdr:to>
      <xdr:col>50</xdr:col>
      <xdr:colOff>114300</xdr:colOff>
      <xdr:row>78</xdr:row>
      <xdr:rowOff>57979</xdr:rowOff>
    </xdr:to>
    <xdr:cxnSp macro="">
      <xdr:nvCxnSpPr>
        <xdr:cNvPr id="404" name="直線コネクタ 403"/>
        <xdr:cNvCxnSpPr/>
      </xdr:nvCxnSpPr>
      <xdr:spPr>
        <a:xfrm>
          <a:off x="8750300" y="13406391"/>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33291</xdr:rowOff>
    </xdr:from>
    <xdr:to>
      <xdr:col>45</xdr:col>
      <xdr:colOff>177800</xdr:colOff>
      <xdr:row>78</xdr:row>
      <xdr:rowOff>70374</xdr:rowOff>
    </xdr:to>
    <xdr:cxnSp macro="">
      <xdr:nvCxnSpPr>
        <xdr:cNvPr id="407" name="直線コネクタ 406"/>
        <xdr:cNvCxnSpPr/>
      </xdr:nvCxnSpPr>
      <xdr:spPr>
        <a:xfrm flipV="1">
          <a:off x="7861300" y="13406391"/>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61953</xdr:rowOff>
    </xdr:from>
    <xdr:to>
      <xdr:col>41</xdr:col>
      <xdr:colOff>50800</xdr:colOff>
      <xdr:row>78</xdr:row>
      <xdr:rowOff>70374</xdr:rowOff>
    </xdr:to>
    <xdr:cxnSp macro="">
      <xdr:nvCxnSpPr>
        <xdr:cNvPr id="410" name="直線コネクタ 409"/>
        <xdr:cNvCxnSpPr/>
      </xdr:nvCxnSpPr>
      <xdr:spPr>
        <a:xfrm>
          <a:off x="6972300" y="13435053"/>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14" name="テキスト ボックス 413"/>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146521</xdr:rowOff>
    </xdr:from>
    <xdr:to>
      <xdr:col>55</xdr:col>
      <xdr:colOff>50800</xdr:colOff>
      <xdr:row>78</xdr:row>
      <xdr:rowOff>76671</xdr:rowOff>
    </xdr:to>
    <xdr:sp macro="" textlink="">
      <xdr:nvSpPr>
        <xdr:cNvPr id="420" name="楕円 419"/>
        <xdr:cNvSpPr/>
      </xdr:nvSpPr>
      <xdr:spPr>
        <a:xfrm>
          <a:off x="10426700" y="133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105898</xdr:rowOff>
    </xdr:from>
    <xdr:ext cx="534377" cy="259045"/>
    <xdr:sp macro="" textlink="">
      <xdr:nvSpPr>
        <xdr:cNvPr id="421" name="商工費該当値テキスト"/>
        <xdr:cNvSpPr txBox="1"/>
      </xdr:nvSpPr>
      <xdr:spPr>
        <a:xfrm>
          <a:off x="10528300" y="131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7179</xdr:rowOff>
    </xdr:from>
    <xdr:to>
      <xdr:col>50</xdr:col>
      <xdr:colOff>165100</xdr:colOff>
      <xdr:row>78</xdr:row>
      <xdr:rowOff>108779</xdr:rowOff>
    </xdr:to>
    <xdr:sp macro="" textlink="">
      <xdr:nvSpPr>
        <xdr:cNvPr id="422" name="楕円 421"/>
        <xdr:cNvSpPr/>
      </xdr:nvSpPr>
      <xdr:spPr>
        <a:xfrm>
          <a:off x="9588500" y="133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99906</xdr:rowOff>
    </xdr:from>
    <xdr:ext cx="534377" cy="259045"/>
    <xdr:sp macro="" textlink="">
      <xdr:nvSpPr>
        <xdr:cNvPr id="423" name="テキスト ボックス 422"/>
        <xdr:cNvSpPr txBox="1"/>
      </xdr:nvSpPr>
      <xdr:spPr>
        <a:xfrm>
          <a:off x="9372111" y="134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153941</xdr:rowOff>
    </xdr:from>
    <xdr:to>
      <xdr:col>46</xdr:col>
      <xdr:colOff>38100</xdr:colOff>
      <xdr:row>78</xdr:row>
      <xdr:rowOff>84091</xdr:rowOff>
    </xdr:to>
    <xdr:sp macro="" textlink="">
      <xdr:nvSpPr>
        <xdr:cNvPr id="424" name="楕円 423"/>
        <xdr:cNvSpPr/>
      </xdr:nvSpPr>
      <xdr:spPr>
        <a:xfrm>
          <a:off x="8699500" y="133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75218</xdr:rowOff>
    </xdr:from>
    <xdr:ext cx="534377" cy="259045"/>
    <xdr:sp macro="" textlink="">
      <xdr:nvSpPr>
        <xdr:cNvPr id="425" name="テキスト ボックス 424"/>
        <xdr:cNvSpPr txBox="1"/>
      </xdr:nvSpPr>
      <xdr:spPr>
        <a:xfrm>
          <a:off x="8483111" y="134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19574</xdr:rowOff>
    </xdr:from>
    <xdr:to>
      <xdr:col>41</xdr:col>
      <xdr:colOff>101600</xdr:colOff>
      <xdr:row>78</xdr:row>
      <xdr:rowOff>121174</xdr:rowOff>
    </xdr:to>
    <xdr:sp macro="" textlink="">
      <xdr:nvSpPr>
        <xdr:cNvPr id="426" name="楕円 425"/>
        <xdr:cNvSpPr/>
      </xdr:nvSpPr>
      <xdr:spPr>
        <a:xfrm>
          <a:off x="7810500" y="133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112301</xdr:rowOff>
    </xdr:from>
    <xdr:ext cx="534377" cy="259045"/>
    <xdr:sp macro="" textlink="">
      <xdr:nvSpPr>
        <xdr:cNvPr id="427" name="テキスト ボックス 426"/>
        <xdr:cNvSpPr txBox="1"/>
      </xdr:nvSpPr>
      <xdr:spPr>
        <a:xfrm>
          <a:off x="7594111" y="134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11153</xdr:rowOff>
    </xdr:from>
    <xdr:to>
      <xdr:col>36</xdr:col>
      <xdr:colOff>165100</xdr:colOff>
      <xdr:row>78</xdr:row>
      <xdr:rowOff>112753</xdr:rowOff>
    </xdr:to>
    <xdr:sp macro="" textlink="">
      <xdr:nvSpPr>
        <xdr:cNvPr id="428" name="楕円 427"/>
        <xdr:cNvSpPr/>
      </xdr:nvSpPr>
      <xdr:spPr>
        <a:xfrm>
          <a:off x="6921500" y="133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103880</xdr:rowOff>
    </xdr:from>
    <xdr:ext cx="534377" cy="259045"/>
    <xdr:sp macro="" textlink="">
      <xdr:nvSpPr>
        <xdr:cNvPr id="429" name="テキスト ボックス 428"/>
        <xdr:cNvSpPr txBox="1"/>
      </xdr:nvSpPr>
      <xdr:spPr>
        <a:xfrm>
          <a:off x="6705111" y="134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133358</xdr:rowOff>
    </xdr:from>
    <xdr:to>
      <xdr:col>55</xdr:col>
      <xdr:colOff>0</xdr:colOff>
      <xdr:row>97</xdr:row>
      <xdr:rowOff>137962</xdr:rowOff>
    </xdr:to>
    <xdr:cxnSp macro="">
      <xdr:nvCxnSpPr>
        <xdr:cNvPr id="460" name="直線コネクタ 459"/>
        <xdr:cNvCxnSpPr/>
      </xdr:nvCxnSpPr>
      <xdr:spPr>
        <a:xfrm>
          <a:off x="9639300" y="16764008"/>
          <a:ext cx="8382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133358</xdr:rowOff>
    </xdr:from>
    <xdr:to>
      <xdr:col>50</xdr:col>
      <xdr:colOff>114300</xdr:colOff>
      <xdr:row>97</xdr:row>
      <xdr:rowOff>170509</xdr:rowOff>
    </xdr:to>
    <xdr:cxnSp macro="">
      <xdr:nvCxnSpPr>
        <xdr:cNvPr id="463" name="直線コネクタ 462"/>
        <xdr:cNvCxnSpPr/>
      </xdr:nvCxnSpPr>
      <xdr:spPr>
        <a:xfrm flipV="1">
          <a:off x="8750300" y="16764008"/>
          <a:ext cx="889000" cy="3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170509</xdr:rowOff>
    </xdr:from>
    <xdr:to>
      <xdr:col>45</xdr:col>
      <xdr:colOff>177800</xdr:colOff>
      <xdr:row>98</xdr:row>
      <xdr:rowOff>45256</xdr:rowOff>
    </xdr:to>
    <xdr:cxnSp macro="">
      <xdr:nvCxnSpPr>
        <xdr:cNvPr id="466" name="直線コネクタ 465"/>
        <xdr:cNvCxnSpPr/>
      </xdr:nvCxnSpPr>
      <xdr:spPr>
        <a:xfrm flipV="1">
          <a:off x="7861300" y="16801159"/>
          <a:ext cx="889000" cy="4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1378</xdr:rowOff>
    </xdr:from>
    <xdr:to>
      <xdr:col>46</xdr:col>
      <xdr:colOff>38100</xdr:colOff>
      <xdr:row>97</xdr:row>
      <xdr:rowOff>102978</xdr:rowOff>
    </xdr:to>
    <xdr:sp macro="" textlink="">
      <xdr:nvSpPr>
        <xdr:cNvPr id="467" name="フローチャート: 判断 466"/>
        <xdr:cNvSpPr/>
      </xdr:nvSpPr>
      <xdr:spPr>
        <a:xfrm>
          <a:off x="8699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119505</xdr:rowOff>
    </xdr:from>
    <xdr:ext cx="534377" cy="259045"/>
    <xdr:sp macro="" textlink="">
      <xdr:nvSpPr>
        <xdr:cNvPr id="468" name="テキスト ボックス 467"/>
        <xdr:cNvSpPr txBox="1"/>
      </xdr:nvSpPr>
      <xdr:spPr>
        <a:xfrm>
          <a:off x="8483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3474</xdr:rowOff>
    </xdr:from>
    <xdr:to>
      <xdr:col>41</xdr:col>
      <xdr:colOff>50800</xdr:colOff>
      <xdr:row>98</xdr:row>
      <xdr:rowOff>45256</xdr:rowOff>
    </xdr:to>
    <xdr:cxnSp macro="">
      <xdr:nvCxnSpPr>
        <xdr:cNvPr id="469" name="直線コネクタ 468"/>
        <xdr:cNvCxnSpPr/>
      </xdr:nvCxnSpPr>
      <xdr:spPr>
        <a:xfrm>
          <a:off x="6972300" y="16805574"/>
          <a:ext cx="889000" cy="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35754</xdr:rowOff>
    </xdr:from>
    <xdr:to>
      <xdr:col>41</xdr:col>
      <xdr:colOff>101600</xdr:colOff>
      <xdr:row>97</xdr:row>
      <xdr:rowOff>137354</xdr:rowOff>
    </xdr:to>
    <xdr:sp macro="" textlink="">
      <xdr:nvSpPr>
        <xdr:cNvPr id="470" name="フローチャート: 判断 469"/>
        <xdr:cNvSpPr/>
      </xdr:nvSpPr>
      <xdr:spPr>
        <a:xfrm>
          <a:off x="7810500" y="1666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153881</xdr:rowOff>
    </xdr:from>
    <xdr:ext cx="534377" cy="259045"/>
    <xdr:sp macro="" textlink="">
      <xdr:nvSpPr>
        <xdr:cNvPr id="471" name="テキスト ボックス 470"/>
        <xdr:cNvSpPr txBox="1"/>
      </xdr:nvSpPr>
      <xdr:spPr>
        <a:xfrm>
          <a:off x="7594111" y="1644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29177</xdr:rowOff>
    </xdr:from>
    <xdr:to>
      <xdr:col>36</xdr:col>
      <xdr:colOff>165100</xdr:colOff>
      <xdr:row>97</xdr:row>
      <xdr:rowOff>130777</xdr:rowOff>
    </xdr:to>
    <xdr:sp macro="" textlink="">
      <xdr:nvSpPr>
        <xdr:cNvPr id="472" name="フローチャート: 判断 471"/>
        <xdr:cNvSpPr/>
      </xdr:nvSpPr>
      <xdr:spPr>
        <a:xfrm>
          <a:off x="6921500" y="1665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147304</xdr:rowOff>
    </xdr:from>
    <xdr:ext cx="534377" cy="259045"/>
    <xdr:sp macro="" textlink="">
      <xdr:nvSpPr>
        <xdr:cNvPr id="473" name="テキスト ボックス 472"/>
        <xdr:cNvSpPr txBox="1"/>
      </xdr:nvSpPr>
      <xdr:spPr>
        <a:xfrm>
          <a:off x="6705111" y="164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87162</xdr:rowOff>
    </xdr:from>
    <xdr:to>
      <xdr:col>55</xdr:col>
      <xdr:colOff>50800</xdr:colOff>
      <xdr:row>98</xdr:row>
      <xdr:rowOff>17312</xdr:rowOff>
    </xdr:to>
    <xdr:sp macro="" textlink="">
      <xdr:nvSpPr>
        <xdr:cNvPr id="479" name="楕円 478"/>
        <xdr:cNvSpPr/>
      </xdr:nvSpPr>
      <xdr:spPr>
        <a:xfrm>
          <a:off x="10426700" y="167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65589</xdr:rowOff>
    </xdr:from>
    <xdr:ext cx="534377" cy="259045"/>
    <xdr:sp macro="" textlink="">
      <xdr:nvSpPr>
        <xdr:cNvPr id="480" name="土木費該当値テキスト"/>
        <xdr:cNvSpPr txBox="1"/>
      </xdr:nvSpPr>
      <xdr:spPr>
        <a:xfrm>
          <a:off x="10528300" y="166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82558</xdr:rowOff>
    </xdr:from>
    <xdr:to>
      <xdr:col>50</xdr:col>
      <xdr:colOff>165100</xdr:colOff>
      <xdr:row>98</xdr:row>
      <xdr:rowOff>12708</xdr:rowOff>
    </xdr:to>
    <xdr:sp macro="" textlink="">
      <xdr:nvSpPr>
        <xdr:cNvPr id="481" name="楕円 480"/>
        <xdr:cNvSpPr/>
      </xdr:nvSpPr>
      <xdr:spPr>
        <a:xfrm>
          <a:off x="9588500" y="16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3835</xdr:rowOff>
    </xdr:from>
    <xdr:ext cx="534377" cy="259045"/>
    <xdr:sp macro="" textlink="">
      <xdr:nvSpPr>
        <xdr:cNvPr id="482" name="テキスト ボックス 481"/>
        <xdr:cNvSpPr txBox="1"/>
      </xdr:nvSpPr>
      <xdr:spPr>
        <a:xfrm>
          <a:off x="9372111" y="1680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119709</xdr:rowOff>
    </xdr:from>
    <xdr:to>
      <xdr:col>46</xdr:col>
      <xdr:colOff>38100</xdr:colOff>
      <xdr:row>98</xdr:row>
      <xdr:rowOff>49859</xdr:rowOff>
    </xdr:to>
    <xdr:sp macro="" textlink="">
      <xdr:nvSpPr>
        <xdr:cNvPr id="483" name="楕円 482"/>
        <xdr:cNvSpPr/>
      </xdr:nvSpPr>
      <xdr:spPr>
        <a:xfrm>
          <a:off x="8699500" y="16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40986</xdr:rowOff>
    </xdr:from>
    <xdr:ext cx="534377" cy="259045"/>
    <xdr:sp macro="" textlink="">
      <xdr:nvSpPr>
        <xdr:cNvPr id="484" name="テキスト ボックス 483"/>
        <xdr:cNvSpPr txBox="1"/>
      </xdr:nvSpPr>
      <xdr:spPr>
        <a:xfrm>
          <a:off x="8483111" y="168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165906</xdr:rowOff>
    </xdr:from>
    <xdr:to>
      <xdr:col>41</xdr:col>
      <xdr:colOff>101600</xdr:colOff>
      <xdr:row>98</xdr:row>
      <xdr:rowOff>96056</xdr:rowOff>
    </xdr:to>
    <xdr:sp macro="" textlink="">
      <xdr:nvSpPr>
        <xdr:cNvPr id="485" name="楕円 484"/>
        <xdr:cNvSpPr/>
      </xdr:nvSpPr>
      <xdr:spPr>
        <a:xfrm>
          <a:off x="7810500" y="167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87183</xdr:rowOff>
    </xdr:from>
    <xdr:ext cx="534377" cy="259045"/>
    <xdr:sp macro="" textlink="">
      <xdr:nvSpPr>
        <xdr:cNvPr id="486" name="テキスト ボックス 485"/>
        <xdr:cNvSpPr txBox="1"/>
      </xdr:nvSpPr>
      <xdr:spPr>
        <a:xfrm>
          <a:off x="7594111" y="1688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124124</xdr:rowOff>
    </xdr:from>
    <xdr:to>
      <xdr:col>36</xdr:col>
      <xdr:colOff>165100</xdr:colOff>
      <xdr:row>98</xdr:row>
      <xdr:rowOff>54274</xdr:rowOff>
    </xdr:to>
    <xdr:sp macro="" textlink="">
      <xdr:nvSpPr>
        <xdr:cNvPr id="487" name="楕円 486"/>
        <xdr:cNvSpPr/>
      </xdr:nvSpPr>
      <xdr:spPr>
        <a:xfrm>
          <a:off x="6921500" y="167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45401</xdr:rowOff>
    </xdr:from>
    <xdr:ext cx="534377" cy="259045"/>
    <xdr:sp macro="" textlink="">
      <xdr:nvSpPr>
        <xdr:cNvPr id="488" name="テキスト ボックス 487"/>
        <xdr:cNvSpPr txBox="1"/>
      </xdr:nvSpPr>
      <xdr:spPr>
        <a:xfrm>
          <a:off x="6705111" y="168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33058</xdr:rowOff>
    </xdr:from>
    <xdr:to>
      <xdr:col>85</xdr:col>
      <xdr:colOff>127000</xdr:colOff>
      <xdr:row>37</xdr:row>
      <xdr:rowOff>26010</xdr:rowOff>
    </xdr:to>
    <xdr:cxnSp macro="">
      <xdr:nvCxnSpPr>
        <xdr:cNvPr id="517" name="直線コネクタ 516"/>
        <xdr:cNvCxnSpPr/>
      </xdr:nvCxnSpPr>
      <xdr:spPr>
        <a:xfrm>
          <a:off x="15481300" y="6205258"/>
          <a:ext cx="838200" cy="16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33058</xdr:rowOff>
    </xdr:from>
    <xdr:to>
      <xdr:col>81</xdr:col>
      <xdr:colOff>50800</xdr:colOff>
      <xdr:row>37</xdr:row>
      <xdr:rowOff>4350</xdr:rowOff>
    </xdr:to>
    <xdr:cxnSp macro="">
      <xdr:nvCxnSpPr>
        <xdr:cNvPr id="520" name="直線コネクタ 519"/>
        <xdr:cNvCxnSpPr/>
      </xdr:nvCxnSpPr>
      <xdr:spPr>
        <a:xfrm flipV="1">
          <a:off x="14592300" y="6205258"/>
          <a:ext cx="889000" cy="14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4350</xdr:rowOff>
    </xdr:from>
    <xdr:to>
      <xdr:col>76</xdr:col>
      <xdr:colOff>114300</xdr:colOff>
      <xdr:row>37</xdr:row>
      <xdr:rowOff>41535</xdr:rowOff>
    </xdr:to>
    <xdr:cxnSp macro="">
      <xdr:nvCxnSpPr>
        <xdr:cNvPr id="523" name="直線コネクタ 522"/>
        <xdr:cNvCxnSpPr/>
      </xdr:nvCxnSpPr>
      <xdr:spPr>
        <a:xfrm flipV="1">
          <a:off x="13703300" y="6348000"/>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4" name="フローチャート: 判断 523"/>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25" name="テキスト ボックス 524"/>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36525</xdr:rowOff>
    </xdr:from>
    <xdr:to>
      <xdr:col>71</xdr:col>
      <xdr:colOff>177800</xdr:colOff>
      <xdr:row>37</xdr:row>
      <xdr:rowOff>41535</xdr:rowOff>
    </xdr:to>
    <xdr:cxnSp macro="">
      <xdr:nvCxnSpPr>
        <xdr:cNvPr id="526" name="直線コネクタ 525"/>
        <xdr:cNvCxnSpPr/>
      </xdr:nvCxnSpPr>
      <xdr:spPr>
        <a:xfrm>
          <a:off x="12814300" y="6380175"/>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7" name="フローチャート: 判断 526"/>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28" name="テキスト ボックス 527"/>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9" name="フローチャート: 判断 528"/>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0" name="テキスト ボックス 529"/>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146660</xdr:rowOff>
    </xdr:from>
    <xdr:to>
      <xdr:col>85</xdr:col>
      <xdr:colOff>177800</xdr:colOff>
      <xdr:row>37</xdr:row>
      <xdr:rowOff>76810</xdr:rowOff>
    </xdr:to>
    <xdr:sp macro="" textlink="">
      <xdr:nvSpPr>
        <xdr:cNvPr id="536" name="楕円 535"/>
        <xdr:cNvSpPr/>
      </xdr:nvSpPr>
      <xdr:spPr>
        <a:xfrm>
          <a:off x="16268700" y="63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125087</xdr:rowOff>
    </xdr:from>
    <xdr:ext cx="534377" cy="259045"/>
    <xdr:sp macro="" textlink="">
      <xdr:nvSpPr>
        <xdr:cNvPr id="537" name="消防費該当値テキスト"/>
        <xdr:cNvSpPr txBox="1"/>
      </xdr:nvSpPr>
      <xdr:spPr>
        <a:xfrm>
          <a:off x="16370300" y="62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153708</xdr:rowOff>
    </xdr:from>
    <xdr:to>
      <xdr:col>81</xdr:col>
      <xdr:colOff>101600</xdr:colOff>
      <xdr:row>36</xdr:row>
      <xdr:rowOff>83858</xdr:rowOff>
    </xdr:to>
    <xdr:sp macro="" textlink="">
      <xdr:nvSpPr>
        <xdr:cNvPr id="538" name="楕円 537"/>
        <xdr:cNvSpPr/>
      </xdr:nvSpPr>
      <xdr:spPr>
        <a:xfrm>
          <a:off x="15430500" y="61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100385</xdr:rowOff>
    </xdr:from>
    <xdr:ext cx="534377" cy="259045"/>
    <xdr:sp macro="" textlink="">
      <xdr:nvSpPr>
        <xdr:cNvPr id="539" name="テキスト ボックス 538"/>
        <xdr:cNvSpPr txBox="1"/>
      </xdr:nvSpPr>
      <xdr:spPr>
        <a:xfrm>
          <a:off x="15214111" y="59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125000</xdr:rowOff>
    </xdr:from>
    <xdr:to>
      <xdr:col>76</xdr:col>
      <xdr:colOff>165100</xdr:colOff>
      <xdr:row>37</xdr:row>
      <xdr:rowOff>55150</xdr:rowOff>
    </xdr:to>
    <xdr:sp macro="" textlink="">
      <xdr:nvSpPr>
        <xdr:cNvPr id="540" name="楕円 539"/>
        <xdr:cNvSpPr/>
      </xdr:nvSpPr>
      <xdr:spPr>
        <a:xfrm>
          <a:off x="14541500" y="62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46277</xdr:rowOff>
    </xdr:from>
    <xdr:ext cx="534377" cy="259045"/>
    <xdr:sp macro="" textlink="">
      <xdr:nvSpPr>
        <xdr:cNvPr id="541" name="テキスト ボックス 540"/>
        <xdr:cNvSpPr txBox="1"/>
      </xdr:nvSpPr>
      <xdr:spPr>
        <a:xfrm>
          <a:off x="14325111" y="63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162185</xdr:rowOff>
    </xdr:from>
    <xdr:to>
      <xdr:col>72</xdr:col>
      <xdr:colOff>38100</xdr:colOff>
      <xdr:row>37</xdr:row>
      <xdr:rowOff>92335</xdr:rowOff>
    </xdr:to>
    <xdr:sp macro="" textlink="">
      <xdr:nvSpPr>
        <xdr:cNvPr id="542" name="楕円 541"/>
        <xdr:cNvSpPr/>
      </xdr:nvSpPr>
      <xdr:spPr>
        <a:xfrm>
          <a:off x="13652500" y="63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83462</xdr:rowOff>
    </xdr:from>
    <xdr:ext cx="534377" cy="259045"/>
    <xdr:sp macro="" textlink="">
      <xdr:nvSpPr>
        <xdr:cNvPr id="543" name="テキスト ボックス 542"/>
        <xdr:cNvSpPr txBox="1"/>
      </xdr:nvSpPr>
      <xdr:spPr>
        <a:xfrm>
          <a:off x="13436111" y="64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157175</xdr:rowOff>
    </xdr:from>
    <xdr:to>
      <xdr:col>67</xdr:col>
      <xdr:colOff>101600</xdr:colOff>
      <xdr:row>37</xdr:row>
      <xdr:rowOff>87325</xdr:rowOff>
    </xdr:to>
    <xdr:sp macro="" textlink="">
      <xdr:nvSpPr>
        <xdr:cNvPr id="544" name="楕円 543"/>
        <xdr:cNvSpPr/>
      </xdr:nvSpPr>
      <xdr:spPr>
        <a:xfrm>
          <a:off x="12763500" y="63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78452</xdr:rowOff>
    </xdr:from>
    <xdr:ext cx="534377" cy="259045"/>
    <xdr:sp macro="" textlink="">
      <xdr:nvSpPr>
        <xdr:cNvPr id="545" name="テキスト ボックス 544"/>
        <xdr:cNvSpPr txBox="1"/>
      </xdr:nvSpPr>
      <xdr:spPr>
        <a:xfrm>
          <a:off x="12547111" y="64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9773</xdr:rowOff>
    </xdr:from>
    <xdr:to>
      <xdr:col>85</xdr:col>
      <xdr:colOff>127000</xdr:colOff>
      <xdr:row>57</xdr:row>
      <xdr:rowOff>24993</xdr:rowOff>
    </xdr:to>
    <xdr:cxnSp macro="">
      <xdr:nvCxnSpPr>
        <xdr:cNvPr id="572" name="直線コネクタ 571"/>
        <xdr:cNvCxnSpPr/>
      </xdr:nvCxnSpPr>
      <xdr:spPr>
        <a:xfrm>
          <a:off x="15481300" y="9782423"/>
          <a:ext cx="8382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9773</xdr:rowOff>
    </xdr:from>
    <xdr:to>
      <xdr:col>81</xdr:col>
      <xdr:colOff>50800</xdr:colOff>
      <xdr:row>57</xdr:row>
      <xdr:rowOff>29204</xdr:rowOff>
    </xdr:to>
    <xdr:cxnSp macro="">
      <xdr:nvCxnSpPr>
        <xdr:cNvPr id="575" name="直線コネクタ 574"/>
        <xdr:cNvCxnSpPr/>
      </xdr:nvCxnSpPr>
      <xdr:spPr>
        <a:xfrm flipV="1">
          <a:off x="14592300" y="978242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67048</xdr:rowOff>
    </xdr:from>
    <xdr:ext cx="534377" cy="259045"/>
    <xdr:sp macro="" textlink="">
      <xdr:nvSpPr>
        <xdr:cNvPr id="577" name="テキスト ボックス 576"/>
        <xdr:cNvSpPr txBox="1"/>
      </xdr:nvSpPr>
      <xdr:spPr>
        <a:xfrm>
          <a:off x="15214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10742</xdr:rowOff>
    </xdr:from>
    <xdr:to>
      <xdr:col>76</xdr:col>
      <xdr:colOff>114300</xdr:colOff>
      <xdr:row>57</xdr:row>
      <xdr:rowOff>29204</xdr:rowOff>
    </xdr:to>
    <xdr:cxnSp macro="">
      <xdr:nvCxnSpPr>
        <xdr:cNvPr id="578" name="直線コネクタ 577"/>
        <xdr:cNvCxnSpPr/>
      </xdr:nvCxnSpPr>
      <xdr:spPr>
        <a:xfrm>
          <a:off x="13703300" y="9783392"/>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9" name="フローチャート: 判断 578"/>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54701</xdr:rowOff>
    </xdr:from>
    <xdr:ext cx="534377" cy="259045"/>
    <xdr:sp macro="" textlink="">
      <xdr:nvSpPr>
        <xdr:cNvPr id="580" name="テキスト ボックス 579"/>
        <xdr:cNvSpPr txBox="1"/>
      </xdr:nvSpPr>
      <xdr:spPr>
        <a:xfrm>
          <a:off x="14325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10742</xdr:rowOff>
    </xdr:from>
    <xdr:to>
      <xdr:col>71</xdr:col>
      <xdr:colOff>177800</xdr:colOff>
      <xdr:row>57</xdr:row>
      <xdr:rowOff>92307</xdr:rowOff>
    </xdr:to>
    <xdr:cxnSp macro="">
      <xdr:nvCxnSpPr>
        <xdr:cNvPr id="581" name="直線コネクタ 580"/>
        <xdr:cNvCxnSpPr/>
      </xdr:nvCxnSpPr>
      <xdr:spPr>
        <a:xfrm flipV="1">
          <a:off x="12814300" y="9783392"/>
          <a:ext cx="889000" cy="8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82" name="フローチャート: 判断 581"/>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73794</xdr:rowOff>
    </xdr:from>
    <xdr:ext cx="534377" cy="259045"/>
    <xdr:sp macro="" textlink="">
      <xdr:nvSpPr>
        <xdr:cNvPr id="583" name="テキスト ボックス 582"/>
        <xdr:cNvSpPr txBox="1"/>
      </xdr:nvSpPr>
      <xdr:spPr>
        <a:xfrm>
          <a:off x="13436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84" name="フローチャート: 判断 583"/>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104847</xdr:rowOff>
    </xdr:from>
    <xdr:ext cx="534377" cy="259045"/>
    <xdr:sp macro="" textlink="">
      <xdr:nvSpPr>
        <xdr:cNvPr id="585" name="テキスト ボックス 584"/>
        <xdr:cNvSpPr txBox="1"/>
      </xdr:nvSpPr>
      <xdr:spPr>
        <a:xfrm>
          <a:off x="12547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145643</xdr:rowOff>
    </xdr:from>
    <xdr:to>
      <xdr:col>85</xdr:col>
      <xdr:colOff>177800</xdr:colOff>
      <xdr:row>57</xdr:row>
      <xdr:rowOff>75793</xdr:rowOff>
    </xdr:to>
    <xdr:sp macro="" textlink="">
      <xdr:nvSpPr>
        <xdr:cNvPr id="591" name="楕円 590"/>
        <xdr:cNvSpPr/>
      </xdr:nvSpPr>
      <xdr:spPr>
        <a:xfrm>
          <a:off x="16268700" y="97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124070</xdr:rowOff>
    </xdr:from>
    <xdr:ext cx="534377" cy="259045"/>
    <xdr:sp macro="" textlink="">
      <xdr:nvSpPr>
        <xdr:cNvPr id="592" name="教育費該当値テキスト"/>
        <xdr:cNvSpPr txBox="1"/>
      </xdr:nvSpPr>
      <xdr:spPr>
        <a:xfrm>
          <a:off x="16370300" y="97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130423</xdr:rowOff>
    </xdr:from>
    <xdr:to>
      <xdr:col>81</xdr:col>
      <xdr:colOff>101600</xdr:colOff>
      <xdr:row>57</xdr:row>
      <xdr:rowOff>60573</xdr:rowOff>
    </xdr:to>
    <xdr:sp macro="" textlink="">
      <xdr:nvSpPr>
        <xdr:cNvPr id="593" name="楕円 592"/>
        <xdr:cNvSpPr/>
      </xdr:nvSpPr>
      <xdr:spPr>
        <a:xfrm>
          <a:off x="15430500" y="97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77100</xdr:rowOff>
    </xdr:from>
    <xdr:ext cx="534377" cy="259045"/>
    <xdr:sp macro="" textlink="">
      <xdr:nvSpPr>
        <xdr:cNvPr id="594" name="テキスト ボックス 593"/>
        <xdr:cNvSpPr txBox="1"/>
      </xdr:nvSpPr>
      <xdr:spPr>
        <a:xfrm>
          <a:off x="15214111" y="950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149854</xdr:rowOff>
    </xdr:from>
    <xdr:to>
      <xdr:col>76</xdr:col>
      <xdr:colOff>165100</xdr:colOff>
      <xdr:row>57</xdr:row>
      <xdr:rowOff>80004</xdr:rowOff>
    </xdr:to>
    <xdr:sp macro="" textlink="">
      <xdr:nvSpPr>
        <xdr:cNvPr id="595" name="楕円 594"/>
        <xdr:cNvSpPr/>
      </xdr:nvSpPr>
      <xdr:spPr>
        <a:xfrm>
          <a:off x="14541500" y="97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71131</xdr:rowOff>
    </xdr:from>
    <xdr:ext cx="534377" cy="259045"/>
    <xdr:sp macro="" textlink="">
      <xdr:nvSpPr>
        <xdr:cNvPr id="596" name="テキスト ボックス 595"/>
        <xdr:cNvSpPr txBox="1"/>
      </xdr:nvSpPr>
      <xdr:spPr>
        <a:xfrm>
          <a:off x="14325111" y="98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131392</xdr:rowOff>
    </xdr:from>
    <xdr:to>
      <xdr:col>72</xdr:col>
      <xdr:colOff>38100</xdr:colOff>
      <xdr:row>57</xdr:row>
      <xdr:rowOff>61542</xdr:rowOff>
    </xdr:to>
    <xdr:sp macro="" textlink="">
      <xdr:nvSpPr>
        <xdr:cNvPr id="597" name="楕円 596"/>
        <xdr:cNvSpPr/>
      </xdr:nvSpPr>
      <xdr:spPr>
        <a:xfrm>
          <a:off x="13652500" y="97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52669</xdr:rowOff>
    </xdr:from>
    <xdr:ext cx="534377" cy="259045"/>
    <xdr:sp macro="" textlink="">
      <xdr:nvSpPr>
        <xdr:cNvPr id="598" name="テキスト ボックス 597"/>
        <xdr:cNvSpPr txBox="1"/>
      </xdr:nvSpPr>
      <xdr:spPr>
        <a:xfrm>
          <a:off x="13436111" y="982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41507</xdr:rowOff>
    </xdr:from>
    <xdr:to>
      <xdr:col>67</xdr:col>
      <xdr:colOff>101600</xdr:colOff>
      <xdr:row>57</xdr:row>
      <xdr:rowOff>143107</xdr:rowOff>
    </xdr:to>
    <xdr:sp macro="" textlink="">
      <xdr:nvSpPr>
        <xdr:cNvPr id="599" name="楕円 598"/>
        <xdr:cNvSpPr/>
      </xdr:nvSpPr>
      <xdr:spPr>
        <a:xfrm>
          <a:off x="12763500" y="98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134234</xdr:rowOff>
    </xdr:from>
    <xdr:ext cx="534377" cy="259045"/>
    <xdr:sp macro="" textlink="">
      <xdr:nvSpPr>
        <xdr:cNvPr id="600" name="テキスト ボックス 599"/>
        <xdr:cNvSpPr txBox="1"/>
      </xdr:nvSpPr>
      <xdr:spPr>
        <a:xfrm>
          <a:off x="12547111" y="99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108477</xdr:rowOff>
    </xdr:from>
    <xdr:to>
      <xdr:col>85</xdr:col>
      <xdr:colOff>127000</xdr:colOff>
      <xdr:row>78</xdr:row>
      <xdr:rowOff>137509</xdr:rowOff>
    </xdr:to>
    <xdr:cxnSp macro="">
      <xdr:nvCxnSpPr>
        <xdr:cNvPr id="629" name="直線コネクタ 628"/>
        <xdr:cNvCxnSpPr/>
      </xdr:nvCxnSpPr>
      <xdr:spPr>
        <a:xfrm flipV="1">
          <a:off x="15481300" y="13481577"/>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137509</xdr:rowOff>
    </xdr:from>
    <xdr:to>
      <xdr:col>81</xdr:col>
      <xdr:colOff>50800</xdr:colOff>
      <xdr:row>79</xdr:row>
      <xdr:rowOff>25839</xdr:rowOff>
    </xdr:to>
    <xdr:cxnSp macro="">
      <xdr:nvCxnSpPr>
        <xdr:cNvPr id="632" name="直線コネクタ 631"/>
        <xdr:cNvCxnSpPr/>
      </xdr:nvCxnSpPr>
      <xdr:spPr>
        <a:xfrm flipV="1">
          <a:off x="14592300" y="13510609"/>
          <a:ext cx="889000" cy="5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19152</xdr:rowOff>
    </xdr:from>
    <xdr:to>
      <xdr:col>76</xdr:col>
      <xdr:colOff>114300</xdr:colOff>
      <xdr:row>79</xdr:row>
      <xdr:rowOff>25839</xdr:rowOff>
    </xdr:to>
    <xdr:cxnSp macro="">
      <xdr:nvCxnSpPr>
        <xdr:cNvPr id="635" name="直線コネクタ 634"/>
        <xdr:cNvCxnSpPr/>
      </xdr:nvCxnSpPr>
      <xdr:spPr>
        <a:xfrm>
          <a:off x="13703300" y="13563702"/>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6" name="フローチャート: 判断 635"/>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107777</xdr:rowOff>
    </xdr:from>
    <xdr:ext cx="469744" cy="259045"/>
    <xdr:sp macro="" textlink="">
      <xdr:nvSpPr>
        <xdr:cNvPr id="637" name="テキスト ボックス 636"/>
        <xdr:cNvSpPr txBox="1"/>
      </xdr:nvSpPr>
      <xdr:spPr>
        <a:xfrm>
          <a:off x="14357428" y="131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114954</xdr:rowOff>
    </xdr:from>
    <xdr:to>
      <xdr:col>71</xdr:col>
      <xdr:colOff>177800</xdr:colOff>
      <xdr:row>79</xdr:row>
      <xdr:rowOff>19152</xdr:rowOff>
    </xdr:to>
    <xdr:cxnSp macro="">
      <xdr:nvCxnSpPr>
        <xdr:cNvPr id="638" name="直線コネクタ 637"/>
        <xdr:cNvCxnSpPr/>
      </xdr:nvCxnSpPr>
      <xdr:spPr>
        <a:xfrm>
          <a:off x="12814300" y="13488054"/>
          <a:ext cx="889000" cy="7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9" name="フローチャート: 判断 638"/>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90498</xdr:rowOff>
    </xdr:from>
    <xdr:ext cx="534377" cy="259045"/>
    <xdr:sp macro="" textlink="">
      <xdr:nvSpPr>
        <xdr:cNvPr id="640" name="テキスト ボックス 639"/>
        <xdr:cNvSpPr txBox="1"/>
      </xdr:nvSpPr>
      <xdr:spPr>
        <a:xfrm>
          <a:off x="13436111" y="13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41" name="フローチャート: 判断 640"/>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109681</xdr:rowOff>
    </xdr:from>
    <xdr:ext cx="469744" cy="259045"/>
    <xdr:sp macro="" textlink="">
      <xdr:nvSpPr>
        <xdr:cNvPr id="642" name="テキスト ボックス 641"/>
        <xdr:cNvSpPr txBox="1"/>
      </xdr:nvSpPr>
      <xdr:spPr>
        <a:xfrm>
          <a:off x="12579428" y="131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57677</xdr:rowOff>
    </xdr:from>
    <xdr:to>
      <xdr:col>85</xdr:col>
      <xdr:colOff>177800</xdr:colOff>
      <xdr:row>78</xdr:row>
      <xdr:rowOff>159277</xdr:rowOff>
    </xdr:to>
    <xdr:sp macro="" textlink="">
      <xdr:nvSpPr>
        <xdr:cNvPr id="648" name="楕円 647"/>
        <xdr:cNvSpPr/>
      </xdr:nvSpPr>
      <xdr:spPr>
        <a:xfrm>
          <a:off x="16268700" y="134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31837</xdr:rowOff>
    </xdr:from>
    <xdr:ext cx="469744" cy="259045"/>
    <xdr:sp macro="" textlink="">
      <xdr:nvSpPr>
        <xdr:cNvPr id="649" name="災害復旧費該当値テキスト"/>
        <xdr:cNvSpPr txBox="1"/>
      </xdr:nvSpPr>
      <xdr:spPr>
        <a:xfrm>
          <a:off x="16370300" y="1340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86709</xdr:rowOff>
    </xdr:from>
    <xdr:to>
      <xdr:col>81</xdr:col>
      <xdr:colOff>101600</xdr:colOff>
      <xdr:row>79</xdr:row>
      <xdr:rowOff>16859</xdr:rowOff>
    </xdr:to>
    <xdr:sp macro="" textlink="">
      <xdr:nvSpPr>
        <xdr:cNvPr id="650" name="楕円 649"/>
        <xdr:cNvSpPr/>
      </xdr:nvSpPr>
      <xdr:spPr>
        <a:xfrm>
          <a:off x="15430500" y="134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7986</xdr:rowOff>
    </xdr:from>
    <xdr:ext cx="469744" cy="259045"/>
    <xdr:sp macro="" textlink="">
      <xdr:nvSpPr>
        <xdr:cNvPr id="651" name="テキスト ボックス 650"/>
        <xdr:cNvSpPr txBox="1"/>
      </xdr:nvSpPr>
      <xdr:spPr>
        <a:xfrm>
          <a:off x="15246428" y="1355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146489</xdr:rowOff>
    </xdr:from>
    <xdr:to>
      <xdr:col>76</xdr:col>
      <xdr:colOff>165100</xdr:colOff>
      <xdr:row>79</xdr:row>
      <xdr:rowOff>76639</xdr:rowOff>
    </xdr:to>
    <xdr:sp macro="" textlink="">
      <xdr:nvSpPr>
        <xdr:cNvPr id="652" name="楕円 651"/>
        <xdr:cNvSpPr/>
      </xdr:nvSpPr>
      <xdr:spPr>
        <a:xfrm>
          <a:off x="14541500" y="135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67766</xdr:rowOff>
    </xdr:from>
    <xdr:ext cx="378565" cy="259045"/>
    <xdr:sp macro="" textlink="">
      <xdr:nvSpPr>
        <xdr:cNvPr id="653" name="テキスト ボックス 652"/>
        <xdr:cNvSpPr txBox="1"/>
      </xdr:nvSpPr>
      <xdr:spPr>
        <a:xfrm>
          <a:off x="14403017" y="13612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139802</xdr:rowOff>
    </xdr:from>
    <xdr:to>
      <xdr:col>72</xdr:col>
      <xdr:colOff>38100</xdr:colOff>
      <xdr:row>79</xdr:row>
      <xdr:rowOff>69952</xdr:rowOff>
    </xdr:to>
    <xdr:sp macro="" textlink="">
      <xdr:nvSpPr>
        <xdr:cNvPr id="654" name="楕円 653"/>
        <xdr:cNvSpPr/>
      </xdr:nvSpPr>
      <xdr:spPr>
        <a:xfrm>
          <a:off x="13652500" y="135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61079</xdr:rowOff>
    </xdr:from>
    <xdr:ext cx="469744" cy="259045"/>
    <xdr:sp macro="" textlink="">
      <xdr:nvSpPr>
        <xdr:cNvPr id="655" name="テキスト ボックス 654"/>
        <xdr:cNvSpPr txBox="1"/>
      </xdr:nvSpPr>
      <xdr:spPr>
        <a:xfrm>
          <a:off x="13468428" y="136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64154</xdr:rowOff>
    </xdr:from>
    <xdr:to>
      <xdr:col>67</xdr:col>
      <xdr:colOff>101600</xdr:colOff>
      <xdr:row>78</xdr:row>
      <xdr:rowOff>165754</xdr:rowOff>
    </xdr:to>
    <xdr:sp macro="" textlink="">
      <xdr:nvSpPr>
        <xdr:cNvPr id="656" name="楕円 655"/>
        <xdr:cNvSpPr/>
      </xdr:nvSpPr>
      <xdr:spPr>
        <a:xfrm>
          <a:off x="12763500" y="134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156881</xdr:rowOff>
    </xdr:from>
    <xdr:ext cx="469744" cy="259045"/>
    <xdr:sp macro="" textlink="">
      <xdr:nvSpPr>
        <xdr:cNvPr id="657" name="テキスト ボックス 656"/>
        <xdr:cNvSpPr txBox="1"/>
      </xdr:nvSpPr>
      <xdr:spPr>
        <a:xfrm>
          <a:off x="12579428" y="1352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16267</xdr:rowOff>
    </xdr:from>
    <xdr:to>
      <xdr:col>85</xdr:col>
      <xdr:colOff>127000</xdr:colOff>
      <xdr:row>96</xdr:row>
      <xdr:rowOff>25084</xdr:rowOff>
    </xdr:to>
    <xdr:cxnSp macro="">
      <xdr:nvCxnSpPr>
        <xdr:cNvPr id="689" name="直線コネクタ 688"/>
        <xdr:cNvCxnSpPr/>
      </xdr:nvCxnSpPr>
      <xdr:spPr>
        <a:xfrm>
          <a:off x="15481300" y="16475467"/>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142520</xdr:rowOff>
    </xdr:from>
    <xdr:to>
      <xdr:col>81</xdr:col>
      <xdr:colOff>50800</xdr:colOff>
      <xdr:row>96</xdr:row>
      <xdr:rowOff>16267</xdr:rowOff>
    </xdr:to>
    <xdr:cxnSp macro="">
      <xdr:nvCxnSpPr>
        <xdr:cNvPr id="692" name="直線コネクタ 691"/>
        <xdr:cNvCxnSpPr/>
      </xdr:nvCxnSpPr>
      <xdr:spPr>
        <a:xfrm>
          <a:off x="14592300" y="16430270"/>
          <a:ext cx="889000" cy="4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132080</xdr:rowOff>
    </xdr:from>
    <xdr:to>
      <xdr:col>76</xdr:col>
      <xdr:colOff>114300</xdr:colOff>
      <xdr:row>95</xdr:row>
      <xdr:rowOff>142520</xdr:rowOff>
    </xdr:to>
    <xdr:cxnSp macro="">
      <xdr:nvCxnSpPr>
        <xdr:cNvPr id="695" name="直線コネクタ 694"/>
        <xdr:cNvCxnSpPr/>
      </xdr:nvCxnSpPr>
      <xdr:spPr>
        <a:xfrm>
          <a:off x="13703300" y="1641983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6" name="フローチャート: 判断 695"/>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42639</xdr:rowOff>
    </xdr:from>
    <xdr:ext cx="534377" cy="259045"/>
    <xdr:sp macro="" textlink="">
      <xdr:nvSpPr>
        <xdr:cNvPr id="697" name="テキスト ボックス 696"/>
        <xdr:cNvSpPr txBox="1"/>
      </xdr:nvSpPr>
      <xdr:spPr>
        <a:xfrm>
          <a:off x="14325111" y="166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132080</xdr:rowOff>
    </xdr:from>
    <xdr:to>
      <xdr:col>71</xdr:col>
      <xdr:colOff>177800</xdr:colOff>
      <xdr:row>96</xdr:row>
      <xdr:rowOff>12370</xdr:rowOff>
    </xdr:to>
    <xdr:cxnSp macro="">
      <xdr:nvCxnSpPr>
        <xdr:cNvPr id="698" name="直線コネクタ 697"/>
        <xdr:cNvCxnSpPr/>
      </xdr:nvCxnSpPr>
      <xdr:spPr>
        <a:xfrm flipV="1">
          <a:off x="12814300" y="16419830"/>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9" name="フローチャート: 判断 698"/>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57214</xdr:rowOff>
    </xdr:from>
    <xdr:ext cx="534377" cy="259045"/>
    <xdr:sp macro="" textlink="">
      <xdr:nvSpPr>
        <xdr:cNvPr id="700" name="テキスト ボックス 699"/>
        <xdr:cNvSpPr txBox="1"/>
      </xdr:nvSpPr>
      <xdr:spPr>
        <a:xfrm>
          <a:off x="13436111" y="166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701" name="フローチャート: 判断 700"/>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50018</xdr:rowOff>
    </xdr:from>
    <xdr:ext cx="534377" cy="259045"/>
    <xdr:sp macro="" textlink="">
      <xdr:nvSpPr>
        <xdr:cNvPr id="702" name="テキスト ボックス 701"/>
        <xdr:cNvSpPr txBox="1"/>
      </xdr:nvSpPr>
      <xdr:spPr>
        <a:xfrm>
          <a:off x="12547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145734</xdr:rowOff>
    </xdr:from>
    <xdr:to>
      <xdr:col>85</xdr:col>
      <xdr:colOff>177800</xdr:colOff>
      <xdr:row>96</xdr:row>
      <xdr:rowOff>75884</xdr:rowOff>
    </xdr:to>
    <xdr:sp macro="" textlink="">
      <xdr:nvSpPr>
        <xdr:cNvPr id="708" name="楕円 707"/>
        <xdr:cNvSpPr/>
      </xdr:nvSpPr>
      <xdr:spPr>
        <a:xfrm>
          <a:off x="16268700" y="164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168611</xdr:rowOff>
    </xdr:from>
    <xdr:ext cx="534377" cy="259045"/>
    <xdr:sp macro="" textlink="">
      <xdr:nvSpPr>
        <xdr:cNvPr id="709" name="公債費該当値テキスト"/>
        <xdr:cNvSpPr txBox="1"/>
      </xdr:nvSpPr>
      <xdr:spPr>
        <a:xfrm>
          <a:off x="16370300" y="1628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136917</xdr:rowOff>
    </xdr:from>
    <xdr:to>
      <xdr:col>81</xdr:col>
      <xdr:colOff>101600</xdr:colOff>
      <xdr:row>96</xdr:row>
      <xdr:rowOff>67067</xdr:rowOff>
    </xdr:to>
    <xdr:sp macro="" textlink="">
      <xdr:nvSpPr>
        <xdr:cNvPr id="710" name="楕円 709"/>
        <xdr:cNvSpPr/>
      </xdr:nvSpPr>
      <xdr:spPr>
        <a:xfrm>
          <a:off x="15430500" y="164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83594</xdr:rowOff>
    </xdr:from>
    <xdr:ext cx="534377" cy="259045"/>
    <xdr:sp macro="" textlink="">
      <xdr:nvSpPr>
        <xdr:cNvPr id="711" name="テキスト ボックス 710"/>
        <xdr:cNvSpPr txBox="1"/>
      </xdr:nvSpPr>
      <xdr:spPr>
        <a:xfrm>
          <a:off x="15214111" y="1619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91720</xdr:rowOff>
    </xdr:from>
    <xdr:to>
      <xdr:col>76</xdr:col>
      <xdr:colOff>165100</xdr:colOff>
      <xdr:row>96</xdr:row>
      <xdr:rowOff>21870</xdr:rowOff>
    </xdr:to>
    <xdr:sp macro="" textlink="">
      <xdr:nvSpPr>
        <xdr:cNvPr id="712" name="楕円 711"/>
        <xdr:cNvSpPr/>
      </xdr:nvSpPr>
      <xdr:spPr>
        <a:xfrm>
          <a:off x="14541500" y="163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38397</xdr:rowOff>
    </xdr:from>
    <xdr:ext cx="534377" cy="259045"/>
    <xdr:sp macro="" textlink="">
      <xdr:nvSpPr>
        <xdr:cNvPr id="713" name="テキスト ボックス 712"/>
        <xdr:cNvSpPr txBox="1"/>
      </xdr:nvSpPr>
      <xdr:spPr>
        <a:xfrm>
          <a:off x="14325111" y="161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81280</xdr:rowOff>
    </xdr:from>
    <xdr:to>
      <xdr:col>72</xdr:col>
      <xdr:colOff>38100</xdr:colOff>
      <xdr:row>96</xdr:row>
      <xdr:rowOff>11430</xdr:rowOff>
    </xdr:to>
    <xdr:sp macro="" textlink="">
      <xdr:nvSpPr>
        <xdr:cNvPr id="714" name="楕円 713"/>
        <xdr:cNvSpPr/>
      </xdr:nvSpPr>
      <xdr:spPr>
        <a:xfrm>
          <a:off x="13652500" y="163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27957</xdr:rowOff>
    </xdr:from>
    <xdr:ext cx="534377" cy="259045"/>
    <xdr:sp macro="" textlink="">
      <xdr:nvSpPr>
        <xdr:cNvPr id="715" name="テキスト ボックス 714"/>
        <xdr:cNvSpPr txBox="1"/>
      </xdr:nvSpPr>
      <xdr:spPr>
        <a:xfrm>
          <a:off x="13436111" y="1614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133020</xdr:rowOff>
    </xdr:from>
    <xdr:to>
      <xdr:col>67</xdr:col>
      <xdr:colOff>101600</xdr:colOff>
      <xdr:row>96</xdr:row>
      <xdr:rowOff>63170</xdr:rowOff>
    </xdr:to>
    <xdr:sp macro="" textlink="">
      <xdr:nvSpPr>
        <xdr:cNvPr id="716" name="楕円 715"/>
        <xdr:cNvSpPr/>
      </xdr:nvSpPr>
      <xdr:spPr>
        <a:xfrm>
          <a:off x="12763500" y="164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79697</xdr:rowOff>
    </xdr:from>
    <xdr:ext cx="534377" cy="259045"/>
    <xdr:sp macro="" textlink="">
      <xdr:nvSpPr>
        <xdr:cNvPr id="717" name="テキスト ボックス 716"/>
        <xdr:cNvSpPr txBox="1"/>
      </xdr:nvSpPr>
      <xdr:spPr>
        <a:xfrm>
          <a:off x="12547111" y="161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3" name="フローチャート: 判断 752"/>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4" name="テキスト ボックス 753"/>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6" name="フローチャート: 判断 755"/>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7" name="テキスト ボックス 756"/>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8" name="フローチャート: 判断 757"/>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9" name="テキスト ボックス 758"/>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8" name="フローチャート: 判断 807"/>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9" name="テキスト ボックス 808"/>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1" name="フローチャート: 判断 810"/>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2" name="テキスト ボックス 811"/>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122,944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36,510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土地開発基金の廃止に伴う繰出金を財政調整基金等各基金へ積立てたことによるもの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75,862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増加している。これは、し尿処理施設の基幹的設備更新事業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の実施によるものである。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畜産・酪農収益力強化整備等特別対策事業等の実施によるものである。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18,968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防災情報伝達システム等整備事業費の完了に伴う減等によるものである。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Ｐゴシック" panose="020B0600070205080204" pitchFamily="50" charset="-128"/>
              <a:ea typeface="ＭＳ Ｐゴシック" panose="020B0600070205080204" pitchFamily="50" charset="-128"/>
            </a:rPr>
            <a:t>財政調整基金については、決算余剰金や土地開発基金の廃止に伴う繰入金を積立てたことにより増額となり、標準財政規模比で</a:t>
          </a:r>
          <a:r>
            <a:rPr kumimoji="1" lang="en-US" altLang="ja-JP" sz="1200">
              <a:latin typeface="ＭＳ Ｐゴシック" panose="020B0600070205080204" pitchFamily="50" charset="-128"/>
              <a:ea typeface="ＭＳ Ｐゴシック" panose="020B0600070205080204" pitchFamily="50" charset="-128"/>
            </a:rPr>
            <a:t>16.04</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実質収支が標準財政規模に占める割合は、令和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ポイントの減となった。また、実質単年度収支は令和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年年度と比較して大きく減額となり比率も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ポイントの減となっている。これは令和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年度からの繰越金の増が影響している。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引き続き取捨選択による事業実施や行財政改革の推進により、健全な行財政運営に努めていく。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連結による赤字は発生していない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一般会計から各会計への繰出金は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増加傾向にあり、各会計で歳入確保に努め、また経営の効率化や受益者負担金の適正化により財政の健全化に取り組む必要がある。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大規模事業を集中して実施してきた経過もあり、元利償還金については高い水準となっているが、交付税算入率の高い有利な地方債を活用することで実質公債費比率の分子の増加抑制を図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普通建設事業の取捨選択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により、地方債発行額を抑制しているため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元利償還金は減少していく予定だが、公共下水道事業の進捗に伴い、公営企業債の元利償還金に対する繰入金の増加も懸念されることから、引き続き地方債発行額の抑制等によって分子の縮減を図っていく。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し尿処理施設の基幹的設備改良事業や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地域活性化交流館建設事業等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市債の新規発行額は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については、新規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発行額を上回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は今後も減少していく見込みではあるが、引き続き行財政改革による歳出削減に努めるとともに、普通建設事業等の取捨選択による地方債発行額の抑制、繰上償還による地方債残高の減少に取り組み、後世への負担を少しでも軽減するよう、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域振興基金や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基金等で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百万円を取崩したが、財政調整基金や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基金等で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百万円を積立てたため、全体として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国勢調査人口の変更等による普通交付税の減少などが見込まれるが、引き続き取捨選択による事業実施や行財政改革の推進を図ることで、財政調整基金への積立てを行い、大規模災害等へ備えていく。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地域振興基金やふるさと応援基金などの特定目的基金については、基金の目的に沿った事業実施のために計画的に取崩しを行う。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○地域振興基金：市民の連帯の強化及び地域振興のための事業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益田市庁舎の建設に要する経費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○地域振興基金：地域振興に資する各事業実施のために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土地開発基金廃止に伴う繰入金の一部等を積み立てたため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○地域振興基金：計画的に地域振興に資する事業実施のために取崩しを行う。</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年度に耐震工事を行った現庁舎について、今後の建て替え等に向けて積立を行う。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決算余剰金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の一部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や土地開発基金の廃止に伴う繰入金等を計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当初予算編成時は、財政調整基金繰入金を計上していたが、他の財源の活用や事業費の精査により最終補正予算では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ため、取り崩しは行っていない。</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中期財政計画上、令和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年度以降も積立てを行うこととしており、令和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百万円と大幅に増加する見込みとなっているが、引き続き適切な残高が確保できるよう、取捨選択による事業実施や行財政改革の推進により、健全な行財政運営に努めていく。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百万円を取崩したが、決算剰余金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の一部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中期財政計画上、適宜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積立てを行い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ながら過去に高利率で借入を行っている地方債等の繰上償還をすることとしている。今後も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、適切な残高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しながら、減債基金を原資に計画的に繰上償還等をすることで健全化比率の改善に向けて取り組む。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44,355
43,937
733.19
32,426,671
31,133,165
1,180,276
15,272,103
30,081,165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60">
              <a:latin typeface="ＭＳ Ｐゴシック" panose="020B0600070205080204" pitchFamily="50" charset="-128"/>
              <a:ea typeface="ＭＳ Ｐゴシック" panose="020B0600070205080204" pitchFamily="50" charset="-128"/>
            </a:rPr>
            <a:t>　厳しい財政状況の中で、老朽化した施設の更新を先送りしており、有形固定資産減価償却率は類似団体平均を上回っている。</a:t>
          </a:r>
        </a:p>
        <a:p>
          <a:r>
            <a:rPr kumimoji="1" lang="ja-JP" altLang="en-US" sz="960">
              <a:latin typeface="ＭＳ Ｐゴシック" panose="020B0600070205080204" pitchFamily="50" charset="-128"/>
              <a:ea typeface="ＭＳ Ｐゴシック" panose="020B0600070205080204" pitchFamily="50" charset="-128"/>
            </a:rPr>
            <a:t>　そのような中で、平成</a:t>
          </a:r>
          <a:r>
            <a:rPr kumimoji="1" lang="en-US" altLang="ja-JP" sz="960">
              <a:latin typeface="ＭＳ Ｐゴシック" panose="020B0600070205080204" pitchFamily="50" charset="-128"/>
              <a:ea typeface="ＭＳ Ｐゴシック" panose="020B0600070205080204" pitchFamily="50" charset="-128"/>
            </a:rPr>
            <a:t>28</a:t>
          </a:r>
          <a:r>
            <a:rPr kumimoji="1" lang="ja-JP" altLang="en-US" sz="960">
              <a:latin typeface="ＭＳ Ｐゴシック" panose="020B0600070205080204" pitchFamily="50" charset="-128"/>
              <a:ea typeface="ＭＳ Ｐゴシック" panose="020B0600070205080204" pitchFamily="50" charset="-128"/>
            </a:rPr>
            <a:t>年度に策定した公共施設等総合管理計画に基づき、</a:t>
          </a:r>
          <a:r>
            <a:rPr kumimoji="1" lang="en-US" altLang="ja-JP" sz="960">
              <a:latin typeface="ＭＳ Ｐゴシック" panose="020B0600070205080204" pitchFamily="50" charset="-128"/>
              <a:ea typeface="ＭＳ Ｐゴシック" panose="020B0600070205080204" pitchFamily="50" charset="-128"/>
            </a:rPr>
            <a:t>30</a:t>
          </a:r>
          <a:r>
            <a:rPr kumimoji="1" lang="ja-JP" altLang="en-US" sz="960">
              <a:latin typeface="ＭＳ Ｐゴシック" panose="020B0600070205080204" pitchFamily="50" charset="-128"/>
              <a:ea typeface="ＭＳ Ｐゴシック" panose="020B0600070205080204" pitchFamily="50" charset="-128"/>
            </a:rPr>
            <a:t>年間で総延床面積を</a:t>
          </a:r>
          <a:r>
            <a:rPr kumimoji="1" lang="en-US" altLang="ja-JP" sz="960">
              <a:latin typeface="ＭＳ Ｐゴシック" panose="020B0600070205080204" pitchFamily="50" charset="-128"/>
              <a:ea typeface="ＭＳ Ｐゴシック" panose="020B0600070205080204" pitchFamily="50" charset="-128"/>
            </a:rPr>
            <a:t>30</a:t>
          </a:r>
          <a:r>
            <a:rPr kumimoji="1" lang="ja-JP" altLang="en-US" sz="960">
              <a:latin typeface="ＭＳ Ｐゴシック" panose="020B0600070205080204" pitchFamily="50" charset="-128"/>
              <a:ea typeface="ＭＳ Ｐゴシック" panose="020B0600070205080204" pitchFamily="50" charset="-128"/>
            </a:rPr>
            <a:t>％縮減する目標を掲げ、令和</a:t>
          </a:r>
          <a:r>
            <a:rPr kumimoji="1" lang="en-US" altLang="ja-JP" sz="960">
              <a:latin typeface="ＭＳ Ｐゴシック" panose="020B0600070205080204" pitchFamily="50" charset="-128"/>
              <a:ea typeface="ＭＳ Ｐゴシック" panose="020B0600070205080204" pitchFamily="50" charset="-128"/>
            </a:rPr>
            <a:t>2</a:t>
          </a:r>
          <a:r>
            <a:rPr kumimoji="1" lang="ja-JP" altLang="en-US" sz="960">
              <a:latin typeface="ＭＳ Ｐゴシック" panose="020B0600070205080204" pitchFamily="50" charset="-128"/>
              <a:ea typeface="ＭＳ Ｐゴシック" panose="020B0600070205080204" pitchFamily="50" charset="-128"/>
            </a:rPr>
            <a:t>年度に益田市総合管理計画個別施設計画を策定した。令和</a:t>
          </a:r>
          <a:r>
            <a:rPr kumimoji="1" lang="en-US" altLang="ja-JP" sz="960">
              <a:latin typeface="ＭＳ Ｐゴシック" panose="020B0600070205080204" pitchFamily="50" charset="-128"/>
              <a:ea typeface="ＭＳ Ｐゴシック" panose="020B0600070205080204" pitchFamily="50" charset="-128"/>
            </a:rPr>
            <a:t>4</a:t>
          </a:r>
          <a:r>
            <a:rPr kumimoji="1" lang="ja-JP" altLang="en-US" sz="960">
              <a:latin typeface="ＭＳ Ｐゴシック" panose="020B0600070205080204" pitchFamily="50" charset="-128"/>
              <a:ea typeface="ＭＳ Ｐゴシック" panose="020B0600070205080204" pitchFamily="50" charset="-128"/>
            </a:rPr>
            <a:t>年度には同計画の見直しを行い、改訂版を策定した。令和</a:t>
          </a:r>
          <a:r>
            <a:rPr kumimoji="1" lang="en-US" altLang="ja-JP" sz="960">
              <a:latin typeface="ＭＳ Ｐゴシック" panose="020B0600070205080204" pitchFamily="50" charset="-128"/>
              <a:ea typeface="ＭＳ Ｐゴシック" panose="020B0600070205080204" pitchFamily="50" charset="-128"/>
            </a:rPr>
            <a:t>7</a:t>
          </a:r>
          <a:r>
            <a:rPr kumimoji="1" lang="ja-JP" altLang="en-US" sz="960">
              <a:latin typeface="ＭＳ Ｐゴシック" panose="020B0600070205080204" pitchFamily="50" charset="-128"/>
              <a:ea typeface="ＭＳ Ｐゴシック" panose="020B0600070205080204" pitchFamily="50" charset="-128"/>
            </a:rPr>
            <a:t>年度末までに削減率</a:t>
          </a:r>
          <a:r>
            <a:rPr kumimoji="1" lang="en-US" altLang="ja-JP" sz="960">
              <a:latin typeface="ＭＳ Ｐゴシック" panose="020B0600070205080204" pitchFamily="50" charset="-128"/>
              <a:ea typeface="ＭＳ Ｐゴシック" panose="020B0600070205080204" pitchFamily="50" charset="-128"/>
            </a:rPr>
            <a:t>10.9</a:t>
          </a:r>
          <a:r>
            <a:rPr kumimoji="1" lang="ja-JP" altLang="en-US" sz="960">
              <a:latin typeface="ＭＳ Ｐゴシック" panose="020B0600070205080204" pitchFamily="50" charset="-128"/>
              <a:ea typeface="ＭＳ Ｐゴシック" panose="020B0600070205080204" pitchFamily="50" charset="-128"/>
            </a:rPr>
            <a:t>％を見込んでいる。</a:t>
          </a:r>
        </a:p>
        <a:p>
          <a:r>
            <a:rPr kumimoji="1" lang="ja-JP" altLang="en-US" sz="960">
              <a:latin typeface="ＭＳ Ｐゴシック" panose="020B0600070205080204" pitchFamily="50" charset="-128"/>
              <a:ea typeface="ＭＳ Ｐゴシック" panose="020B0600070205080204" pitchFamily="50" charset="-128"/>
            </a:rPr>
            <a:t>　引き続き、個別施設計画を基に計画的な施設の更新を行うとともに、多機能化・集約化・複合化など適正な施設保有量の実現に向けた取り組みを行っていく。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xdr:cNvCxnSpPr/>
      </xdr:nvCxnSpPr>
      <xdr:spPr>
        <a:xfrm flipV="1">
          <a:off x="4206240" y="4582372"/>
          <a:ext cx="1270" cy="1272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xdr:cNvSpPr txBox="1"/>
      </xdr:nvSpPr>
      <xdr:spPr>
        <a:xfrm>
          <a:off x="4258945"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xdr:cNvCxnSpPr/>
      </xdr:nvCxnSpPr>
      <xdr:spPr>
        <a:xfrm>
          <a:off x="4119245" y="585470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xdr:cNvSpPr txBox="1"/>
      </xdr:nvSpPr>
      <xdr:spPr>
        <a:xfrm>
          <a:off x="4258945" y="4361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xdr:cNvCxnSpPr/>
      </xdr:nvCxnSpPr>
      <xdr:spPr>
        <a:xfrm>
          <a:off x="4119245" y="45823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258945" y="508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157345"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xdr:cNvSpPr/>
      </xdr:nvSpPr>
      <xdr:spPr>
        <a:xfrm>
          <a:off x="3537585" y="5196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73" name="フローチャート: 判断 72"/>
        <xdr:cNvSpPr/>
      </xdr:nvSpPr>
      <xdr:spPr>
        <a:xfrm>
          <a:off x="2867025" y="51570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74" name="フローチャート: 判断 73"/>
        <xdr:cNvSpPr/>
      </xdr:nvSpPr>
      <xdr:spPr>
        <a:xfrm>
          <a:off x="219646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95462</xdr:rowOff>
    </xdr:from>
    <xdr:to>
      <xdr:col>7</xdr:col>
      <xdr:colOff>187325</xdr:colOff>
      <xdr:row>31</xdr:row>
      <xdr:rowOff>25612</xdr:rowOff>
    </xdr:to>
    <xdr:sp macro="" textlink="">
      <xdr:nvSpPr>
        <xdr:cNvPr id="75" name="フローチャート: 判断 74"/>
        <xdr:cNvSpPr/>
      </xdr:nvSpPr>
      <xdr:spPr>
        <a:xfrm>
          <a:off x="1525905" y="51246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107527</xdr:rowOff>
    </xdr:from>
    <xdr:to>
      <xdr:col>23</xdr:col>
      <xdr:colOff>136525</xdr:colOff>
      <xdr:row>32</xdr:row>
      <xdr:rowOff>37677</xdr:rowOff>
    </xdr:to>
    <xdr:sp macro="" textlink="">
      <xdr:nvSpPr>
        <xdr:cNvPr id="81" name="楕円 80"/>
        <xdr:cNvSpPr/>
      </xdr:nvSpPr>
      <xdr:spPr>
        <a:xfrm>
          <a:off x="4157345" y="5304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85954</xdr:rowOff>
    </xdr:from>
    <xdr:ext cx="405111" cy="259045"/>
    <xdr:sp macro="" textlink="">
      <xdr:nvSpPr>
        <xdr:cNvPr id="82" name="有形固定資産減価償却率該当値テキスト"/>
        <xdr:cNvSpPr txBox="1"/>
      </xdr:nvSpPr>
      <xdr:spPr>
        <a:xfrm>
          <a:off x="4258945" y="528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85937</xdr:rowOff>
    </xdr:from>
    <xdr:to>
      <xdr:col>19</xdr:col>
      <xdr:colOff>187325</xdr:colOff>
      <xdr:row>32</xdr:row>
      <xdr:rowOff>16087</xdr:rowOff>
    </xdr:to>
    <xdr:sp macro="" textlink="">
      <xdr:nvSpPr>
        <xdr:cNvPr id="83" name="楕円 82"/>
        <xdr:cNvSpPr/>
      </xdr:nvSpPr>
      <xdr:spPr>
        <a:xfrm>
          <a:off x="3537585" y="5282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136737</xdr:rowOff>
    </xdr:from>
    <xdr:to>
      <xdr:col>23</xdr:col>
      <xdr:colOff>85725</xdr:colOff>
      <xdr:row>31</xdr:row>
      <xdr:rowOff>158327</xdr:rowOff>
    </xdr:to>
    <xdr:cxnSp macro="">
      <xdr:nvCxnSpPr>
        <xdr:cNvPr id="84" name="直線コネクタ 83"/>
        <xdr:cNvCxnSpPr/>
      </xdr:nvCxnSpPr>
      <xdr:spPr>
        <a:xfrm>
          <a:off x="3588385" y="5333577"/>
          <a:ext cx="619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71543</xdr:rowOff>
    </xdr:from>
    <xdr:to>
      <xdr:col>15</xdr:col>
      <xdr:colOff>187325</xdr:colOff>
      <xdr:row>32</xdr:row>
      <xdr:rowOff>1693</xdr:rowOff>
    </xdr:to>
    <xdr:sp macro="" textlink="">
      <xdr:nvSpPr>
        <xdr:cNvPr id="85" name="楕円 84"/>
        <xdr:cNvSpPr/>
      </xdr:nvSpPr>
      <xdr:spPr>
        <a:xfrm>
          <a:off x="2867025" y="52683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122343</xdr:rowOff>
    </xdr:from>
    <xdr:to>
      <xdr:col>19</xdr:col>
      <xdr:colOff>136525</xdr:colOff>
      <xdr:row>31</xdr:row>
      <xdr:rowOff>136737</xdr:rowOff>
    </xdr:to>
    <xdr:cxnSp macro="">
      <xdr:nvCxnSpPr>
        <xdr:cNvPr id="86" name="直線コネクタ 85"/>
        <xdr:cNvCxnSpPr/>
      </xdr:nvCxnSpPr>
      <xdr:spPr>
        <a:xfrm>
          <a:off x="2917825" y="5319183"/>
          <a:ext cx="67056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7" name="楕円 86"/>
        <xdr:cNvSpPr/>
      </xdr:nvSpPr>
      <xdr:spPr>
        <a:xfrm>
          <a:off x="2196465" y="5210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122343</xdr:rowOff>
    </xdr:to>
    <xdr:cxnSp macro="">
      <xdr:nvCxnSpPr>
        <xdr:cNvPr id="88" name="直線コネクタ 87"/>
        <xdr:cNvCxnSpPr/>
      </xdr:nvCxnSpPr>
      <xdr:spPr>
        <a:xfrm>
          <a:off x="2247265" y="5261610"/>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156633</xdr:rowOff>
    </xdr:from>
    <xdr:to>
      <xdr:col>7</xdr:col>
      <xdr:colOff>187325</xdr:colOff>
      <xdr:row>31</xdr:row>
      <xdr:rowOff>86783</xdr:rowOff>
    </xdr:to>
    <xdr:sp macro="" textlink="">
      <xdr:nvSpPr>
        <xdr:cNvPr id="89" name="楕円 88"/>
        <xdr:cNvSpPr/>
      </xdr:nvSpPr>
      <xdr:spPr>
        <a:xfrm>
          <a:off x="1525905" y="5185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35983</xdr:rowOff>
    </xdr:from>
    <xdr:to>
      <xdr:col>11</xdr:col>
      <xdr:colOff>136525</xdr:colOff>
      <xdr:row>31</xdr:row>
      <xdr:rowOff>64770</xdr:rowOff>
    </xdr:to>
    <xdr:cxnSp macro="">
      <xdr:nvCxnSpPr>
        <xdr:cNvPr id="90" name="直線コネクタ 89"/>
        <xdr:cNvCxnSpPr/>
      </xdr:nvCxnSpPr>
      <xdr:spPr>
        <a:xfrm>
          <a:off x="1576705" y="5232823"/>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1" name="n_1aveValue有形固定資産減価償却率"/>
        <xdr:cNvSpPr txBox="1"/>
      </xdr:nvSpPr>
      <xdr:spPr>
        <a:xfrm>
          <a:off x="3395989" y="49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74524</xdr:rowOff>
    </xdr:from>
    <xdr:ext cx="405111" cy="259045"/>
    <xdr:sp macro="" textlink="">
      <xdr:nvSpPr>
        <xdr:cNvPr id="92" name="n_2aveValue有形固定資産減価償却率"/>
        <xdr:cNvSpPr txBox="1"/>
      </xdr:nvSpPr>
      <xdr:spPr>
        <a:xfrm>
          <a:off x="2738129" y="493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49335</xdr:rowOff>
    </xdr:from>
    <xdr:ext cx="405111" cy="259045"/>
    <xdr:sp macro="" textlink="">
      <xdr:nvSpPr>
        <xdr:cNvPr id="93" name="n_3aveValue有形固定資産減価償却率"/>
        <xdr:cNvSpPr txBox="1"/>
      </xdr:nvSpPr>
      <xdr:spPr>
        <a:xfrm>
          <a:off x="2067569" y="491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42139</xdr:rowOff>
    </xdr:from>
    <xdr:ext cx="405111" cy="259045"/>
    <xdr:sp macro="" textlink="">
      <xdr:nvSpPr>
        <xdr:cNvPr id="94" name="n_4aveValue有形固定資産減価償却率"/>
        <xdr:cNvSpPr txBox="1"/>
      </xdr:nvSpPr>
      <xdr:spPr>
        <a:xfrm>
          <a:off x="1397009" y="490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7214</xdr:rowOff>
    </xdr:from>
    <xdr:ext cx="405111" cy="259045"/>
    <xdr:sp macro="" textlink="">
      <xdr:nvSpPr>
        <xdr:cNvPr id="95" name="n_1mainValue有形固定資産減価償却率"/>
        <xdr:cNvSpPr txBox="1"/>
      </xdr:nvSpPr>
      <xdr:spPr>
        <a:xfrm>
          <a:off x="3395989" y="53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164270</xdr:rowOff>
    </xdr:from>
    <xdr:ext cx="405111" cy="259045"/>
    <xdr:sp macro="" textlink="">
      <xdr:nvSpPr>
        <xdr:cNvPr id="96" name="n_2mainValue有形固定資産減価償却率"/>
        <xdr:cNvSpPr txBox="1"/>
      </xdr:nvSpPr>
      <xdr:spPr>
        <a:xfrm>
          <a:off x="2738129" y="536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7" name="n_3mainValue有形固定資産減価償却率"/>
        <xdr:cNvSpPr txBox="1"/>
      </xdr:nvSpPr>
      <xdr:spPr>
        <a:xfrm>
          <a:off x="2067569"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77910</xdr:rowOff>
    </xdr:from>
    <xdr:ext cx="405111" cy="259045"/>
    <xdr:sp macro="" textlink="">
      <xdr:nvSpPr>
        <xdr:cNvPr id="98" name="n_4mainValue有形固定資産減価償却率"/>
        <xdr:cNvSpPr txBox="1"/>
      </xdr:nvSpPr>
      <xdr:spPr>
        <a:xfrm>
          <a:off x="1397009" y="5274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地方債現在高の減や地方債へ充当可能な基金の増により分子については減額となった。一方で、分母については、地方交付税や臨時財政対策債発行額の減により経常一般財源（歳入）等が減となり、分母から控除される経常経費充当財源は、扶助費等の経常的な支出が増えたことで増となったことから、分母全体でも減額となった。分母の減少率が分子の減少率を上回ったため、比率については、前年度を上回っている状況である。</a:t>
          </a:r>
        </a:p>
        <a:p>
          <a:r>
            <a:rPr kumimoji="1" lang="ja-JP" altLang="en-US" sz="1000">
              <a:latin typeface="ＭＳ Ｐゴシック" panose="020B0600070205080204" pitchFamily="50" charset="-128"/>
              <a:ea typeface="ＭＳ Ｐゴシック" panose="020B0600070205080204" pitchFamily="50" charset="-128"/>
            </a:rPr>
            <a:t>　引き続き、事業の取捨選択による地方債の発行抑制や計画的な繰上償還の実施、経常経費の抑制に努め、率の改善を図っていく。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xdr:cNvCxnSpPr/>
      </xdr:nvCxnSpPr>
      <xdr:spPr>
        <a:xfrm flipV="1">
          <a:off x="13027660" y="4442248"/>
          <a:ext cx="1269" cy="121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xdr:cNvSpPr txBox="1"/>
      </xdr:nvSpPr>
      <xdr:spPr>
        <a:xfrm>
          <a:off x="13080365" y="56605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xdr:cNvCxnSpPr/>
      </xdr:nvCxnSpPr>
      <xdr:spPr>
        <a:xfrm>
          <a:off x="12963525" y="5656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44213</xdr:rowOff>
    </xdr:from>
    <xdr:ext cx="469744" cy="259045"/>
    <xdr:sp macro="" textlink="">
      <xdr:nvSpPr>
        <xdr:cNvPr id="132" name="債務償還比率平均値テキスト"/>
        <xdr:cNvSpPr txBox="1"/>
      </xdr:nvSpPr>
      <xdr:spPr>
        <a:xfrm>
          <a:off x="13080365" y="4905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xdr:cNvSpPr/>
      </xdr:nvSpPr>
      <xdr:spPr>
        <a:xfrm>
          <a:off x="13001625" y="5050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xdr:cNvSpPr/>
      </xdr:nvSpPr>
      <xdr:spPr>
        <a:xfrm>
          <a:off x="12359005" y="4995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1688445" y="517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1017885" y="52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0347325" y="520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124128</xdr:rowOff>
    </xdr:from>
    <xdr:to>
      <xdr:col>76</xdr:col>
      <xdr:colOff>73025</xdr:colOff>
      <xdr:row>31</xdr:row>
      <xdr:rowOff>54278</xdr:rowOff>
    </xdr:to>
    <xdr:sp macro="" textlink="">
      <xdr:nvSpPr>
        <xdr:cNvPr id="143" name="楕円 142"/>
        <xdr:cNvSpPr/>
      </xdr:nvSpPr>
      <xdr:spPr>
        <a:xfrm>
          <a:off x="13001625" y="51533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102555</xdr:rowOff>
    </xdr:from>
    <xdr:ext cx="469744" cy="259045"/>
    <xdr:sp macro="" textlink="">
      <xdr:nvSpPr>
        <xdr:cNvPr id="144" name="債務償還比率該当値テキスト"/>
        <xdr:cNvSpPr txBox="1"/>
      </xdr:nvSpPr>
      <xdr:spPr>
        <a:xfrm>
          <a:off x="13080365" y="51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36449</xdr:rowOff>
    </xdr:from>
    <xdr:to>
      <xdr:col>72</xdr:col>
      <xdr:colOff>123825</xdr:colOff>
      <xdr:row>30</xdr:row>
      <xdr:rowOff>138049</xdr:rowOff>
    </xdr:to>
    <xdr:sp macro="" textlink="">
      <xdr:nvSpPr>
        <xdr:cNvPr id="145" name="楕円 144"/>
        <xdr:cNvSpPr/>
      </xdr:nvSpPr>
      <xdr:spPr>
        <a:xfrm>
          <a:off x="12359005" y="50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87249</xdr:rowOff>
    </xdr:from>
    <xdr:to>
      <xdr:col>76</xdr:col>
      <xdr:colOff>22225</xdr:colOff>
      <xdr:row>31</xdr:row>
      <xdr:rowOff>3478</xdr:rowOff>
    </xdr:to>
    <xdr:cxnSp macro="">
      <xdr:nvCxnSpPr>
        <xdr:cNvPr id="146" name="直線コネクタ 145"/>
        <xdr:cNvCxnSpPr/>
      </xdr:nvCxnSpPr>
      <xdr:spPr>
        <a:xfrm>
          <a:off x="12409805" y="5116449"/>
          <a:ext cx="619760" cy="8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78860</xdr:rowOff>
    </xdr:from>
    <xdr:to>
      <xdr:col>68</xdr:col>
      <xdr:colOff>123825</xdr:colOff>
      <xdr:row>32</xdr:row>
      <xdr:rowOff>9010</xdr:rowOff>
    </xdr:to>
    <xdr:sp macro="" textlink="">
      <xdr:nvSpPr>
        <xdr:cNvPr id="147" name="楕円 146"/>
        <xdr:cNvSpPr/>
      </xdr:nvSpPr>
      <xdr:spPr>
        <a:xfrm>
          <a:off x="11688445" y="527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87249</xdr:rowOff>
    </xdr:from>
    <xdr:to>
      <xdr:col>72</xdr:col>
      <xdr:colOff>73025</xdr:colOff>
      <xdr:row>31</xdr:row>
      <xdr:rowOff>129660</xdr:rowOff>
    </xdr:to>
    <xdr:cxnSp macro="">
      <xdr:nvCxnSpPr>
        <xdr:cNvPr id="148" name="直線コネクタ 147"/>
        <xdr:cNvCxnSpPr/>
      </xdr:nvCxnSpPr>
      <xdr:spPr>
        <a:xfrm flipV="1">
          <a:off x="11739245" y="5116449"/>
          <a:ext cx="670560" cy="2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4445</xdr:rowOff>
    </xdr:from>
    <xdr:to>
      <xdr:col>64</xdr:col>
      <xdr:colOff>123825</xdr:colOff>
      <xdr:row>32</xdr:row>
      <xdr:rowOff>106045</xdr:rowOff>
    </xdr:to>
    <xdr:sp macro="" textlink="">
      <xdr:nvSpPr>
        <xdr:cNvPr id="149" name="楕円 148"/>
        <xdr:cNvSpPr/>
      </xdr:nvSpPr>
      <xdr:spPr>
        <a:xfrm>
          <a:off x="11017885" y="53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129660</xdr:rowOff>
    </xdr:from>
    <xdr:to>
      <xdr:col>68</xdr:col>
      <xdr:colOff>73025</xdr:colOff>
      <xdr:row>32</xdr:row>
      <xdr:rowOff>55245</xdr:rowOff>
    </xdr:to>
    <xdr:cxnSp macro="">
      <xdr:nvCxnSpPr>
        <xdr:cNvPr id="150" name="直線コネクタ 149"/>
        <xdr:cNvCxnSpPr/>
      </xdr:nvCxnSpPr>
      <xdr:spPr>
        <a:xfrm flipV="1">
          <a:off x="11068685" y="5326500"/>
          <a:ext cx="670560" cy="9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50743</xdr:rowOff>
    </xdr:from>
    <xdr:to>
      <xdr:col>60</xdr:col>
      <xdr:colOff>123825</xdr:colOff>
      <xdr:row>32</xdr:row>
      <xdr:rowOff>152343</xdr:rowOff>
    </xdr:to>
    <xdr:sp macro="" textlink="">
      <xdr:nvSpPr>
        <xdr:cNvPr id="151" name="楕円 150"/>
        <xdr:cNvSpPr/>
      </xdr:nvSpPr>
      <xdr:spPr>
        <a:xfrm>
          <a:off x="10347325" y="54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55245</xdr:rowOff>
    </xdr:from>
    <xdr:to>
      <xdr:col>64</xdr:col>
      <xdr:colOff>73025</xdr:colOff>
      <xdr:row>32</xdr:row>
      <xdr:rowOff>101543</xdr:rowOff>
    </xdr:to>
    <xdr:cxnSp macro="">
      <xdr:nvCxnSpPr>
        <xdr:cNvPr id="152" name="直線コネクタ 151"/>
        <xdr:cNvCxnSpPr/>
      </xdr:nvCxnSpPr>
      <xdr:spPr>
        <a:xfrm flipV="1">
          <a:off x="10398125" y="5419725"/>
          <a:ext cx="670560" cy="4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3" name="n_1aveValue債務償還比率"/>
        <xdr:cNvSpPr txBox="1"/>
      </xdr:nvSpPr>
      <xdr:spPr>
        <a:xfrm>
          <a:off x="12185092" y="477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xdr:cNvSpPr txBox="1"/>
      </xdr:nvSpPr>
      <xdr:spPr>
        <a:xfrm>
          <a:off x="11527232" y="49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xdr:cNvSpPr txBox="1"/>
      </xdr:nvSpPr>
      <xdr:spPr>
        <a:xfrm>
          <a:off x="10856672" y="501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xdr:cNvSpPr txBox="1"/>
      </xdr:nvSpPr>
      <xdr:spPr>
        <a:xfrm>
          <a:off x="10186112" y="498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129176</xdr:rowOff>
    </xdr:from>
    <xdr:ext cx="469744" cy="259045"/>
    <xdr:sp macro="" textlink="">
      <xdr:nvSpPr>
        <xdr:cNvPr id="157" name="n_1mainValue債務償還比率"/>
        <xdr:cNvSpPr txBox="1"/>
      </xdr:nvSpPr>
      <xdr:spPr>
        <a:xfrm>
          <a:off x="12185092" y="515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137</xdr:rowOff>
    </xdr:from>
    <xdr:ext cx="469744" cy="259045"/>
    <xdr:sp macro="" textlink="">
      <xdr:nvSpPr>
        <xdr:cNvPr id="158" name="n_2mainValue債務償還比率"/>
        <xdr:cNvSpPr txBox="1"/>
      </xdr:nvSpPr>
      <xdr:spPr>
        <a:xfrm>
          <a:off x="11527232" y="536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97172</xdr:rowOff>
    </xdr:from>
    <xdr:ext cx="469744" cy="259045"/>
    <xdr:sp macro="" textlink="">
      <xdr:nvSpPr>
        <xdr:cNvPr id="159" name="n_3mainValue債務償還比率"/>
        <xdr:cNvSpPr txBox="1"/>
      </xdr:nvSpPr>
      <xdr:spPr>
        <a:xfrm>
          <a:off x="10856672" y="546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143470</xdr:rowOff>
    </xdr:from>
    <xdr:ext cx="469744" cy="259045"/>
    <xdr:sp macro="" textlink="">
      <xdr:nvSpPr>
        <xdr:cNvPr id="160" name="n_4mainValue債務償還比率"/>
        <xdr:cNvSpPr txBox="1"/>
      </xdr:nvSpPr>
      <xdr:spPr>
        <a:xfrm>
          <a:off x="10186112" y="550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44,355
43,937
733.19
32,426,671
31,133,165
1,180,276
15,272,103
30,081,165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xdr:cNvCxnSpPr/>
      </xdr:nvCxnSpPr>
      <xdr:spPr>
        <a:xfrm flipV="1">
          <a:off x="4086225" y="584263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12496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02082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xdr:cNvSpPr txBox="1"/>
      </xdr:nvSpPr>
      <xdr:spPr>
        <a:xfrm>
          <a:off x="412496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xdr:cNvCxnSpPr/>
      </xdr:nvCxnSpPr>
      <xdr:spPr>
        <a:xfrm>
          <a:off x="4020820" y="5842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xdr:cNvSpPr txBox="1"/>
      </xdr:nvSpPr>
      <xdr:spPr>
        <a:xfrm>
          <a:off x="412496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xdr:cNvSpPr/>
      </xdr:nvSpPr>
      <xdr:spPr>
        <a:xfrm>
          <a:off x="403606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312160" y="6355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3" name="楕円 72"/>
        <xdr:cNvSpPr/>
      </xdr:nvSpPr>
      <xdr:spPr>
        <a:xfrm>
          <a:off x="4036060" y="635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652</xdr:rowOff>
    </xdr:from>
    <xdr:ext cx="405111" cy="259045"/>
    <xdr:sp macro="" textlink="">
      <xdr:nvSpPr>
        <xdr:cNvPr id="74" name="【道路】&#10;有形固定資産減価償却率該当値テキスト"/>
        <xdr:cNvSpPr txBox="1"/>
      </xdr:nvSpPr>
      <xdr:spPr>
        <a:xfrm>
          <a:off x="412496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5" name="楕円 74"/>
        <xdr:cNvSpPr/>
      </xdr:nvSpPr>
      <xdr:spPr>
        <a:xfrm>
          <a:off x="3312160" y="6317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28575</xdr:rowOff>
    </xdr:to>
    <xdr:cxnSp macro="">
      <xdr:nvCxnSpPr>
        <xdr:cNvPr id="76" name="直線コネクタ 75"/>
        <xdr:cNvCxnSpPr/>
      </xdr:nvCxnSpPr>
      <xdr:spPr>
        <a:xfrm>
          <a:off x="3355340" y="636841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7" name="楕円 76"/>
        <xdr:cNvSpPr/>
      </xdr:nvSpPr>
      <xdr:spPr>
        <a:xfrm>
          <a:off x="2514600" y="6283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165735</xdr:rowOff>
    </xdr:to>
    <xdr:cxnSp macro="">
      <xdr:nvCxnSpPr>
        <xdr:cNvPr id="78" name="直線コネクタ 77"/>
        <xdr:cNvCxnSpPr/>
      </xdr:nvCxnSpPr>
      <xdr:spPr>
        <a:xfrm>
          <a:off x="2565400" y="633412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50165</xdr:rowOff>
    </xdr:from>
    <xdr:to>
      <xdr:col>10</xdr:col>
      <xdr:colOff>165100</xdr:colOff>
      <xdr:row>37</xdr:row>
      <xdr:rowOff>151765</xdr:rowOff>
    </xdr:to>
    <xdr:sp macro="" textlink="">
      <xdr:nvSpPr>
        <xdr:cNvPr id="79" name="楕円 78"/>
        <xdr:cNvSpPr/>
      </xdr:nvSpPr>
      <xdr:spPr>
        <a:xfrm>
          <a:off x="17399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100965</xdr:rowOff>
    </xdr:from>
    <xdr:to>
      <xdr:col>15</xdr:col>
      <xdr:colOff>50800</xdr:colOff>
      <xdr:row>37</xdr:row>
      <xdr:rowOff>131445</xdr:rowOff>
    </xdr:to>
    <xdr:cxnSp macro="">
      <xdr:nvCxnSpPr>
        <xdr:cNvPr id="80" name="直線コネクタ 79"/>
        <xdr:cNvCxnSpPr/>
      </xdr:nvCxnSpPr>
      <xdr:spPr>
        <a:xfrm>
          <a:off x="1790700" y="630364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xdr:cNvSpPr/>
      </xdr:nvSpPr>
      <xdr:spPr>
        <a:xfrm>
          <a:off x="965200" y="6218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66675</xdr:rowOff>
    </xdr:from>
    <xdr:to>
      <xdr:col>10</xdr:col>
      <xdr:colOff>114300</xdr:colOff>
      <xdr:row>37</xdr:row>
      <xdr:rowOff>100965</xdr:rowOff>
    </xdr:to>
    <xdr:cxnSp macro="">
      <xdr:nvCxnSpPr>
        <xdr:cNvPr id="82" name="直線コネクタ 81"/>
        <xdr:cNvCxnSpPr/>
      </xdr:nvCxnSpPr>
      <xdr:spPr>
        <a:xfrm>
          <a:off x="1008380" y="626935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xdr:cNvSpPr txBox="1"/>
      </xdr:nvSpPr>
      <xdr:spPr>
        <a:xfrm>
          <a:off x="317056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xdr:cNvSpPr txBox="1"/>
      </xdr:nvSpPr>
      <xdr:spPr>
        <a:xfrm>
          <a:off x="23857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xdr:cNvSpPr txBox="1"/>
      </xdr:nvSpPr>
      <xdr:spPr>
        <a:xfrm>
          <a:off x="8363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61612</xdr:rowOff>
    </xdr:from>
    <xdr:ext cx="405111" cy="259045"/>
    <xdr:sp macro="" textlink="">
      <xdr:nvSpPr>
        <xdr:cNvPr id="87" name="n_1mainValue【道路】&#10;有形固定資産減価償却率"/>
        <xdr:cNvSpPr txBox="1"/>
      </xdr:nvSpPr>
      <xdr:spPr>
        <a:xfrm>
          <a:off x="317056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8" name="n_2mainValue【道路】&#10;有形固定資産減価償却率"/>
        <xdr:cNvSpPr txBox="1"/>
      </xdr:nvSpPr>
      <xdr:spPr>
        <a:xfrm>
          <a:off x="238570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168292</xdr:rowOff>
    </xdr:from>
    <xdr:ext cx="405111" cy="259045"/>
    <xdr:sp macro="" textlink="">
      <xdr:nvSpPr>
        <xdr:cNvPr id="89" name="n_3mainValue【道路】&#10;有形固定資産減価償却率"/>
        <xdr:cNvSpPr txBox="1"/>
      </xdr:nvSpPr>
      <xdr:spPr>
        <a:xfrm>
          <a:off x="161100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134002</xdr:rowOff>
    </xdr:from>
    <xdr:ext cx="405111" cy="259045"/>
    <xdr:sp macro="" textlink="">
      <xdr:nvSpPr>
        <xdr:cNvPr id="90" name="n_4mainValue【道路】&#10;有形固定資産減価償却率"/>
        <xdr:cNvSpPr txBox="1"/>
      </xdr:nvSpPr>
      <xdr:spPr>
        <a:xfrm>
          <a:off x="83630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xdr:cNvCxnSpPr/>
      </xdr:nvCxnSpPr>
      <xdr:spPr>
        <a:xfrm flipV="1">
          <a:off x="9219565" y="5519185"/>
          <a:ext cx="0" cy="14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xdr:cNvSpPr txBox="1"/>
      </xdr:nvSpPr>
      <xdr:spPr>
        <a:xfrm>
          <a:off x="9258300" y="698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xdr:cNvCxnSpPr/>
      </xdr:nvCxnSpPr>
      <xdr:spPr>
        <a:xfrm>
          <a:off x="9154160" y="6985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xdr:cNvSpPr txBox="1"/>
      </xdr:nvSpPr>
      <xdr:spPr>
        <a:xfrm>
          <a:off x="9258300" y="52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xdr:cNvCxnSpPr/>
      </xdr:nvCxnSpPr>
      <xdr:spPr>
        <a:xfrm>
          <a:off x="9154160" y="5519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5999</xdr:rowOff>
    </xdr:from>
    <xdr:ext cx="534377" cy="259045"/>
    <xdr:sp macro="" textlink="">
      <xdr:nvSpPr>
        <xdr:cNvPr id="119" name="【道路】&#10;一人当たり延長平均値テキスト"/>
        <xdr:cNvSpPr txBox="1"/>
      </xdr:nvSpPr>
      <xdr:spPr>
        <a:xfrm>
          <a:off x="9258300" y="6711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xdr:cNvSpPr/>
      </xdr:nvSpPr>
      <xdr:spPr>
        <a:xfrm>
          <a:off x="9192260" y="67331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xdr:cNvSpPr/>
      </xdr:nvSpPr>
      <xdr:spPr>
        <a:xfrm>
          <a:off x="844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3226</xdr:rowOff>
    </xdr:from>
    <xdr:to>
      <xdr:col>46</xdr:col>
      <xdr:colOff>38100</xdr:colOff>
      <xdr:row>39</xdr:row>
      <xdr:rowOff>104826</xdr:rowOff>
    </xdr:to>
    <xdr:sp macro="" textlink="">
      <xdr:nvSpPr>
        <xdr:cNvPr id="122" name="フローチャート: 判断 121"/>
        <xdr:cNvSpPr/>
      </xdr:nvSpPr>
      <xdr:spPr>
        <a:xfrm>
          <a:off x="7670800" y="65411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11836</xdr:rowOff>
    </xdr:from>
    <xdr:to>
      <xdr:col>41</xdr:col>
      <xdr:colOff>101600</xdr:colOff>
      <xdr:row>39</xdr:row>
      <xdr:rowOff>113436</xdr:rowOff>
    </xdr:to>
    <xdr:sp macro="" textlink="">
      <xdr:nvSpPr>
        <xdr:cNvPr id="123" name="フローチャート: 判断 122"/>
        <xdr:cNvSpPr/>
      </xdr:nvSpPr>
      <xdr:spPr>
        <a:xfrm>
          <a:off x="6873240" y="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26181</xdr:rowOff>
    </xdr:from>
    <xdr:to>
      <xdr:col>36</xdr:col>
      <xdr:colOff>165100</xdr:colOff>
      <xdr:row>39</xdr:row>
      <xdr:rowOff>127781</xdr:rowOff>
    </xdr:to>
    <xdr:sp macro="" textlink="">
      <xdr:nvSpPr>
        <xdr:cNvPr id="124" name="フローチャート: 判断 123"/>
        <xdr:cNvSpPr/>
      </xdr:nvSpPr>
      <xdr:spPr>
        <a:xfrm>
          <a:off x="6098540" y="656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112268</xdr:rowOff>
    </xdr:from>
    <xdr:to>
      <xdr:col>55</xdr:col>
      <xdr:colOff>50800</xdr:colOff>
      <xdr:row>40</xdr:row>
      <xdr:rowOff>42418</xdr:rowOff>
    </xdr:to>
    <xdr:sp macro="" textlink="">
      <xdr:nvSpPr>
        <xdr:cNvPr id="130" name="楕円 129"/>
        <xdr:cNvSpPr/>
      </xdr:nvSpPr>
      <xdr:spPr>
        <a:xfrm>
          <a:off x="9192260" y="6650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135145</xdr:rowOff>
    </xdr:from>
    <xdr:ext cx="534377" cy="259045"/>
    <xdr:sp macro="" textlink="">
      <xdr:nvSpPr>
        <xdr:cNvPr id="131" name="【道路】&#10;一人当たり延長該当値テキスト"/>
        <xdr:cNvSpPr txBox="1"/>
      </xdr:nvSpPr>
      <xdr:spPr>
        <a:xfrm>
          <a:off x="9258300" y="650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117659</xdr:rowOff>
    </xdr:from>
    <xdr:to>
      <xdr:col>50</xdr:col>
      <xdr:colOff>165100</xdr:colOff>
      <xdr:row>40</xdr:row>
      <xdr:rowOff>47809</xdr:rowOff>
    </xdr:to>
    <xdr:sp macro="" textlink="">
      <xdr:nvSpPr>
        <xdr:cNvPr id="132" name="楕円 131"/>
        <xdr:cNvSpPr/>
      </xdr:nvSpPr>
      <xdr:spPr>
        <a:xfrm>
          <a:off x="8445500" y="6655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163068</xdr:rowOff>
    </xdr:from>
    <xdr:to>
      <xdr:col>55</xdr:col>
      <xdr:colOff>0</xdr:colOff>
      <xdr:row>39</xdr:row>
      <xdr:rowOff>168459</xdr:rowOff>
    </xdr:to>
    <xdr:cxnSp macro="">
      <xdr:nvCxnSpPr>
        <xdr:cNvPr id="133" name="直線コネクタ 132"/>
        <xdr:cNvCxnSpPr/>
      </xdr:nvCxnSpPr>
      <xdr:spPr>
        <a:xfrm flipV="1">
          <a:off x="8496300" y="6701028"/>
          <a:ext cx="7239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123317</xdr:rowOff>
    </xdr:from>
    <xdr:to>
      <xdr:col>46</xdr:col>
      <xdr:colOff>38100</xdr:colOff>
      <xdr:row>40</xdr:row>
      <xdr:rowOff>53467</xdr:rowOff>
    </xdr:to>
    <xdr:sp macro="" textlink="">
      <xdr:nvSpPr>
        <xdr:cNvPr id="134" name="楕円 133"/>
        <xdr:cNvSpPr/>
      </xdr:nvSpPr>
      <xdr:spPr>
        <a:xfrm>
          <a:off x="7670800" y="66612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168459</xdr:rowOff>
    </xdr:from>
    <xdr:to>
      <xdr:col>50</xdr:col>
      <xdr:colOff>114300</xdr:colOff>
      <xdr:row>40</xdr:row>
      <xdr:rowOff>2667</xdr:rowOff>
    </xdr:to>
    <xdr:cxnSp macro="">
      <xdr:nvCxnSpPr>
        <xdr:cNvPr id="135" name="直線コネクタ 134"/>
        <xdr:cNvCxnSpPr/>
      </xdr:nvCxnSpPr>
      <xdr:spPr>
        <a:xfrm flipV="1">
          <a:off x="7713980" y="6706419"/>
          <a:ext cx="78232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128022</xdr:rowOff>
    </xdr:from>
    <xdr:to>
      <xdr:col>41</xdr:col>
      <xdr:colOff>101600</xdr:colOff>
      <xdr:row>40</xdr:row>
      <xdr:rowOff>58172</xdr:rowOff>
    </xdr:to>
    <xdr:sp macro="" textlink="">
      <xdr:nvSpPr>
        <xdr:cNvPr id="136" name="楕円 135"/>
        <xdr:cNvSpPr/>
      </xdr:nvSpPr>
      <xdr:spPr>
        <a:xfrm>
          <a:off x="6873240" y="6665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2667</xdr:rowOff>
    </xdr:from>
    <xdr:to>
      <xdr:col>45</xdr:col>
      <xdr:colOff>177800</xdr:colOff>
      <xdr:row>40</xdr:row>
      <xdr:rowOff>7372</xdr:rowOff>
    </xdr:to>
    <xdr:cxnSp macro="">
      <xdr:nvCxnSpPr>
        <xdr:cNvPr id="137" name="直線コネクタ 136"/>
        <xdr:cNvCxnSpPr/>
      </xdr:nvCxnSpPr>
      <xdr:spPr>
        <a:xfrm flipV="1">
          <a:off x="6924040" y="6708267"/>
          <a:ext cx="78994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133299</xdr:rowOff>
    </xdr:from>
    <xdr:to>
      <xdr:col>36</xdr:col>
      <xdr:colOff>165100</xdr:colOff>
      <xdr:row>40</xdr:row>
      <xdr:rowOff>63449</xdr:rowOff>
    </xdr:to>
    <xdr:sp macro="" textlink="">
      <xdr:nvSpPr>
        <xdr:cNvPr id="138" name="楕円 137"/>
        <xdr:cNvSpPr/>
      </xdr:nvSpPr>
      <xdr:spPr>
        <a:xfrm>
          <a:off x="6098540" y="6671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7372</xdr:rowOff>
    </xdr:from>
    <xdr:to>
      <xdr:col>41</xdr:col>
      <xdr:colOff>50800</xdr:colOff>
      <xdr:row>40</xdr:row>
      <xdr:rowOff>12649</xdr:rowOff>
    </xdr:to>
    <xdr:cxnSp macro="">
      <xdr:nvCxnSpPr>
        <xdr:cNvPr id="139" name="直線コネクタ 138"/>
        <xdr:cNvCxnSpPr/>
      </xdr:nvCxnSpPr>
      <xdr:spPr>
        <a:xfrm flipV="1">
          <a:off x="6149340" y="6712972"/>
          <a:ext cx="7747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128795</xdr:rowOff>
    </xdr:from>
    <xdr:ext cx="534377" cy="259045"/>
    <xdr:sp macro="" textlink="">
      <xdr:nvSpPr>
        <xdr:cNvPr id="140" name="n_1aveValue【道路】&#10;一人当たり延長"/>
        <xdr:cNvSpPr txBox="1"/>
      </xdr:nvSpPr>
      <xdr:spPr>
        <a:xfrm>
          <a:off x="8239271" y="68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121353</xdr:rowOff>
    </xdr:from>
    <xdr:ext cx="534377" cy="259045"/>
    <xdr:sp macro="" textlink="">
      <xdr:nvSpPr>
        <xdr:cNvPr id="141" name="n_2aveValue【道路】&#10;一人当たり延長"/>
        <xdr:cNvSpPr txBox="1"/>
      </xdr:nvSpPr>
      <xdr:spPr>
        <a:xfrm>
          <a:off x="7477271" y="63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129963</xdr:rowOff>
    </xdr:from>
    <xdr:ext cx="534377" cy="259045"/>
    <xdr:sp macro="" textlink="">
      <xdr:nvSpPr>
        <xdr:cNvPr id="142" name="n_3aveValue【道路】&#10;一人当たり延長"/>
        <xdr:cNvSpPr txBox="1"/>
      </xdr:nvSpPr>
      <xdr:spPr>
        <a:xfrm>
          <a:off x="6702571" y="63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144308</xdr:rowOff>
    </xdr:from>
    <xdr:ext cx="534377" cy="259045"/>
    <xdr:sp macro="" textlink="">
      <xdr:nvSpPr>
        <xdr:cNvPr id="143" name="n_4aveValue【道路】&#10;一人当たり延長"/>
        <xdr:cNvSpPr txBox="1"/>
      </xdr:nvSpPr>
      <xdr:spPr>
        <a:xfrm>
          <a:off x="5905011" y="634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64336</xdr:rowOff>
    </xdr:from>
    <xdr:ext cx="534377" cy="259045"/>
    <xdr:sp macro="" textlink="">
      <xdr:nvSpPr>
        <xdr:cNvPr id="144" name="n_1mainValue【道路】&#10;一人当たり延長"/>
        <xdr:cNvSpPr txBox="1"/>
      </xdr:nvSpPr>
      <xdr:spPr>
        <a:xfrm>
          <a:off x="8239271" y="64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44594</xdr:rowOff>
    </xdr:from>
    <xdr:ext cx="534377" cy="259045"/>
    <xdr:sp macro="" textlink="">
      <xdr:nvSpPr>
        <xdr:cNvPr id="145" name="n_2mainValue【道路】&#10;一人当たり延長"/>
        <xdr:cNvSpPr txBox="1"/>
      </xdr:nvSpPr>
      <xdr:spPr>
        <a:xfrm>
          <a:off x="7477271" y="675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49299</xdr:rowOff>
    </xdr:from>
    <xdr:ext cx="534377" cy="259045"/>
    <xdr:sp macro="" textlink="">
      <xdr:nvSpPr>
        <xdr:cNvPr id="146" name="n_3mainValue【道路】&#10;一人当たり延長"/>
        <xdr:cNvSpPr txBox="1"/>
      </xdr:nvSpPr>
      <xdr:spPr>
        <a:xfrm>
          <a:off x="6702571" y="675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54576</xdr:rowOff>
    </xdr:from>
    <xdr:ext cx="534377" cy="259045"/>
    <xdr:sp macro="" textlink="">
      <xdr:nvSpPr>
        <xdr:cNvPr id="147" name="n_4mainValue【道路】&#10;一人当たり延長"/>
        <xdr:cNvSpPr txBox="1"/>
      </xdr:nvSpPr>
      <xdr:spPr>
        <a:xfrm>
          <a:off x="5905011" y="67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xdr:cNvCxnSpPr/>
      </xdr:nvCxnSpPr>
      <xdr:spPr>
        <a:xfrm flipV="1">
          <a:off x="4086225" y="9321437"/>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124960" y="108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020820" y="10805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xdr:cNvSpPr txBox="1"/>
      </xdr:nvSpPr>
      <xdr:spPr>
        <a:xfrm>
          <a:off x="4124960" y="91004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xdr:cNvCxnSpPr/>
      </xdr:nvCxnSpPr>
      <xdr:spPr>
        <a:xfrm>
          <a:off x="4020820" y="93214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168020</xdr:rowOff>
    </xdr:from>
    <xdr:ext cx="405111" cy="259045"/>
    <xdr:sp macro="" textlink="">
      <xdr:nvSpPr>
        <xdr:cNvPr id="178" name="【橋りょう・トンネル】&#10;有形固定資産減価償却率平均値テキスト"/>
        <xdr:cNvSpPr txBox="1"/>
      </xdr:nvSpPr>
      <xdr:spPr>
        <a:xfrm>
          <a:off x="4124960" y="10058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xdr:cNvSpPr/>
      </xdr:nvSpPr>
      <xdr:spPr>
        <a:xfrm>
          <a:off x="403606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1" name="フローチャート: 判断 180"/>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2" name="フローチャート: 判断 181"/>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3" name="フローチャート: 判断 182"/>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61867</xdr:rowOff>
    </xdr:from>
    <xdr:to>
      <xdr:col>24</xdr:col>
      <xdr:colOff>114300</xdr:colOff>
      <xdr:row>61</xdr:row>
      <xdr:rowOff>163467</xdr:rowOff>
    </xdr:to>
    <xdr:sp macro="" textlink="">
      <xdr:nvSpPr>
        <xdr:cNvPr id="189" name="楕円 188"/>
        <xdr:cNvSpPr/>
      </xdr:nvSpPr>
      <xdr:spPr>
        <a:xfrm>
          <a:off x="4036060" y="102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40294</xdr:rowOff>
    </xdr:from>
    <xdr:ext cx="405111" cy="259045"/>
    <xdr:sp macro="" textlink="">
      <xdr:nvSpPr>
        <xdr:cNvPr id="190" name="【橋りょう・トンネル】&#10;有形固定資産減価償却率該当値テキスト"/>
        <xdr:cNvSpPr txBox="1"/>
      </xdr:nvSpPr>
      <xdr:spPr>
        <a:xfrm>
          <a:off x="4124960"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1" name="楕円 190"/>
        <xdr:cNvSpPr/>
      </xdr:nvSpPr>
      <xdr:spPr>
        <a:xfrm>
          <a:off x="3312160" y="10266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112667</xdr:rowOff>
    </xdr:to>
    <xdr:cxnSp macro="">
      <xdr:nvCxnSpPr>
        <xdr:cNvPr id="192" name="直線コネクタ 191"/>
        <xdr:cNvCxnSpPr/>
      </xdr:nvCxnSpPr>
      <xdr:spPr>
        <a:xfrm>
          <a:off x="3355340" y="10317480"/>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3" name="楕円 192"/>
        <xdr:cNvSpPr/>
      </xdr:nvSpPr>
      <xdr:spPr>
        <a:xfrm>
          <a:off x="2514600" y="102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91440</xdr:rowOff>
    </xdr:to>
    <xdr:cxnSp macro="">
      <xdr:nvCxnSpPr>
        <xdr:cNvPr id="194" name="直線コネクタ 193"/>
        <xdr:cNvCxnSpPr/>
      </xdr:nvCxnSpPr>
      <xdr:spPr>
        <a:xfrm>
          <a:off x="2565400" y="10292987"/>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95" name="楕円 194"/>
        <xdr:cNvSpPr/>
      </xdr:nvSpPr>
      <xdr:spPr>
        <a:xfrm>
          <a:off x="1739900" y="10221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42454</xdr:rowOff>
    </xdr:from>
    <xdr:to>
      <xdr:col>15</xdr:col>
      <xdr:colOff>50800</xdr:colOff>
      <xdr:row>61</xdr:row>
      <xdr:rowOff>66947</xdr:rowOff>
    </xdr:to>
    <xdr:cxnSp macro="">
      <xdr:nvCxnSpPr>
        <xdr:cNvPr id="196" name="直線コネクタ 195"/>
        <xdr:cNvCxnSpPr/>
      </xdr:nvCxnSpPr>
      <xdr:spPr>
        <a:xfrm>
          <a:off x="1790700" y="10268494"/>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197" name="楕円 196"/>
        <xdr:cNvSpPr/>
      </xdr:nvSpPr>
      <xdr:spPr>
        <a:xfrm>
          <a:off x="965200" y="10197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42454</xdr:rowOff>
    </xdr:to>
    <xdr:cxnSp macro="">
      <xdr:nvCxnSpPr>
        <xdr:cNvPr id="198" name="直線コネクタ 197"/>
        <xdr:cNvCxnSpPr/>
      </xdr:nvCxnSpPr>
      <xdr:spPr>
        <a:xfrm>
          <a:off x="1008380" y="10244002"/>
          <a:ext cx="7823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17056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200" name="n_2aveValue【橋りょう・トンネル】&#10;有形固定資産減価償却率"/>
        <xdr:cNvSpPr txBox="1"/>
      </xdr:nvSpPr>
      <xdr:spPr>
        <a:xfrm>
          <a:off x="238570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1" name="n_3aveValue【橋りょう・トンネル】&#10;有形固定資産減価償却率"/>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2" name="n_4aveValue【橋りょう・トンネル】&#10;有形固定資産減価償却率"/>
        <xdr:cNvSpPr txBox="1"/>
      </xdr:nvSpPr>
      <xdr:spPr>
        <a:xfrm>
          <a:off x="8363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203" name="n_1mainValue【橋りょう・トンネル】&#10;有形固定資産減価償却率"/>
        <xdr:cNvSpPr txBox="1"/>
      </xdr:nvSpPr>
      <xdr:spPr>
        <a:xfrm>
          <a:off x="317056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4" name="n_2mainValue【橋りょう・トンネル】&#10;有形固定資産減価償却率"/>
        <xdr:cNvSpPr txBox="1"/>
      </xdr:nvSpPr>
      <xdr:spPr>
        <a:xfrm>
          <a:off x="238570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205" name="n_3mainValue【橋りょう・トンネル】&#10;有形固定資産減価償却率"/>
        <xdr:cNvSpPr txBox="1"/>
      </xdr:nvSpPr>
      <xdr:spPr>
        <a:xfrm>
          <a:off x="161100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59889</xdr:rowOff>
    </xdr:from>
    <xdr:ext cx="405111" cy="259045"/>
    <xdr:sp macro="" textlink="">
      <xdr:nvSpPr>
        <xdr:cNvPr id="206" name="n_4mainValue【橋りょう・トンネル】&#10;有形固定資産減価償却率"/>
        <xdr:cNvSpPr txBox="1"/>
      </xdr:nvSpPr>
      <xdr:spPr>
        <a:xfrm>
          <a:off x="83630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xdr:cNvCxnSpPr/>
      </xdr:nvCxnSpPr>
      <xdr:spPr>
        <a:xfrm flipV="1">
          <a:off x="9219565" y="9524985"/>
          <a:ext cx="0" cy="1278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xdr:cNvSpPr txBox="1"/>
      </xdr:nvSpPr>
      <xdr:spPr>
        <a:xfrm>
          <a:off x="9258300" y="1080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xdr:cNvCxnSpPr/>
      </xdr:nvCxnSpPr>
      <xdr:spPr>
        <a:xfrm>
          <a:off x="9154160" y="10803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xdr:cNvSpPr txBox="1"/>
      </xdr:nvSpPr>
      <xdr:spPr>
        <a:xfrm>
          <a:off x="9258300" y="9304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xdr:cNvCxnSpPr/>
      </xdr:nvCxnSpPr>
      <xdr:spPr>
        <a:xfrm>
          <a:off x="9154160" y="95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35" name="【橋りょう・トンネル】&#10;一人当たり有形固定資産（償却資産）額平均値テキスト"/>
        <xdr:cNvSpPr txBox="1"/>
      </xdr:nvSpPr>
      <xdr:spPr>
        <a:xfrm>
          <a:off x="9258300" y="103988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xdr:cNvSpPr/>
      </xdr:nvSpPr>
      <xdr:spPr>
        <a:xfrm>
          <a:off x="9192260" y="10420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xdr:cNvSpPr/>
      </xdr:nvSpPr>
      <xdr:spPr>
        <a:xfrm>
          <a:off x="8445500" y="1045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77867</xdr:rowOff>
    </xdr:from>
    <xdr:to>
      <xdr:col>46</xdr:col>
      <xdr:colOff>38100</xdr:colOff>
      <xdr:row>62</xdr:row>
      <xdr:rowOff>8017</xdr:rowOff>
    </xdr:to>
    <xdr:sp macro="" textlink="">
      <xdr:nvSpPr>
        <xdr:cNvPr id="238" name="フローチャート: 判断 237"/>
        <xdr:cNvSpPr/>
      </xdr:nvSpPr>
      <xdr:spPr>
        <a:xfrm>
          <a:off x="7670800" y="10303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77427</xdr:rowOff>
    </xdr:from>
    <xdr:to>
      <xdr:col>41</xdr:col>
      <xdr:colOff>101600</xdr:colOff>
      <xdr:row>62</xdr:row>
      <xdr:rowOff>7577</xdr:rowOff>
    </xdr:to>
    <xdr:sp macro="" textlink="">
      <xdr:nvSpPr>
        <xdr:cNvPr id="239" name="フローチャート: 判断 238"/>
        <xdr:cNvSpPr/>
      </xdr:nvSpPr>
      <xdr:spPr>
        <a:xfrm>
          <a:off x="6873240" y="103034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82428</xdr:rowOff>
    </xdr:from>
    <xdr:to>
      <xdr:col>36</xdr:col>
      <xdr:colOff>165100</xdr:colOff>
      <xdr:row>62</xdr:row>
      <xdr:rowOff>12578</xdr:rowOff>
    </xdr:to>
    <xdr:sp macro="" textlink="">
      <xdr:nvSpPr>
        <xdr:cNvPr id="240" name="フローチャート: 判断 239"/>
        <xdr:cNvSpPr/>
      </xdr:nvSpPr>
      <xdr:spPr>
        <a:xfrm>
          <a:off x="6098540" y="10308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158599</xdr:rowOff>
    </xdr:from>
    <xdr:to>
      <xdr:col>55</xdr:col>
      <xdr:colOff>50800</xdr:colOff>
      <xdr:row>61</xdr:row>
      <xdr:rowOff>88749</xdr:rowOff>
    </xdr:to>
    <xdr:sp macro="" textlink="">
      <xdr:nvSpPr>
        <xdr:cNvPr id="246" name="楕円 245"/>
        <xdr:cNvSpPr/>
      </xdr:nvSpPr>
      <xdr:spPr>
        <a:xfrm>
          <a:off x="9192260" y="102169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10026</xdr:rowOff>
    </xdr:from>
    <xdr:ext cx="599010" cy="259045"/>
    <xdr:sp macro="" textlink="">
      <xdr:nvSpPr>
        <xdr:cNvPr id="247" name="【橋りょう・トンネル】&#10;一人当たり有形固定資産（償却資産）額該当値テキスト"/>
        <xdr:cNvSpPr txBox="1"/>
      </xdr:nvSpPr>
      <xdr:spPr>
        <a:xfrm>
          <a:off x="9258300" y="1006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167278</xdr:rowOff>
    </xdr:from>
    <xdr:to>
      <xdr:col>50</xdr:col>
      <xdr:colOff>165100</xdr:colOff>
      <xdr:row>61</xdr:row>
      <xdr:rowOff>97428</xdr:rowOff>
    </xdr:to>
    <xdr:sp macro="" textlink="">
      <xdr:nvSpPr>
        <xdr:cNvPr id="248" name="楕円 247"/>
        <xdr:cNvSpPr/>
      </xdr:nvSpPr>
      <xdr:spPr>
        <a:xfrm>
          <a:off x="8445500" y="10225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37949</xdr:rowOff>
    </xdr:from>
    <xdr:to>
      <xdr:col>55</xdr:col>
      <xdr:colOff>0</xdr:colOff>
      <xdr:row>61</xdr:row>
      <xdr:rowOff>46628</xdr:rowOff>
    </xdr:to>
    <xdr:cxnSp macro="">
      <xdr:nvCxnSpPr>
        <xdr:cNvPr id="249" name="直線コネクタ 248"/>
        <xdr:cNvCxnSpPr/>
      </xdr:nvCxnSpPr>
      <xdr:spPr>
        <a:xfrm flipV="1">
          <a:off x="8496300" y="10263989"/>
          <a:ext cx="7239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4035</xdr:rowOff>
    </xdr:from>
    <xdr:to>
      <xdr:col>46</xdr:col>
      <xdr:colOff>38100</xdr:colOff>
      <xdr:row>61</xdr:row>
      <xdr:rowOff>105635</xdr:rowOff>
    </xdr:to>
    <xdr:sp macro="" textlink="">
      <xdr:nvSpPr>
        <xdr:cNvPr id="250" name="楕円 249"/>
        <xdr:cNvSpPr/>
      </xdr:nvSpPr>
      <xdr:spPr>
        <a:xfrm>
          <a:off x="7670800" y="10230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46628</xdr:rowOff>
    </xdr:from>
    <xdr:to>
      <xdr:col>50</xdr:col>
      <xdr:colOff>114300</xdr:colOff>
      <xdr:row>61</xdr:row>
      <xdr:rowOff>54835</xdr:rowOff>
    </xdr:to>
    <xdr:cxnSp macro="">
      <xdr:nvCxnSpPr>
        <xdr:cNvPr id="251" name="直線コネクタ 250"/>
        <xdr:cNvCxnSpPr/>
      </xdr:nvCxnSpPr>
      <xdr:spPr>
        <a:xfrm flipV="1">
          <a:off x="7713980" y="10272668"/>
          <a:ext cx="78232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10689</xdr:rowOff>
    </xdr:from>
    <xdr:to>
      <xdr:col>41</xdr:col>
      <xdr:colOff>101600</xdr:colOff>
      <xdr:row>61</xdr:row>
      <xdr:rowOff>112289</xdr:rowOff>
    </xdr:to>
    <xdr:sp macro="" textlink="">
      <xdr:nvSpPr>
        <xdr:cNvPr id="252" name="楕円 251"/>
        <xdr:cNvSpPr/>
      </xdr:nvSpPr>
      <xdr:spPr>
        <a:xfrm>
          <a:off x="6873240" y="1023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54835</xdr:rowOff>
    </xdr:from>
    <xdr:to>
      <xdr:col>45</xdr:col>
      <xdr:colOff>177800</xdr:colOff>
      <xdr:row>61</xdr:row>
      <xdr:rowOff>61489</xdr:rowOff>
    </xdr:to>
    <xdr:cxnSp macro="">
      <xdr:nvCxnSpPr>
        <xdr:cNvPr id="253" name="直線コネクタ 252"/>
        <xdr:cNvCxnSpPr/>
      </xdr:nvCxnSpPr>
      <xdr:spPr>
        <a:xfrm flipV="1">
          <a:off x="6924040" y="10280875"/>
          <a:ext cx="789940" cy="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18162</xdr:rowOff>
    </xdr:from>
    <xdr:to>
      <xdr:col>36</xdr:col>
      <xdr:colOff>165100</xdr:colOff>
      <xdr:row>61</xdr:row>
      <xdr:rowOff>119762</xdr:rowOff>
    </xdr:to>
    <xdr:sp macro="" textlink="">
      <xdr:nvSpPr>
        <xdr:cNvPr id="254" name="楕円 253"/>
        <xdr:cNvSpPr/>
      </xdr:nvSpPr>
      <xdr:spPr>
        <a:xfrm>
          <a:off x="6098540" y="102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61489</xdr:rowOff>
    </xdr:from>
    <xdr:to>
      <xdr:col>41</xdr:col>
      <xdr:colOff>50800</xdr:colOff>
      <xdr:row>61</xdr:row>
      <xdr:rowOff>68962</xdr:rowOff>
    </xdr:to>
    <xdr:cxnSp macro="">
      <xdr:nvCxnSpPr>
        <xdr:cNvPr id="255" name="直線コネクタ 254"/>
        <xdr:cNvCxnSpPr/>
      </xdr:nvCxnSpPr>
      <xdr:spPr>
        <a:xfrm flipV="1">
          <a:off x="6149340" y="10287529"/>
          <a:ext cx="774700" cy="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xdr:cNvSpPr txBox="1"/>
      </xdr:nvSpPr>
      <xdr:spPr>
        <a:xfrm>
          <a:off x="8214575" y="1054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170594</xdr:rowOff>
    </xdr:from>
    <xdr:ext cx="599010" cy="259045"/>
    <xdr:sp macro="" textlink="">
      <xdr:nvSpPr>
        <xdr:cNvPr id="257" name="n_2aveValue【橋りょう・トンネル】&#10;一人当たり有形固定資産（償却資産）額"/>
        <xdr:cNvSpPr txBox="1"/>
      </xdr:nvSpPr>
      <xdr:spPr>
        <a:xfrm>
          <a:off x="7444955" y="1039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170154</xdr:rowOff>
    </xdr:from>
    <xdr:ext cx="599010" cy="259045"/>
    <xdr:sp macro="" textlink="">
      <xdr:nvSpPr>
        <xdr:cNvPr id="258" name="n_3aveValue【橋りょう・トンネル】&#10;一人当たり有形固定資産（償却資産）額"/>
        <xdr:cNvSpPr txBox="1"/>
      </xdr:nvSpPr>
      <xdr:spPr>
        <a:xfrm>
          <a:off x="6670255" y="1039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3705</xdr:rowOff>
    </xdr:from>
    <xdr:ext cx="599010" cy="259045"/>
    <xdr:sp macro="" textlink="">
      <xdr:nvSpPr>
        <xdr:cNvPr id="259" name="n_4aveValue【橋りょう・トンネル】&#10;一人当たり有形固定資産（償却資産）額"/>
        <xdr:cNvSpPr txBox="1"/>
      </xdr:nvSpPr>
      <xdr:spPr>
        <a:xfrm>
          <a:off x="5872695" y="1039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113955</xdr:rowOff>
    </xdr:from>
    <xdr:ext cx="599010" cy="259045"/>
    <xdr:sp macro="" textlink="">
      <xdr:nvSpPr>
        <xdr:cNvPr id="260" name="n_1mainValue【橋りょう・トンネル】&#10;一人当たり有形固定資産（償却資産）額"/>
        <xdr:cNvSpPr txBox="1"/>
      </xdr:nvSpPr>
      <xdr:spPr>
        <a:xfrm>
          <a:off x="8214575" y="1000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122162</xdr:rowOff>
    </xdr:from>
    <xdr:ext cx="599010" cy="259045"/>
    <xdr:sp macro="" textlink="">
      <xdr:nvSpPr>
        <xdr:cNvPr id="261" name="n_2mainValue【橋りょう・トンネル】&#10;一人当たり有形固定資産（償却資産）額"/>
        <xdr:cNvSpPr txBox="1"/>
      </xdr:nvSpPr>
      <xdr:spPr>
        <a:xfrm>
          <a:off x="7444955" y="1001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128816</xdr:rowOff>
    </xdr:from>
    <xdr:ext cx="599010" cy="259045"/>
    <xdr:sp macro="" textlink="">
      <xdr:nvSpPr>
        <xdr:cNvPr id="262" name="n_3mainValue【橋りょう・トンネル】&#10;一人当たり有形固定資産（償却資産）額"/>
        <xdr:cNvSpPr txBox="1"/>
      </xdr:nvSpPr>
      <xdr:spPr>
        <a:xfrm>
          <a:off x="6670255" y="1001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136289</xdr:rowOff>
    </xdr:from>
    <xdr:ext cx="599010" cy="259045"/>
    <xdr:sp macro="" textlink="">
      <xdr:nvSpPr>
        <xdr:cNvPr id="263" name="n_4mainValue【橋りょう・トンネル】&#10;一人当たり有形固定資産（償却資産）額"/>
        <xdr:cNvSpPr txBox="1"/>
      </xdr:nvSpPr>
      <xdr:spPr>
        <a:xfrm>
          <a:off x="5872695" y="1002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xdr:cNvCxnSpPr/>
      </xdr:nvCxnSpPr>
      <xdr:spPr>
        <a:xfrm flipV="1">
          <a:off x="4086225" y="1323784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xdr:cNvSpPr txBox="1"/>
      </xdr:nvSpPr>
      <xdr:spPr>
        <a:xfrm>
          <a:off x="4124960" y="1453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xdr:cNvCxnSpPr/>
      </xdr:nvCxnSpPr>
      <xdr:spPr>
        <a:xfrm>
          <a:off x="4020820" y="145294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xdr:cNvSpPr txBox="1"/>
      </xdr:nvSpPr>
      <xdr:spPr>
        <a:xfrm>
          <a:off x="412496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xdr:cNvCxnSpPr/>
      </xdr:nvCxnSpPr>
      <xdr:spPr>
        <a:xfrm>
          <a:off x="4020820" y="13237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xdr:cNvSpPr txBox="1"/>
      </xdr:nvSpPr>
      <xdr:spPr>
        <a:xfrm>
          <a:off x="4124960" y="13940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xdr:cNvSpPr/>
      </xdr:nvSpPr>
      <xdr:spPr>
        <a:xfrm>
          <a:off x="4036060" y="139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312160" y="1393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7" name="フローチャート: 判断 296"/>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8" name="フローチャート: 判断 297"/>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304" name="楕円 303"/>
        <xdr:cNvSpPr/>
      </xdr:nvSpPr>
      <xdr:spPr>
        <a:xfrm>
          <a:off x="4036060" y="1374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19702</xdr:rowOff>
    </xdr:from>
    <xdr:ext cx="405111" cy="259045"/>
    <xdr:sp macro="" textlink="">
      <xdr:nvSpPr>
        <xdr:cNvPr id="305" name="【公営住宅】&#10;有形固定資産減価償却率該当値テキスト"/>
        <xdr:cNvSpPr txBox="1"/>
      </xdr:nvSpPr>
      <xdr:spPr>
        <a:xfrm>
          <a:off x="4124960"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306" name="楕円 305"/>
        <xdr:cNvSpPr/>
      </xdr:nvSpPr>
      <xdr:spPr>
        <a:xfrm>
          <a:off x="3312160" y="13714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47625</xdr:rowOff>
    </xdr:to>
    <xdr:cxnSp macro="">
      <xdr:nvCxnSpPr>
        <xdr:cNvPr id="307" name="直線コネクタ 306"/>
        <xdr:cNvCxnSpPr/>
      </xdr:nvCxnSpPr>
      <xdr:spPr>
        <a:xfrm>
          <a:off x="3355340" y="13761719"/>
          <a:ext cx="7315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308" name="楕円 307"/>
        <xdr:cNvSpPr/>
      </xdr:nvSpPr>
      <xdr:spPr>
        <a:xfrm>
          <a:off x="2514600" y="1369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15239</xdr:rowOff>
    </xdr:to>
    <xdr:cxnSp macro="">
      <xdr:nvCxnSpPr>
        <xdr:cNvPr id="309" name="直線コネクタ 308"/>
        <xdr:cNvCxnSpPr/>
      </xdr:nvCxnSpPr>
      <xdr:spPr>
        <a:xfrm>
          <a:off x="2565400" y="13742670"/>
          <a:ext cx="78994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74930</xdr:rowOff>
    </xdr:from>
    <xdr:to>
      <xdr:col>10</xdr:col>
      <xdr:colOff>165100</xdr:colOff>
      <xdr:row>82</xdr:row>
      <xdr:rowOff>5080</xdr:rowOff>
    </xdr:to>
    <xdr:sp macro="" textlink="">
      <xdr:nvSpPr>
        <xdr:cNvPr id="310" name="楕円 309"/>
        <xdr:cNvSpPr/>
      </xdr:nvSpPr>
      <xdr:spPr>
        <a:xfrm>
          <a:off x="1739900" y="1365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125730</xdr:rowOff>
    </xdr:from>
    <xdr:to>
      <xdr:col>15</xdr:col>
      <xdr:colOff>50800</xdr:colOff>
      <xdr:row>81</xdr:row>
      <xdr:rowOff>163830</xdr:rowOff>
    </xdr:to>
    <xdr:cxnSp macro="">
      <xdr:nvCxnSpPr>
        <xdr:cNvPr id="311" name="直線コネクタ 310"/>
        <xdr:cNvCxnSpPr/>
      </xdr:nvCxnSpPr>
      <xdr:spPr>
        <a:xfrm>
          <a:off x="1790700" y="1370457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12" name="楕円 311"/>
        <xdr:cNvSpPr/>
      </xdr:nvSpPr>
      <xdr:spPr>
        <a:xfrm>
          <a:off x="965200" y="13634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81</xdr:row>
      <xdr:rowOff>125730</xdr:rowOff>
    </xdr:to>
    <xdr:cxnSp macro="">
      <xdr:nvCxnSpPr>
        <xdr:cNvPr id="313" name="直線コネクタ 312"/>
        <xdr:cNvCxnSpPr/>
      </xdr:nvCxnSpPr>
      <xdr:spPr>
        <a:xfrm>
          <a:off x="1008380" y="1368552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xdr:cNvSpPr txBox="1"/>
      </xdr:nvSpPr>
      <xdr:spPr>
        <a:xfrm>
          <a:off x="317056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xdr:cNvSpPr txBox="1"/>
      </xdr:nvSpPr>
      <xdr:spPr>
        <a:xfrm>
          <a:off x="238570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6" name="n_3aveValue【公営住宅】&#10;有形固定資産減価償却率"/>
        <xdr:cNvSpPr txBox="1"/>
      </xdr:nvSpPr>
      <xdr:spPr>
        <a:xfrm>
          <a:off x="1611004"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7" name="n_4aveValue【公営住宅】&#10;有形固定資産減価償却率"/>
        <xdr:cNvSpPr txBox="1"/>
      </xdr:nvSpPr>
      <xdr:spPr>
        <a:xfrm>
          <a:off x="83630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82566</xdr:rowOff>
    </xdr:from>
    <xdr:ext cx="405111" cy="259045"/>
    <xdr:sp macro="" textlink="">
      <xdr:nvSpPr>
        <xdr:cNvPr id="318" name="n_1mainValue【公営住宅】&#10;有形固定資産減価償却率"/>
        <xdr:cNvSpPr txBox="1"/>
      </xdr:nvSpPr>
      <xdr:spPr>
        <a:xfrm>
          <a:off x="317056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9" name="n_2mainValue【公営住宅】&#10;有形固定資産減価償却率"/>
        <xdr:cNvSpPr txBox="1"/>
      </xdr:nvSpPr>
      <xdr:spPr>
        <a:xfrm>
          <a:off x="238570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20" name="n_3mainValue【公営住宅】&#10;有形固定資産減価償却率"/>
        <xdr:cNvSpPr txBox="1"/>
      </xdr:nvSpPr>
      <xdr:spPr>
        <a:xfrm>
          <a:off x="161100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21" name="n_4mainValue【公営住宅】&#10;有形固定資産減価償却率"/>
        <xdr:cNvSpPr txBox="1"/>
      </xdr:nvSpPr>
      <xdr:spPr>
        <a:xfrm>
          <a:off x="8363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xdr:cNvSpPr txBox="1"/>
      </xdr:nvSpPr>
      <xdr:spPr>
        <a:xfrm>
          <a:off x="5364041" y="141245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xdr:cNvSpPr txBox="1"/>
      </xdr:nvSpPr>
      <xdr:spPr>
        <a:xfrm>
          <a:off x="5364041" y="138056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xdr:cNvSpPr txBox="1"/>
      </xdr:nvSpPr>
      <xdr:spPr>
        <a:xfrm>
          <a:off x="5364041" y="134866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xdr:cNvCxnSpPr/>
      </xdr:nvCxnSpPr>
      <xdr:spPr>
        <a:xfrm flipV="1">
          <a:off x="9219565" y="13140178"/>
          <a:ext cx="0" cy="1443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xdr:cNvSpPr txBox="1"/>
      </xdr:nvSpPr>
      <xdr:spPr>
        <a:xfrm>
          <a:off x="9258300" y="145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xdr:cNvCxnSpPr/>
      </xdr:nvCxnSpPr>
      <xdr:spPr>
        <a:xfrm>
          <a:off x="9154160" y="14583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xdr:cNvSpPr txBox="1"/>
      </xdr:nvSpPr>
      <xdr:spPr>
        <a:xfrm>
          <a:off x="9258300" y="129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xdr:cNvCxnSpPr/>
      </xdr:nvCxnSpPr>
      <xdr:spPr>
        <a:xfrm>
          <a:off x="9154160" y="13140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xdr:cNvSpPr txBox="1"/>
      </xdr:nvSpPr>
      <xdr:spPr>
        <a:xfrm>
          <a:off x="9258300" y="1432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xdr:cNvSpPr/>
      </xdr:nvSpPr>
      <xdr:spPr>
        <a:xfrm>
          <a:off x="9192260" y="14471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xdr:cNvSpPr/>
      </xdr:nvSpPr>
      <xdr:spPr>
        <a:xfrm>
          <a:off x="8445500" y="1447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77369</xdr:rowOff>
    </xdr:from>
    <xdr:to>
      <xdr:col>46</xdr:col>
      <xdr:colOff>38100</xdr:colOff>
      <xdr:row>87</xdr:row>
      <xdr:rowOff>7519</xdr:rowOff>
    </xdr:to>
    <xdr:sp macro="" textlink="">
      <xdr:nvSpPr>
        <xdr:cNvPr id="355" name="フローチャート: 判断 354"/>
        <xdr:cNvSpPr/>
      </xdr:nvSpPr>
      <xdr:spPr>
        <a:xfrm>
          <a:off x="7670800" y="14494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76291</xdr:rowOff>
    </xdr:from>
    <xdr:to>
      <xdr:col>41</xdr:col>
      <xdr:colOff>101600</xdr:colOff>
      <xdr:row>87</xdr:row>
      <xdr:rowOff>6441</xdr:rowOff>
    </xdr:to>
    <xdr:sp macro="" textlink="">
      <xdr:nvSpPr>
        <xdr:cNvPr id="356" name="フローチャート: 判断 355"/>
        <xdr:cNvSpPr/>
      </xdr:nvSpPr>
      <xdr:spPr>
        <a:xfrm>
          <a:off x="6873240" y="14493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77270</xdr:rowOff>
    </xdr:from>
    <xdr:to>
      <xdr:col>36</xdr:col>
      <xdr:colOff>165100</xdr:colOff>
      <xdr:row>87</xdr:row>
      <xdr:rowOff>7420</xdr:rowOff>
    </xdr:to>
    <xdr:sp macro="" textlink="">
      <xdr:nvSpPr>
        <xdr:cNvPr id="357" name="フローチャート: 判断 356"/>
        <xdr:cNvSpPr/>
      </xdr:nvSpPr>
      <xdr:spPr>
        <a:xfrm>
          <a:off x="6098540" y="1449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81483</xdr:rowOff>
    </xdr:from>
    <xdr:to>
      <xdr:col>55</xdr:col>
      <xdr:colOff>50800</xdr:colOff>
      <xdr:row>87</xdr:row>
      <xdr:rowOff>11633</xdr:rowOff>
    </xdr:to>
    <xdr:sp macro="" textlink="">
      <xdr:nvSpPr>
        <xdr:cNvPr id="363" name="楕円 362"/>
        <xdr:cNvSpPr/>
      </xdr:nvSpPr>
      <xdr:spPr>
        <a:xfrm>
          <a:off x="9192260" y="144985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xdr:cNvSpPr txBox="1"/>
      </xdr:nvSpPr>
      <xdr:spPr>
        <a:xfrm>
          <a:off x="9258300" y="1445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81614</xdr:rowOff>
    </xdr:from>
    <xdr:to>
      <xdr:col>50</xdr:col>
      <xdr:colOff>165100</xdr:colOff>
      <xdr:row>87</xdr:row>
      <xdr:rowOff>11764</xdr:rowOff>
    </xdr:to>
    <xdr:sp macro="" textlink="">
      <xdr:nvSpPr>
        <xdr:cNvPr id="365" name="楕円 364"/>
        <xdr:cNvSpPr/>
      </xdr:nvSpPr>
      <xdr:spPr>
        <a:xfrm>
          <a:off x="8445500" y="14498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132283</xdr:rowOff>
    </xdr:from>
    <xdr:to>
      <xdr:col>55</xdr:col>
      <xdr:colOff>0</xdr:colOff>
      <xdr:row>86</xdr:row>
      <xdr:rowOff>132414</xdr:rowOff>
    </xdr:to>
    <xdr:cxnSp macro="">
      <xdr:nvCxnSpPr>
        <xdr:cNvPr id="366" name="直線コネクタ 365"/>
        <xdr:cNvCxnSpPr/>
      </xdr:nvCxnSpPr>
      <xdr:spPr>
        <a:xfrm flipV="1">
          <a:off x="8496300" y="14549323"/>
          <a:ext cx="7239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82266</xdr:rowOff>
    </xdr:from>
    <xdr:to>
      <xdr:col>46</xdr:col>
      <xdr:colOff>38100</xdr:colOff>
      <xdr:row>87</xdr:row>
      <xdr:rowOff>12416</xdr:rowOff>
    </xdr:to>
    <xdr:sp macro="" textlink="">
      <xdr:nvSpPr>
        <xdr:cNvPr id="367" name="楕円 366"/>
        <xdr:cNvSpPr/>
      </xdr:nvSpPr>
      <xdr:spPr>
        <a:xfrm>
          <a:off x="7670800" y="14499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132414</xdr:rowOff>
    </xdr:from>
    <xdr:to>
      <xdr:col>50</xdr:col>
      <xdr:colOff>114300</xdr:colOff>
      <xdr:row>86</xdr:row>
      <xdr:rowOff>133066</xdr:rowOff>
    </xdr:to>
    <xdr:cxnSp macro="">
      <xdr:nvCxnSpPr>
        <xdr:cNvPr id="368" name="直線コネクタ 367"/>
        <xdr:cNvCxnSpPr/>
      </xdr:nvCxnSpPr>
      <xdr:spPr>
        <a:xfrm flipV="1">
          <a:off x="7713980" y="14549454"/>
          <a:ext cx="78232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82366</xdr:rowOff>
    </xdr:from>
    <xdr:to>
      <xdr:col>41</xdr:col>
      <xdr:colOff>101600</xdr:colOff>
      <xdr:row>87</xdr:row>
      <xdr:rowOff>12516</xdr:rowOff>
    </xdr:to>
    <xdr:sp macro="" textlink="">
      <xdr:nvSpPr>
        <xdr:cNvPr id="369" name="楕円 368"/>
        <xdr:cNvSpPr/>
      </xdr:nvSpPr>
      <xdr:spPr>
        <a:xfrm>
          <a:off x="6873240" y="14499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133066</xdr:rowOff>
    </xdr:from>
    <xdr:to>
      <xdr:col>45</xdr:col>
      <xdr:colOff>177800</xdr:colOff>
      <xdr:row>86</xdr:row>
      <xdr:rowOff>133166</xdr:rowOff>
    </xdr:to>
    <xdr:cxnSp macro="">
      <xdr:nvCxnSpPr>
        <xdr:cNvPr id="370" name="直線コネクタ 369"/>
        <xdr:cNvCxnSpPr/>
      </xdr:nvCxnSpPr>
      <xdr:spPr>
        <a:xfrm flipV="1">
          <a:off x="6924040" y="14550106"/>
          <a:ext cx="78994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83083</xdr:rowOff>
    </xdr:from>
    <xdr:to>
      <xdr:col>36</xdr:col>
      <xdr:colOff>165100</xdr:colOff>
      <xdr:row>87</xdr:row>
      <xdr:rowOff>13233</xdr:rowOff>
    </xdr:to>
    <xdr:sp macro="" textlink="">
      <xdr:nvSpPr>
        <xdr:cNvPr id="371" name="楕円 370"/>
        <xdr:cNvSpPr/>
      </xdr:nvSpPr>
      <xdr:spPr>
        <a:xfrm>
          <a:off x="6098540" y="145001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133166</xdr:rowOff>
    </xdr:from>
    <xdr:to>
      <xdr:col>41</xdr:col>
      <xdr:colOff>50800</xdr:colOff>
      <xdr:row>86</xdr:row>
      <xdr:rowOff>133883</xdr:rowOff>
    </xdr:to>
    <xdr:cxnSp macro="">
      <xdr:nvCxnSpPr>
        <xdr:cNvPr id="372" name="直線コネクタ 371"/>
        <xdr:cNvCxnSpPr/>
      </xdr:nvCxnSpPr>
      <xdr:spPr>
        <a:xfrm flipV="1">
          <a:off x="6149340" y="14550206"/>
          <a:ext cx="7747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xdr:cNvSpPr txBox="1"/>
      </xdr:nvSpPr>
      <xdr:spPr>
        <a:xfrm>
          <a:off x="8271587" y="142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24046</xdr:rowOff>
    </xdr:from>
    <xdr:ext cx="469744" cy="259045"/>
    <xdr:sp macro="" textlink="">
      <xdr:nvSpPr>
        <xdr:cNvPr id="374" name="n_2aveValue【公営住宅】&#10;一人当たり面積"/>
        <xdr:cNvSpPr txBox="1"/>
      </xdr:nvSpPr>
      <xdr:spPr>
        <a:xfrm>
          <a:off x="7509587" y="142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22968</xdr:rowOff>
    </xdr:from>
    <xdr:ext cx="469744" cy="259045"/>
    <xdr:sp macro="" textlink="">
      <xdr:nvSpPr>
        <xdr:cNvPr id="375" name="n_3aveValue【公営住宅】&#10;一人当たり面積"/>
        <xdr:cNvSpPr txBox="1"/>
      </xdr:nvSpPr>
      <xdr:spPr>
        <a:xfrm>
          <a:off x="6712027" y="1427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23947</xdr:rowOff>
    </xdr:from>
    <xdr:ext cx="469744" cy="259045"/>
    <xdr:sp macro="" textlink="">
      <xdr:nvSpPr>
        <xdr:cNvPr id="376" name="n_4aveValue【公営住宅】&#10;一人当たり面積"/>
        <xdr:cNvSpPr txBox="1"/>
      </xdr:nvSpPr>
      <xdr:spPr>
        <a:xfrm>
          <a:off x="5937327" y="1427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2891</xdr:rowOff>
    </xdr:from>
    <xdr:ext cx="469744" cy="259045"/>
    <xdr:sp macro="" textlink="">
      <xdr:nvSpPr>
        <xdr:cNvPr id="377" name="n_1mainValue【公営住宅】&#10;一人当たり面積"/>
        <xdr:cNvSpPr txBox="1"/>
      </xdr:nvSpPr>
      <xdr:spPr>
        <a:xfrm>
          <a:off x="8271587" y="1458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3543</xdr:rowOff>
    </xdr:from>
    <xdr:ext cx="469744" cy="259045"/>
    <xdr:sp macro="" textlink="">
      <xdr:nvSpPr>
        <xdr:cNvPr id="378" name="n_2mainValue【公営住宅】&#10;一人当たり面積"/>
        <xdr:cNvSpPr txBox="1"/>
      </xdr:nvSpPr>
      <xdr:spPr>
        <a:xfrm>
          <a:off x="7509587" y="1458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3643</xdr:rowOff>
    </xdr:from>
    <xdr:ext cx="469744" cy="259045"/>
    <xdr:sp macro="" textlink="">
      <xdr:nvSpPr>
        <xdr:cNvPr id="379" name="n_3mainValue【公営住宅】&#10;一人当たり面積"/>
        <xdr:cNvSpPr txBox="1"/>
      </xdr:nvSpPr>
      <xdr:spPr>
        <a:xfrm>
          <a:off x="6712027" y="1458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4360</xdr:rowOff>
    </xdr:from>
    <xdr:ext cx="469744" cy="259045"/>
    <xdr:sp macro="" textlink="">
      <xdr:nvSpPr>
        <xdr:cNvPr id="380" name="n_4mainValue【公営住宅】&#10;一人当たり面積"/>
        <xdr:cNvSpPr txBox="1"/>
      </xdr:nvSpPr>
      <xdr:spPr>
        <a:xfrm>
          <a:off x="5937327" y="1458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xdr:cNvCxnSpPr/>
      </xdr:nvCxnSpPr>
      <xdr:spPr>
        <a:xfrm flipV="1">
          <a:off x="4086225"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xdr:cNvSpPr txBox="1"/>
      </xdr:nvSpPr>
      <xdr:spPr>
        <a:xfrm>
          <a:off x="412496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xdr:cNvCxnSpPr/>
      </xdr:nvCxnSpPr>
      <xdr:spPr>
        <a:xfrm>
          <a:off x="402082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154413</xdr:rowOff>
    </xdr:from>
    <xdr:ext cx="405111" cy="259045"/>
    <xdr:sp macro="" textlink="">
      <xdr:nvSpPr>
        <xdr:cNvPr id="411" name="【港湾・漁港】&#10;有形固定資産減価償却率平均値テキスト"/>
        <xdr:cNvSpPr txBox="1"/>
      </xdr:nvSpPr>
      <xdr:spPr>
        <a:xfrm>
          <a:off x="4124960" y="175889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xdr:cNvSpPr/>
      </xdr:nvSpPr>
      <xdr:spPr>
        <a:xfrm>
          <a:off x="4036060" y="1773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xdr:cNvSpPr/>
      </xdr:nvSpPr>
      <xdr:spPr>
        <a:xfrm>
          <a:off x="3312160" y="1767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14" name="フローチャート: 判断 413"/>
        <xdr:cNvSpPr/>
      </xdr:nvSpPr>
      <xdr:spPr>
        <a:xfrm>
          <a:off x="251460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15" name="フローチャート: 判断 414"/>
        <xdr:cNvSpPr/>
      </xdr:nvSpPr>
      <xdr:spPr>
        <a:xfrm>
          <a:off x="1739900" y="1755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6" name="フローチャート: 判断 415"/>
        <xdr:cNvSpPr/>
      </xdr:nvSpPr>
      <xdr:spPr>
        <a:xfrm>
          <a:off x="96520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72752</xdr:rowOff>
    </xdr:from>
    <xdr:to>
      <xdr:col>24</xdr:col>
      <xdr:colOff>114300</xdr:colOff>
      <xdr:row>108</xdr:row>
      <xdr:rowOff>2902</xdr:rowOff>
    </xdr:to>
    <xdr:sp macro="" textlink="">
      <xdr:nvSpPr>
        <xdr:cNvPr id="422" name="楕円 421"/>
        <xdr:cNvSpPr/>
      </xdr:nvSpPr>
      <xdr:spPr>
        <a:xfrm>
          <a:off x="4036060" y="18010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51179</xdr:rowOff>
    </xdr:from>
    <xdr:ext cx="405111" cy="259045"/>
    <xdr:sp macro="" textlink="">
      <xdr:nvSpPr>
        <xdr:cNvPr id="423" name="【港湾・漁港】&#10;有形固定資産減価償却率該当値テキスト"/>
        <xdr:cNvSpPr txBox="1"/>
      </xdr:nvSpPr>
      <xdr:spPr>
        <a:xfrm>
          <a:off x="4124960" y="1798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43362</xdr:rowOff>
    </xdr:from>
    <xdr:to>
      <xdr:col>20</xdr:col>
      <xdr:colOff>38100</xdr:colOff>
      <xdr:row>107</xdr:row>
      <xdr:rowOff>144962</xdr:rowOff>
    </xdr:to>
    <xdr:sp macro="" textlink="">
      <xdr:nvSpPr>
        <xdr:cNvPr id="424" name="楕円 423"/>
        <xdr:cNvSpPr/>
      </xdr:nvSpPr>
      <xdr:spPr>
        <a:xfrm>
          <a:off x="3312160" y="179808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94162</xdr:rowOff>
    </xdr:from>
    <xdr:to>
      <xdr:col>24</xdr:col>
      <xdr:colOff>63500</xdr:colOff>
      <xdr:row>107</xdr:row>
      <xdr:rowOff>123552</xdr:rowOff>
    </xdr:to>
    <xdr:cxnSp macro="">
      <xdr:nvCxnSpPr>
        <xdr:cNvPr id="425" name="直線コネクタ 424"/>
        <xdr:cNvCxnSpPr/>
      </xdr:nvCxnSpPr>
      <xdr:spPr>
        <a:xfrm>
          <a:off x="3355340" y="18031642"/>
          <a:ext cx="73152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5806</xdr:rowOff>
    </xdr:from>
    <xdr:to>
      <xdr:col>15</xdr:col>
      <xdr:colOff>101600</xdr:colOff>
      <xdr:row>107</xdr:row>
      <xdr:rowOff>107406</xdr:rowOff>
    </xdr:to>
    <xdr:sp macro="" textlink="">
      <xdr:nvSpPr>
        <xdr:cNvPr id="426" name="楕円 425"/>
        <xdr:cNvSpPr/>
      </xdr:nvSpPr>
      <xdr:spPr>
        <a:xfrm>
          <a:off x="2514600" y="179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56606</xdr:rowOff>
    </xdr:from>
    <xdr:to>
      <xdr:col>19</xdr:col>
      <xdr:colOff>177800</xdr:colOff>
      <xdr:row>107</xdr:row>
      <xdr:rowOff>94162</xdr:rowOff>
    </xdr:to>
    <xdr:cxnSp macro="">
      <xdr:nvCxnSpPr>
        <xdr:cNvPr id="427" name="直線コネクタ 426"/>
        <xdr:cNvCxnSpPr/>
      </xdr:nvCxnSpPr>
      <xdr:spPr>
        <a:xfrm>
          <a:off x="2565400" y="17994086"/>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138068</xdr:rowOff>
    </xdr:from>
    <xdr:to>
      <xdr:col>10</xdr:col>
      <xdr:colOff>165100</xdr:colOff>
      <xdr:row>107</xdr:row>
      <xdr:rowOff>68218</xdr:rowOff>
    </xdr:to>
    <xdr:sp macro="" textlink="">
      <xdr:nvSpPr>
        <xdr:cNvPr id="428" name="楕円 427"/>
        <xdr:cNvSpPr/>
      </xdr:nvSpPr>
      <xdr:spPr>
        <a:xfrm>
          <a:off x="1739900" y="17907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17418</xdr:rowOff>
    </xdr:from>
    <xdr:to>
      <xdr:col>15</xdr:col>
      <xdr:colOff>50800</xdr:colOff>
      <xdr:row>107</xdr:row>
      <xdr:rowOff>56606</xdr:rowOff>
    </xdr:to>
    <xdr:cxnSp macro="">
      <xdr:nvCxnSpPr>
        <xdr:cNvPr id="429" name="直線コネクタ 428"/>
        <xdr:cNvCxnSpPr/>
      </xdr:nvCxnSpPr>
      <xdr:spPr>
        <a:xfrm>
          <a:off x="1790700" y="17954898"/>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98879</xdr:rowOff>
    </xdr:from>
    <xdr:to>
      <xdr:col>6</xdr:col>
      <xdr:colOff>38100</xdr:colOff>
      <xdr:row>107</xdr:row>
      <xdr:rowOff>29029</xdr:rowOff>
    </xdr:to>
    <xdr:sp macro="" textlink="">
      <xdr:nvSpPr>
        <xdr:cNvPr id="430" name="楕円 429"/>
        <xdr:cNvSpPr/>
      </xdr:nvSpPr>
      <xdr:spPr>
        <a:xfrm>
          <a:off x="965200" y="178687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149679</xdr:rowOff>
    </xdr:from>
    <xdr:to>
      <xdr:col>10</xdr:col>
      <xdr:colOff>114300</xdr:colOff>
      <xdr:row>107</xdr:row>
      <xdr:rowOff>17418</xdr:rowOff>
    </xdr:to>
    <xdr:cxnSp macro="">
      <xdr:nvCxnSpPr>
        <xdr:cNvPr id="431" name="直線コネクタ 430"/>
        <xdr:cNvCxnSpPr/>
      </xdr:nvCxnSpPr>
      <xdr:spPr>
        <a:xfrm>
          <a:off x="1008380" y="17919519"/>
          <a:ext cx="78232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24328</xdr:rowOff>
    </xdr:from>
    <xdr:ext cx="405111" cy="259045"/>
    <xdr:sp macro="" textlink="">
      <xdr:nvSpPr>
        <xdr:cNvPr id="432" name="n_1aveValue【港湾・漁港】&#10;有形固定資産減価償却率"/>
        <xdr:cNvSpPr txBox="1"/>
      </xdr:nvSpPr>
      <xdr:spPr>
        <a:xfrm>
          <a:off x="317056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33" name="n_2aveValue【港湾・漁港】&#10;有形固定資産減価償却率"/>
        <xdr:cNvSpPr txBox="1"/>
      </xdr:nvSpPr>
      <xdr:spPr>
        <a:xfrm>
          <a:off x="238570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34" name="n_3aveValue【港湾・漁港】&#10;有形固定資産減価償却率"/>
        <xdr:cNvSpPr txBox="1"/>
      </xdr:nvSpPr>
      <xdr:spPr>
        <a:xfrm>
          <a:off x="1611004"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35" name="n_4aveValue【港湾・漁港】&#10;有形固定資産減価償却率"/>
        <xdr:cNvSpPr txBox="1"/>
      </xdr:nvSpPr>
      <xdr:spPr>
        <a:xfrm>
          <a:off x="83630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136089</xdr:rowOff>
    </xdr:from>
    <xdr:ext cx="405111" cy="259045"/>
    <xdr:sp macro="" textlink="">
      <xdr:nvSpPr>
        <xdr:cNvPr id="436" name="n_1mainValue【港湾・漁港】&#10;有形固定資産減価償却率"/>
        <xdr:cNvSpPr txBox="1"/>
      </xdr:nvSpPr>
      <xdr:spPr>
        <a:xfrm>
          <a:off x="3170564" y="1807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98533</xdr:rowOff>
    </xdr:from>
    <xdr:ext cx="405111" cy="259045"/>
    <xdr:sp macro="" textlink="">
      <xdr:nvSpPr>
        <xdr:cNvPr id="437" name="n_2mainValue【港湾・漁港】&#10;有形固定資産減価償却率"/>
        <xdr:cNvSpPr txBox="1"/>
      </xdr:nvSpPr>
      <xdr:spPr>
        <a:xfrm>
          <a:off x="2385704" y="180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59345</xdr:rowOff>
    </xdr:from>
    <xdr:ext cx="405111" cy="259045"/>
    <xdr:sp macro="" textlink="">
      <xdr:nvSpPr>
        <xdr:cNvPr id="438" name="n_3mainValue【港湾・漁港】&#10;有形固定資産減価償却率"/>
        <xdr:cNvSpPr txBox="1"/>
      </xdr:nvSpPr>
      <xdr:spPr>
        <a:xfrm>
          <a:off x="1611004" y="1799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20156</xdr:rowOff>
    </xdr:from>
    <xdr:ext cx="405111" cy="259045"/>
    <xdr:sp macro="" textlink="">
      <xdr:nvSpPr>
        <xdr:cNvPr id="439" name="n_4mainValue【港湾・漁港】&#10;有形固定資産減価償却率"/>
        <xdr:cNvSpPr txBox="1"/>
      </xdr:nvSpPr>
      <xdr:spPr>
        <a:xfrm>
          <a:off x="836304" y="17957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xdr:cNvCxnSpPr/>
      </xdr:nvCxnSpPr>
      <xdr:spPr>
        <a:xfrm flipV="1">
          <a:off x="9219565" y="16837809"/>
          <a:ext cx="0" cy="141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xdr:cNvSpPr txBox="1"/>
      </xdr:nvSpPr>
      <xdr:spPr>
        <a:xfrm>
          <a:off x="9258300" y="18261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xdr:cNvCxnSpPr/>
      </xdr:nvCxnSpPr>
      <xdr:spPr>
        <a:xfrm>
          <a:off x="9154160" y="18257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xdr:cNvSpPr txBox="1"/>
      </xdr:nvSpPr>
      <xdr:spPr>
        <a:xfrm>
          <a:off x="9258300" y="1661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xdr:cNvCxnSpPr/>
      </xdr:nvCxnSpPr>
      <xdr:spPr>
        <a:xfrm>
          <a:off x="9154160" y="168378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31484</xdr:rowOff>
    </xdr:from>
    <xdr:ext cx="599010" cy="259045"/>
    <xdr:sp macro="" textlink="">
      <xdr:nvSpPr>
        <xdr:cNvPr id="468" name="【港湾・漁港】&#10;一人当たり有形固定資産（償却資産）額平均値テキスト"/>
        <xdr:cNvSpPr txBox="1"/>
      </xdr:nvSpPr>
      <xdr:spPr>
        <a:xfrm>
          <a:off x="9258300" y="178013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xdr:cNvSpPr/>
      </xdr:nvSpPr>
      <xdr:spPr>
        <a:xfrm>
          <a:off x="9192260" y="17946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xdr:cNvSpPr/>
      </xdr:nvSpPr>
      <xdr:spPr>
        <a:xfrm>
          <a:off x="8445500" y="1798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143055</xdr:rowOff>
    </xdr:from>
    <xdr:to>
      <xdr:col>46</xdr:col>
      <xdr:colOff>38100</xdr:colOff>
      <xdr:row>105</xdr:row>
      <xdr:rowOff>73205</xdr:rowOff>
    </xdr:to>
    <xdr:sp macro="" textlink="">
      <xdr:nvSpPr>
        <xdr:cNvPr id="471" name="フローチャート: 判断 470"/>
        <xdr:cNvSpPr/>
      </xdr:nvSpPr>
      <xdr:spPr>
        <a:xfrm>
          <a:off x="7670800" y="1757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166105</xdr:rowOff>
    </xdr:from>
    <xdr:to>
      <xdr:col>41</xdr:col>
      <xdr:colOff>101600</xdr:colOff>
      <xdr:row>105</xdr:row>
      <xdr:rowOff>96255</xdr:rowOff>
    </xdr:to>
    <xdr:sp macro="" textlink="">
      <xdr:nvSpPr>
        <xdr:cNvPr id="472" name="フローチャート: 判断 471"/>
        <xdr:cNvSpPr/>
      </xdr:nvSpPr>
      <xdr:spPr>
        <a:xfrm>
          <a:off x="6873240" y="17600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106621</xdr:rowOff>
    </xdr:from>
    <xdr:to>
      <xdr:col>36</xdr:col>
      <xdr:colOff>165100</xdr:colOff>
      <xdr:row>105</xdr:row>
      <xdr:rowOff>36771</xdr:rowOff>
    </xdr:to>
    <xdr:sp macro="" textlink="">
      <xdr:nvSpPr>
        <xdr:cNvPr id="473" name="フローチャート: 判断 472"/>
        <xdr:cNvSpPr/>
      </xdr:nvSpPr>
      <xdr:spPr>
        <a:xfrm>
          <a:off x="6098540" y="17541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93433</xdr:rowOff>
    </xdr:from>
    <xdr:to>
      <xdr:col>55</xdr:col>
      <xdr:colOff>50800</xdr:colOff>
      <xdr:row>108</xdr:row>
      <xdr:rowOff>23583</xdr:rowOff>
    </xdr:to>
    <xdr:sp macro="" textlink="">
      <xdr:nvSpPr>
        <xdr:cNvPr id="479" name="楕円 478"/>
        <xdr:cNvSpPr/>
      </xdr:nvSpPr>
      <xdr:spPr>
        <a:xfrm>
          <a:off x="9192260" y="180309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71860</xdr:rowOff>
    </xdr:from>
    <xdr:ext cx="534377" cy="259045"/>
    <xdr:sp macro="" textlink="">
      <xdr:nvSpPr>
        <xdr:cNvPr id="480" name="【港湾・漁港】&#10;一人当たり有形固定資産（償却資産）額該当値テキスト"/>
        <xdr:cNvSpPr txBox="1"/>
      </xdr:nvSpPr>
      <xdr:spPr>
        <a:xfrm>
          <a:off x="9258300" y="1800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96799</xdr:rowOff>
    </xdr:from>
    <xdr:to>
      <xdr:col>50</xdr:col>
      <xdr:colOff>165100</xdr:colOff>
      <xdr:row>108</xdr:row>
      <xdr:rowOff>26949</xdr:rowOff>
    </xdr:to>
    <xdr:sp macro="" textlink="">
      <xdr:nvSpPr>
        <xdr:cNvPr id="481" name="楕円 480"/>
        <xdr:cNvSpPr/>
      </xdr:nvSpPr>
      <xdr:spPr>
        <a:xfrm>
          <a:off x="8445500" y="180342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144233</xdr:rowOff>
    </xdr:from>
    <xdr:to>
      <xdr:col>55</xdr:col>
      <xdr:colOff>0</xdr:colOff>
      <xdr:row>107</xdr:row>
      <xdr:rowOff>147599</xdr:rowOff>
    </xdr:to>
    <xdr:cxnSp macro="">
      <xdr:nvCxnSpPr>
        <xdr:cNvPr id="482" name="直線コネクタ 481"/>
        <xdr:cNvCxnSpPr/>
      </xdr:nvCxnSpPr>
      <xdr:spPr>
        <a:xfrm flipV="1">
          <a:off x="8496300" y="18081713"/>
          <a:ext cx="7239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99521</xdr:rowOff>
    </xdr:from>
    <xdr:to>
      <xdr:col>46</xdr:col>
      <xdr:colOff>38100</xdr:colOff>
      <xdr:row>108</xdr:row>
      <xdr:rowOff>29671</xdr:rowOff>
    </xdr:to>
    <xdr:sp macro="" textlink="">
      <xdr:nvSpPr>
        <xdr:cNvPr id="483" name="楕円 482"/>
        <xdr:cNvSpPr/>
      </xdr:nvSpPr>
      <xdr:spPr>
        <a:xfrm>
          <a:off x="7670800" y="18037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147599</xdr:rowOff>
    </xdr:from>
    <xdr:to>
      <xdr:col>50</xdr:col>
      <xdr:colOff>114300</xdr:colOff>
      <xdr:row>107</xdr:row>
      <xdr:rowOff>150321</xdr:rowOff>
    </xdr:to>
    <xdr:cxnSp macro="">
      <xdr:nvCxnSpPr>
        <xdr:cNvPr id="484" name="直線コネクタ 483"/>
        <xdr:cNvCxnSpPr/>
      </xdr:nvCxnSpPr>
      <xdr:spPr>
        <a:xfrm flipV="1">
          <a:off x="7713980" y="18085079"/>
          <a:ext cx="78232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101702</xdr:rowOff>
    </xdr:from>
    <xdr:to>
      <xdr:col>41</xdr:col>
      <xdr:colOff>101600</xdr:colOff>
      <xdr:row>108</xdr:row>
      <xdr:rowOff>31852</xdr:rowOff>
    </xdr:to>
    <xdr:sp macro="" textlink="">
      <xdr:nvSpPr>
        <xdr:cNvPr id="485" name="楕円 484"/>
        <xdr:cNvSpPr/>
      </xdr:nvSpPr>
      <xdr:spPr>
        <a:xfrm>
          <a:off x="6873240" y="18039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150321</xdr:rowOff>
    </xdr:from>
    <xdr:to>
      <xdr:col>45</xdr:col>
      <xdr:colOff>177800</xdr:colOff>
      <xdr:row>107</xdr:row>
      <xdr:rowOff>152502</xdr:rowOff>
    </xdr:to>
    <xdr:cxnSp macro="">
      <xdr:nvCxnSpPr>
        <xdr:cNvPr id="486" name="直線コネクタ 485"/>
        <xdr:cNvCxnSpPr/>
      </xdr:nvCxnSpPr>
      <xdr:spPr>
        <a:xfrm flipV="1">
          <a:off x="6924040" y="18087801"/>
          <a:ext cx="78994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104124</xdr:rowOff>
    </xdr:from>
    <xdr:to>
      <xdr:col>36</xdr:col>
      <xdr:colOff>165100</xdr:colOff>
      <xdr:row>108</xdr:row>
      <xdr:rowOff>34274</xdr:rowOff>
    </xdr:to>
    <xdr:sp macro="" textlink="">
      <xdr:nvSpPr>
        <xdr:cNvPr id="487" name="楕円 486"/>
        <xdr:cNvSpPr/>
      </xdr:nvSpPr>
      <xdr:spPr>
        <a:xfrm>
          <a:off x="6098540" y="18041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152502</xdr:rowOff>
    </xdr:from>
    <xdr:to>
      <xdr:col>41</xdr:col>
      <xdr:colOff>50800</xdr:colOff>
      <xdr:row>107</xdr:row>
      <xdr:rowOff>154924</xdr:rowOff>
    </xdr:to>
    <xdr:cxnSp macro="">
      <xdr:nvCxnSpPr>
        <xdr:cNvPr id="488" name="直線コネクタ 487"/>
        <xdr:cNvCxnSpPr/>
      </xdr:nvCxnSpPr>
      <xdr:spPr>
        <a:xfrm flipV="1">
          <a:off x="6149340" y="18089982"/>
          <a:ext cx="774700" cy="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165357</xdr:rowOff>
    </xdr:from>
    <xdr:ext cx="599010" cy="259045"/>
    <xdr:sp macro="" textlink="">
      <xdr:nvSpPr>
        <xdr:cNvPr id="489" name="n_1aveValue【港湾・漁港】&#10;一人当たり有形固定資産（償却資産）額"/>
        <xdr:cNvSpPr txBox="1"/>
      </xdr:nvSpPr>
      <xdr:spPr>
        <a:xfrm>
          <a:off x="8214575" y="1776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89732</xdr:rowOff>
    </xdr:from>
    <xdr:ext cx="599010" cy="259045"/>
    <xdr:sp macro="" textlink="">
      <xdr:nvSpPr>
        <xdr:cNvPr id="490" name="n_2aveValue【港湾・漁港】&#10;一人当たり有形固定資産（償却資産）額"/>
        <xdr:cNvSpPr txBox="1"/>
      </xdr:nvSpPr>
      <xdr:spPr>
        <a:xfrm>
          <a:off x="7444955" y="1735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112782</xdr:rowOff>
    </xdr:from>
    <xdr:ext cx="599010" cy="259045"/>
    <xdr:sp macro="" textlink="">
      <xdr:nvSpPr>
        <xdr:cNvPr id="491" name="n_3aveValue【港湾・漁港】&#10;一人当たり有形固定資産（償却資産）額"/>
        <xdr:cNvSpPr txBox="1"/>
      </xdr:nvSpPr>
      <xdr:spPr>
        <a:xfrm>
          <a:off x="6670255" y="1737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53298</xdr:rowOff>
    </xdr:from>
    <xdr:ext cx="599010" cy="259045"/>
    <xdr:sp macro="" textlink="">
      <xdr:nvSpPr>
        <xdr:cNvPr id="492" name="n_4aveValue【港湾・漁港】&#10;一人当たり有形固定資産（償却資産）額"/>
        <xdr:cNvSpPr txBox="1"/>
      </xdr:nvSpPr>
      <xdr:spPr>
        <a:xfrm>
          <a:off x="5872695" y="1732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18076</xdr:rowOff>
    </xdr:from>
    <xdr:ext cx="534377" cy="259045"/>
    <xdr:sp macro="" textlink="">
      <xdr:nvSpPr>
        <xdr:cNvPr id="493" name="n_1mainValue【港湾・漁港】&#10;一人当たり有形固定資産（償却資産）額"/>
        <xdr:cNvSpPr txBox="1"/>
      </xdr:nvSpPr>
      <xdr:spPr>
        <a:xfrm>
          <a:off x="8239271" y="18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20798</xdr:rowOff>
    </xdr:from>
    <xdr:ext cx="534377" cy="259045"/>
    <xdr:sp macro="" textlink="">
      <xdr:nvSpPr>
        <xdr:cNvPr id="494" name="n_2mainValue【港湾・漁港】&#10;一人当たり有形固定資産（償却資産）額"/>
        <xdr:cNvSpPr txBox="1"/>
      </xdr:nvSpPr>
      <xdr:spPr>
        <a:xfrm>
          <a:off x="7477271" y="181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22979</xdr:rowOff>
    </xdr:from>
    <xdr:ext cx="534377" cy="259045"/>
    <xdr:sp macro="" textlink="">
      <xdr:nvSpPr>
        <xdr:cNvPr id="495" name="n_3mainValue【港湾・漁港】&#10;一人当たり有形固定資産（償却資産）額"/>
        <xdr:cNvSpPr txBox="1"/>
      </xdr:nvSpPr>
      <xdr:spPr>
        <a:xfrm>
          <a:off x="6702571" y="1812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25401</xdr:rowOff>
    </xdr:from>
    <xdr:ext cx="534377" cy="259045"/>
    <xdr:sp macro="" textlink="">
      <xdr:nvSpPr>
        <xdr:cNvPr id="496" name="n_4mainValue【港湾・漁港】&#10;一人当たり有形固定資産（償却資産）額"/>
        <xdr:cNvSpPr txBox="1"/>
      </xdr:nvSpPr>
      <xdr:spPr>
        <a:xfrm>
          <a:off x="5905011" y="181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xdr:cNvCxnSpPr/>
      </xdr:nvCxnSpPr>
      <xdr:spPr>
        <a:xfrm flipV="1">
          <a:off x="14375764" y="567853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xdr:cNvSpPr txBox="1"/>
      </xdr:nvSpPr>
      <xdr:spPr>
        <a:xfrm>
          <a:off x="14414500" y="5457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xdr:cNvCxnSpPr/>
      </xdr:nvCxnSpPr>
      <xdr:spPr>
        <a:xfrm>
          <a:off x="14287500" y="5678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527" name="【認定こども園・幼稚園・保育所】&#10;有形固定資産減価償却率平均値テキスト"/>
        <xdr:cNvSpPr txBox="1"/>
      </xdr:nvSpPr>
      <xdr:spPr>
        <a:xfrm>
          <a:off x="14414500" y="6246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xdr:cNvSpPr/>
      </xdr:nvSpPr>
      <xdr:spPr>
        <a:xfrm>
          <a:off x="14325600" y="6390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xdr:cNvSpPr/>
      </xdr:nvSpPr>
      <xdr:spPr>
        <a:xfrm>
          <a:off x="135788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30" name="フローチャート: 判断 529"/>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31" name="フローチャート: 判断 530"/>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32" name="フローチャート: 判断 531"/>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126637</xdr:rowOff>
    </xdr:from>
    <xdr:to>
      <xdr:col>85</xdr:col>
      <xdr:colOff>177800</xdr:colOff>
      <xdr:row>41</xdr:row>
      <xdr:rowOff>56787</xdr:rowOff>
    </xdr:to>
    <xdr:sp macro="" textlink="">
      <xdr:nvSpPr>
        <xdr:cNvPr id="538" name="楕円 537"/>
        <xdr:cNvSpPr/>
      </xdr:nvSpPr>
      <xdr:spPr>
        <a:xfrm>
          <a:off x="14325600" y="683223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105064</xdr:rowOff>
    </xdr:from>
    <xdr:ext cx="405111" cy="259045"/>
    <xdr:sp macro="" textlink="">
      <xdr:nvSpPr>
        <xdr:cNvPr id="539" name="【認定こども園・幼稚園・保育所】&#10;有形固定資産減価償却率該当値テキスト"/>
        <xdr:cNvSpPr txBox="1"/>
      </xdr:nvSpPr>
      <xdr:spPr>
        <a:xfrm>
          <a:off x="14414500" y="681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46627</xdr:rowOff>
    </xdr:from>
    <xdr:to>
      <xdr:col>81</xdr:col>
      <xdr:colOff>101600</xdr:colOff>
      <xdr:row>41</xdr:row>
      <xdr:rowOff>148227</xdr:rowOff>
    </xdr:to>
    <xdr:sp macro="" textlink="">
      <xdr:nvSpPr>
        <xdr:cNvPr id="540" name="楕円 539"/>
        <xdr:cNvSpPr/>
      </xdr:nvSpPr>
      <xdr:spPr>
        <a:xfrm>
          <a:off x="13578840" y="69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xdr:rowOff>
    </xdr:from>
    <xdr:to>
      <xdr:col>85</xdr:col>
      <xdr:colOff>127000</xdr:colOff>
      <xdr:row>41</xdr:row>
      <xdr:rowOff>97427</xdr:rowOff>
    </xdr:to>
    <xdr:cxnSp macro="">
      <xdr:nvCxnSpPr>
        <xdr:cNvPr id="541" name="直線コネクタ 540"/>
        <xdr:cNvCxnSpPr/>
      </xdr:nvCxnSpPr>
      <xdr:spPr>
        <a:xfrm flipV="1">
          <a:off x="13629640" y="6879227"/>
          <a:ext cx="7467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35197</xdr:rowOff>
    </xdr:from>
    <xdr:to>
      <xdr:col>76</xdr:col>
      <xdr:colOff>165100</xdr:colOff>
      <xdr:row>41</xdr:row>
      <xdr:rowOff>136797</xdr:rowOff>
    </xdr:to>
    <xdr:sp macro="" textlink="">
      <xdr:nvSpPr>
        <xdr:cNvPr id="542" name="楕円 541"/>
        <xdr:cNvSpPr/>
      </xdr:nvSpPr>
      <xdr:spPr>
        <a:xfrm>
          <a:off x="12804140" y="69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85997</xdr:rowOff>
    </xdr:from>
    <xdr:to>
      <xdr:col>81</xdr:col>
      <xdr:colOff>50800</xdr:colOff>
      <xdr:row>41</xdr:row>
      <xdr:rowOff>97427</xdr:rowOff>
    </xdr:to>
    <xdr:cxnSp macro="">
      <xdr:nvCxnSpPr>
        <xdr:cNvPr id="543" name="直線コネクタ 542"/>
        <xdr:cNvCxnSpPr/>
      </xdr:nvCxnSpPr>
      <xdr:spPr>
        <a:xfrm>
          <a:off x="12854940" y="6959237"/>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98878</xdr:rowOff>
    </xdr:from>
    <xdr:to>
      <xdr:col>72</xdr:col>
      <xdr:colOff>38100</xdr:colOff>
      <xdr:row>42</xdr:row>
      <xdr:rowOff>29028</xdr:rowOff>
    </xdr:to>
    <xdr:sp macro="" textlink="">
      <xdr:nvSpPr>
        <xdr:cNvPr id="544" name="楕円 543"/>
        <xdr:cNvSpPr/>
      </xdr:nvSpPr>
      <xdr:spPr>
        <a:xfrm>
          <a:off x="12029440" y="6972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85997</xdr:rowOff>
    </xdr:from>
    <xdr:to>
      <xdr:col>76</xdr:col>
      <xdr:colOff>114300</xdr:colOff>
      <xdr:row>41</xdr:row>
      <xdr:rowOff>149678</xdr:rowOff>
    </xdr:to>
    <xdr:cxnSp macro="">
      <xdr:nvCxnSpPr>
        <xdr:cNvPr id="545" name="直線コネクタ 544"/>
        <xdr:cNvCxnSpPr/>
      </xdr:nvCxnSpPr>
      <xdr:spPr>
        <a:xfrm flipV="1">
          <a:off x="12072620" y="6959237"/>
          <a:ext cx="78232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92347</xdr:rowOff>
    </xdr:from>
    <xdr:to>
      <xdr:col>67</xdr:col>
      <xdr:colOff>101600</xdr:colOff>
      <xdr:row>42</xdr:row>
      <xdr:rowOff>22497</xdr:rowOff>
    </xdr:to>
    <xdr:sp macro="" textlink="">
      <xdr:nvSpPr>
        <xdr:cNvPr id="546" name="楕円 545"/>
        <xdr:cNvSpPr/>
      </xdr:nvSpPr>
      <xdr:spPr>
        <a:xfrm>
          <a:off x="11231880" y="6965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143147</xdr:rowOff>
    </xdr:from>
    <xdr:to>
      <xdr:col>71</xdr:col>
      <xdr:colOff>177800</xdr:colOff>
      <xdr:row>41</xdr:row>
      <xdr:rowOff>149678</xdr:rowOff>
    </xdr:to>
    <xdr:cxnSp macro="">
      <xdr:nvCxnSpPr>
        <xdr:cNvPr id="547" name="直線コネクタ 546"/>
        <xdr:cNvCxnSpPr/>
      </xdr:nvCxnSpPr>
      <xdr:spPr>
        <a:xfrm>
          <a:off x="11282680" y="7016387"/>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8" name="n_1aveValue【認定こども園・幼稚園・保育所】&#10;有形固定資産減価償却率"/>
        <xdr:cNvSpPr txBox="1"/>
      </xdr:nvSpPr>
      <xdr:spPr>
        <a:xfrm>
          <a:off x="134372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9" name="n_2aveValue【認定こども園・幼稚園・保育所】&#10;有形固定資産減価償却率"/>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50" name="n_3aveValue【認定こども園・幼稚園・保育所】&#10;有形固定資産減価償却率"/>
        <xdr:cNvSpPr txBox="1"/>
      </xdr:nvSpPr>
      <xdr:spPr>
        <a:xfrm>
          <a:off x="119005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51" name="n_4aveValue【認定こども園・幼稚園・保育所】&#10;有形固定資産減価償却率"/>
        <xdr:cNvSpPr txBox="1"/>
      </xdr:nvSpPr>
      <xdr:spPr>
        <a:xfrm>
          <a:off x="1110298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139354</xdr:rowOff>
    </xdr:from>
    <xdr:ext cx="405111" cy="259045"/>
    <xdr:sp macro="" textlink="">
      <xdr:nvSpPr>
        <xdr:cNvPr id="552" name="n_1mainValue【認定こども園・幼稚園・保育所】&#10;有形固定資産減価償却率"/>
        <xdr:cNvSpPr txBox="1"/>
      </xdr:nvSpPr>
      <xdr:spPr>
        <a:xfrm>
          <a:off x="13437244" y="701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127924</xdr:rowOff>
    </xdr:from>
    <xdr:ext cx="405111" cy="259045"/>
    <xdr:sp macro="" textlink="">
      <xdr:nvSpPr>
        <xdr:cNvPr id="553" name="n_2mainValue【認定こども園・幼稚園・保育所】&#10;有形固定資産減価償却率"/>
        <xdr:cNvSpPr txBox="1"/>
      </xdr:nvSpPr>
      <xdr:spPr>
        <a:xfrm>
          <a:off x="12675244" y="700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20155</xdr:rowOff>
    </xdr:from>
    <xdr:ext cx="405111" cy="259045"/>
    <xdr:sp macro="" textlink="">
      <xdr:nvSpPr>
        <xdr:cNvPr id="554" name="n_3mainValue【認定こども園・幼稚園・保育所】&#10;有形固定資産減価償却率"/>
        <xdr:cNvSpPr txBox="1"/>
      </xdr:nvSpPr>
      <xdr:spPr>
        <a:xfrm>
          <a:off x="11900544" y="706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13624</xdr:rowOff>
    </xdr:from>
    <xdr:ext cx="405111" cy="259045"/>
    <xdr:sp macro="" textlink="">
      <xdr:nvSpPr>
        <xdr:cNvPr id="555" name="n_4mainValue【認定こども園・幼稚園・保育所】&#10;有形固定資産減価償却率"/>
        <xdr:cNvSpPr txBox="1"/>
      </xdr:nvSpPr>
      <xdr:spPr>
        <a:xfrm>
          <a:off x="1110298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xdr:cNvCxnSpPr/>
      </xdr:nvCxnSpPr>
      <xdr:spPr>
        <a:xfrm flipV="1">
          <a:off x="19509104" y="5855970"/>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xdr:cNvSpPr txBox="1"/>
      </xdr:nvSpPr>
      <xdr:spPr>
        <a:xfrm>
          <a:off x="1954784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xdr:cNvCxnSpPr/>
      </xdr:nvCxnSpPr>
      <xdr:spPr>
        <a:xfrm>
          <a:off x="19443700" y="5855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582" name="【認定こども園・幼稚園・保育所】&#10;一人当たり面積平均値テキスト"/>
        <xdr:cNvSpPr txBox="1"/>
      </xdr:nvSpPr>
      <xdr:spPr>
        <a:xfrm>
          <a:off x="19547840" y="6457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xdr:cNvSpPr/>
      </xdr:nvSpPr>
      <xdr:spPr>
        <a:xfrm>
          <a:off x="1945894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xdr:cNvSpPr/>
      </xdr:nvSpPr>
      <xdr:spPr>
        <a:xfrm>
          <a:off x="18735040" y="66136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85" name="フローチャート: 判断 584"/>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86" name="フローチャート: 判断 585"/>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87" name="フローチャート: 判断 586"/>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593" name="楕円 592"/>
        <xdr:cNvSpPr/>
      </xdr:nvSpPr>
      <xdr:spPr>
        <a:xfrm>
          <a:off x="19458940" y="69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594" name="【認定こども園・幼稚園・保育所】&#10;一人当たり面積該当値テキスト"/>
        <xdr:cNvSpPr txBox="1"/>
      </xdr:nvSpPr>
      <xdr:spPr>
        <a:xfrm>
          <a:off x="19547840" y="685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595" name="楕円 594"/>
        <xdr:cNvSpPr/>
      </xdr:nvSpPr>
      <xdr:spPr>
        <a:xfrm>
          <a:off x="18735040" y="69375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596" name="直線コネクタ 595"/>
        <xdr:cNvCxnSpPr/>
      </xdr:nvCxnSpPr>
      <xdr:spPr>
        <a:xfrm>
          <a:off x="18778220" y="698830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macro="" textlink="">
      <xdr:nvSpPr>
        <xdr:cNvPr id="597" name="楕円 596"/>
        <xdr:cNvSpPr/>
      </xdr:nvSpPr>
      <xdr:spPr>
        <a:xfrm>
          <a:off x="17937480" y="69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598" name="直線コネクタ 597"/>
        <xdr:cNvCxnSpPr/>
      </xdr:nvCxnSpPr>
      <xdr:spPr>
        <a:xfrm>
          <a:off x="17988280" y="698830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macro="" textlink="">
      <xdr:nvSpPr>
        <xdr:cNvPr id="599" name="楕円 598"/>
        <xdr:cNvSpPr/>
      </xdr:nvSpPr>
      <xdr:spPr>
        <a:xfrm>
          <a:off x="17162780" y="69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115062</xdr:rowOff>
    </xdr:from>
    <xdr:to>
      <xdr:col>107</xdr:col>
      <xdr:colOff>50800</xdr:colOff>
      <xdr:row>41</xdr:row>
      <xdr:rowOff>115062</xdr:rowOff>
    </xdr:to>
    <xdr:cxnSp macro="">
      <xdr:nvCxnSpPr>
        <xdr:cNvPr id="600" name="直線コネクタ 599"/>
        <xdr:cNvCxnSpPr/>
      </xdr:nvCxnSpPr>
      <xdr:spPr>
        <a:xfrm>
          <a:off x="17213580" y="698830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64262</xdr:rowOff>
    </xdr:from>
    <xdr:to>
      <xdr:col>98</xdr:col>
      <xdr:colOff>38100</xdr:colOff>
      <xdr:row>41</xdr:row>
      <xdr:rowOff>165862</xdr:rowOff>
    </xdr:to>
    <xdr:sp macro="" textlink="">
      <xdr:nvSpPr>
        <xdr:cNvPr id="601" name="楕円 600"/>
        <xdr:cNvSpPr/>
      </xdr:nvSpPr>
      <xdr:spPr>
        <a:xfrm>
          <a:off x="16388080" y="69375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115062</xdr:rowOff>
    </xdr:from>
    <xdr:to>
      <xdr:col>102</xdr:col>
      <xdr:colOff>114300</xdr:colOff>
      <xdr:row>41</xdr:row>
      <xdr:rowOff>115062</xdr:rowOff>
    </xdr:to>
    <xdr:cxnSp macro="">
      <xdr:nvCxnSpPr>
        <xdr:cNvPr id="602" name="直線コネクタ 601"/>
        <xdr:cNvCxnSpPr/>
      </xdr:nvCxnSpPr>
      <xdr:spPr>
        <a:xfrm>
          <a:off x="16431260" y="698830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macro="" textlink="">
      <xdr:nvSpPr>
        <xdr:cNvPr id="603" name="n_1aveValue【認定こども園・幼稚園・保育所】&#10;一人当たり面積"/>
        <xdr:cNvSpPr txBox="1"/>
      </xdr:nvSpPr>
      <xdr:spPr>
        <a:xfrm>
          <a:off x="18561127"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604" name="n_2aveValue【認定こども園・幼稚園・保育所】&#10;一人当たり面積"/>
        <xdr:cNvSpPr txBox="1"/>
      </xdr:nvSpPr>
      <xdr:spPr>
        <a:xfrm>
          <a:off x="1777626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605" name="n_3aveValue【認定こども園・幼稚園・保育所】&#10;一人当たり面積"/>
        <xdr:cNvSpPr txBox="1"/>
      </xdr:nvSpPr>
      <xdr:spPr>
        <a:xfrm>
          <a:off x="1700156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606" name="n_4aveValue【認定こども園・幼稚園・保育所】&#10;一人当たり面積"/>
        <xdr:cNvSpPr txBox="1"/>
      </xdr:nvSpPr>
      <xdr:spPr>
        <a:xfrm>
          <a:off x="16226867"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607" name="n_1mainValue【認定こども園・幼稚園・保育所】&#10;一人当たり面積"/>
        <xdr:cNvSpPr txBox="1"/>
      </xdr:nvSpPr>
      <xdr:spPr>
        <a:xfrm>
          <a:off x="18561127" y="703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macro="" textlink="">
      <xdr:nvSpPr>
        <xdr:cNvPr id="608" name="n_2mainValue【認定こども園・幼稚園・保育所】&#10;一人当たり面積"/>
        <xdr:cNvSpPr txBox="1"/>
      </xdr:nvSpPr>
      <xdr:spPr>
        <a:xfrm>
          <a:off x="17776267" y="703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macro="" textlink="">
      <xdr:nvSpPr>
        <xdr:cNvPr id="609" name="n_3mainValue【認定こども園・幼稚園・保育所】&#10;一人当たり面積"/>
        <xdr:cNvSpPr txBox="1"/>
      </xdr:nvSpPr>
      <xdr:spPr>
        <a:xfrm>
          <a:off x="17001567" y="703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156989</xdr:rowOff>
    </xdr:from>
    <xdr:ext cx="469744" cy="259045"/>
    <xdr:sp macro="" textlink="">
      <xdr:nvSpPr>
        <xdr:cNvPr id="610" name="n_4mainValue【認定こども園・幼稚園・保育所】&#10;一人当たり面積"/>
        <xdr:cNvSpPr txBox="1"/>
      </xdr:nvSpPr>
      <xdr:spPr>
        <a:xfrm>
          <a:off x="16226867" y="703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xdr:cNvCxnSpPr/>
      </xdr:nvCxnSpPr>
      <xdr:spPr>
        <a:xfrm flipV="1">
          <a:off x="14375764" y="938022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xdr:cNvSpPr txBox="1"/>
      </xdr:nvSpPr>
      <xdr:spPr>
        <a:xfrm>
          <a:off x="144145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xdr:cNvCxnSpPr/>
      </xdr:nvCxnSpPr>
      <xdr:spPr>
        <a:xfrm>
          <a:off x="1428750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xdr:cNvSpPr txBox="1"/>
      </xdr:nvSpPr>
      <xdr:spPr>
        <a:xfrm>
          <a:off x="14414500" y="915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xdr:cNvCxnSpPr/>
      </xdr:nvCxnSpPr>
      <xdr:spPr>
        <a:xfrm>
          <a:off x="14287500" y="938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640" name="【学校施設】&#10;有形固定資産減価償却率平均値テキスト"/>
        <xdr:cNvSpPr txBox="1"/>
      </xdr:nvSpPr>
      <xdr:spPr>
        <a:xfrm>
          <a:off x="14414500" y="9891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xdr:cNvSpPr/>
      </xdr:nvSpPr>
      <xdr:spPr>
        <a:xfrm>
          <a:off x="14325600" y="100399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xdr:cNvSpPr/>
      </xdr:nvSpPr>
      <xdr:spPr>
        <a:xfrm>
          <a:off x="135788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643" name="フローチャート: 判断 642"/>
        <xdr:cNvSpPr/>
      </xdr:nvSpPr>
      <xdr:spPr>
        <a:xfrm>
          <a:off x="12804140" y="10051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4" name="フローチャート: 判断 643"/>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5" name="フローチャート: 判断 644"/>
        <xdr:cNvSpPr/>
      </xdr:nvSpPr>
      <xdr:spPr>
        <a:xfrm>
          <a:off x="1123188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51" name="楕円 650"/>
        <xdr:cNvSpPr/>
      </xdr:nvSpPr>
      <xdr:spPr>
        <a:xfrm>
          <a:off x="14325600" y="100704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161942</xdr:rowOff>
    </xdr:from>
    <xdr:ext cx="405111" cy="259045"/>
    <xdr:sp macro="" textlink="">
      <xdr:nvSpPr>
        <xdr:cNvPr id="652" name="【学校施設】&#10;有形固定資産減価償却率該当値テキスト"/>
        <xdr:cNvSpPr txBox="1"/>
      </xdr:nvSpPr>
      <xdr:spPr>
        <a:xfrm>
          <a:off x="14414500"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38735</xdr:rowOff>
    </xdr:from>
    <xdr:to>
      <xdr:col>81</xdr:col>
      <xdr:colOff>101600</xdr:colOff>
      <xdr:row>60</xdr:row>
      <xdr:rowOff>140335</xdr:rowOff>
    </xdr:to>
    <xdr:sp macro="" textlink="">
      <xdr:nvSpPr>
        <xdr:cNvPr id="653" name="楕円 652"/>
        <xdr:cNvSpPr/>
      </xdr:nvSpPr>
      <xdr:spPr>
        <a:xfrm>
          <a:off x="1357884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62865</xdr:rowOff>
    </xdr:from>
    <xdr:to>
      <xdr:col>85</xdr:col>
      <xdr:colOff>127000</xdr:colOff>
      <xdr:row>60</xdr:row>
      <xdr:rowOff>89535</xdr:rowOff>
    </xdr:to>
    <xdr:cxnSp macro="">
      <xdr:nvCxnSpPr>
        <xdr:cNvPr id="654" name="直線コネクタ 653"/>
        <xdr:cNvCxnSpPr/>
      </xdr:nvCxnSpPr>
      <xdr:spPr>
        <a:xfrm flipV="1">
          <a:off x="13629640" y="1012126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84455</xdr:rowOff>
    </xdr:from>
    <xdr:to>
      <xdr:col>76</xdr:col>
      <xdr:colOff>165100</xdr:colOff>
      <xdr:row>61</xdr:row>
      <xdr:rowOff>14605</xdr:rowOff>
    </xdr:to>
    <xdr:sp macro="" textlink="">
      <xdr:nvSpPr>
        <xdr:cNvPr id="655" name="楕円 654"/>
        <xdr:cNvSpPr/>
      </xdr:nvSpPr>
      <xdr:spPr>
        <a:xfrm>
          <a:off x="12804140" y="1014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89535</xdr:rowOff>
    </xdr:from>
    <xdr:to>
      <xdr:col>81</xdr:col>
      <xdr:colOff>50800</xdr:colOff>
      <xdr:row>60</xdr:row>
      <xdr:rowOff>135255</xdr:rowOff>
    </xdr:to>
    <xdr:cxnSp macro="">
      <xdr:nvCxnSpPr>
        <xdr:cNvPr id="656" name="直線コネクタ 655"/>
        <xdr:cNvCxnSpPr/>
      </xdr:nvCxnSpPr>
      <xdr:spPr>
        <a:xfrm flipV="1">
          <a:off x="12854940" y="1014793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61595</xdr:rowOff>
    </xdr:from>
    <xdr:to>
      <xdr:col>72</xdr:col>
      <xdr:colOff>38100</xdr:colOff>
      <xdr:row>60</xdr:row>
      <xdr:rowOff>163195</xdr:rowOff>
    </xdr:to>
    <xdr:sp macro="" textlink="">
      <xdr:nvSpPr>
        <xdr:cNvPr id="657" name="楕円 656"/>
        <xdr:cNvSpPr/>
      </xdr:nvSpPr>
      <xdr:spPr>
        <a:xfrm>
          <a:off x="12029440" y="10119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60</xdr:row>
      <xdr:rowOff>135255</xdr:rowOff>
    </xdr:to>
    <xdr:cxnSp macro="">
      <xdr:nvCxnSpPr>
        <xdr:cNvPr id="658" name="直線コネクタ 657"/>
        <xdr:cNvCxnSpPr/>
      </xdr:nvCxnSpPr>
      <xdr:spPr>
        <a:xfrm>
          <a:off x="12072620" y="1017079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137795</xdr:rowOff>
    </xdr:from>
    <xdr:to>
      <xdr:col>67</xdr:col>
      <xdr:colOff>101600</xdr:colOff>
      <xdr:row>61</xdr:row>
      <xdr:rowOff>67945</xdr:rowOff>
    </xdr:to>
    <xdr:sp macro="" textlink="">
      <xdr:nvSpPr>
        <xdr:cNvPr id="659" name="楕円 658"/>
        <xdr:cNvSpPr/>
      </xdr:nvSpPr>
      <xdr:spPr>
        <a:xfrm>
          <a:off x="11231880" y="10196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112395</xdr:rowOff>
    </xdr:from>
    <xdr:to>
      <xdr:col>71</xdr:col>
      <xdr:colOff>177800</xdr:colOff>
      <xdr:row>61</xdr:row>
      <xdr:rowOff>17145</xdr:rowOff>
    </xdr:to>
    <xdr:cxnSp macro="">
      <xdr:nvCxnSpPr>
        <xdr:cNvPr id="660" name="直線コネクタ 659"/>
        <xdr:cNvCxnSpPr/>
      </xdr:nvCxnSpPr>
      <xdr:spPr>
        <a:xfrm flipV="1">
          <a:off x="11282680" y="10170795"/>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661" name="n_1aveValue【学校施設】&#10;有形固定資産減価償却率"/>
        <xdr:cNvSpPr txBox="1"/>
      </xdr:nvSpPr>
      <xdr:spPr>
        <a:xfrm>
          <a:off x="134372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107332</xdr:rowOff>
    </xdr:from>
    <xdr:ext cx="405111" cy="259045"/>
    <xdr:sp macro="" textlink="">
      <xdr:nvSpPr>
        <xdr:cNvPr id="662" name="n_2aveValue【学校施設】&#10;有形固定資産減価償却率"/>
        <xdr:cNvSpPr txBox="1"/>
      </xdr:nvSpPr>
      <xdr:spPr>
        <a:xfrm>
          <a:off x="126752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663" name="n_3aveValue【学校施設】&#10;有形固定資産減価償却率"/>
        <xdr:cNvSpPr txBox="1"/>
      </xdr:nvSpPr>
      <xdr:spPr>
        <a:xfrm>
          <a:off x="119005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664" name="n_4aveValue【学校施設】&#10;有形固定資産減価償却率"/>
        <xdr:cNvSpPr txBox="1"/>
      </xdr:nvSpPr>
      <xdr:spPr>
        <a:xfrm>
          <a:off x="1110298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131462</xdr:rowOff>
    </xdr:from>
    <xdr:ext cx="405111" cy="259045"/>
    <xdr:sp macro="" textlink="">
      <xdr:nvSpPr>
        <xdr:cNvPr id="665" name="n_1mainValue【学校施設】&#10;有形固定資産減価償却率"/>
        <xdr:cNvSpPr txBox="1"/>
      </xdr:nvSpPr>
      <xdr:spPr>
        <a:xfrm>
          <a:off x="134372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5732</xdr:rowOff>
    </xdr:from>
    <xdr:ext cx="405111" cy="259045"/>
    <xdr:sp macro="" textlink="">
      <xdr:nvSpPr>
        <xdr:cNvPr id="666" name="n_2mainValue【学校施設】&#10;有形固定資産減価償却率"/>
        <xdr:cNvSpPr txBox="1"/>
      </xdr:nvSpPr>
      <xdr:spPr>
        <a:xfrm>
          <a:off x="126752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154322</xdr:rowOff>
    </xdr:from>
    <xdr:ext cx="405111" cy="259045"/>
    <xdr:sp macro="" textlink="">
      <xdr:nvSpPr>
        <xdr:cNvPr id="667" name="n_3mainValue【学校施設】&#10;有形固定資産減価償却率"/>
        <xdr:cNvSpPr txBox="1"/>
      </xdr:nvSpPr>
      <xdr:spPr>
        <a:xfrm>
          <a:off x="119005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59072</xdr:rowOff>
    </xdr:from>
    <xdr:ext cx="405111" cy="259045"/>
    <xdr:sp macro="" textlink="">
      <xdr:nvSpPr>
        <xdr:cNvPr id="668" name="n_4mainValue【学校施設】&#10;有形固定資産減価償却率"/>
        <xdr:cNvSpPr txBox="1"/>
      </xdr:nvSpPr>
      <xdr:spPr>
        <a:xfrm>
          <a:off x="1110298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xdr:cNvCxnSpPr/>
      </xdr:nvCxnSpPr>
      <xdr:spPr>
        <a:xfrm flipV="1">
          <a:off x="19509104" y="9245999"/>
          <a:ext cx="0" cy="1584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xdr:cNvSpPr txBox="1"/>
      </xdr:nvSpPr>
      <xdr:spPr>
        <a:xfrm>
          <a:off x="19547840" y="1083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xdr:cNvCxnSpPr/>
      </xdr:nvCxnSpPr>
      <xdr:spPr>
        <a:xfrm>
          <a:off x="1944370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xdr:cNvSpPr txBox="1"/>
      </xdr:nvSpPr>
      <xdr:spPr>
        <a:xfrm>
          <a:off x="19547840" y="902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xdr:cNvCxnSpPr/>
      </xdr:nvCxnSpPr>
      <xdr:spPr>
        <a:xfrm>
          <a:off x="19443700" y="9245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90260</xdr:rowOff>
    </xdr:from>
    <xdr:ext cx="469744" cy="259045"/>
    <xdr:sp macro="" textlink="">
      <xdr:nvSpPr>
        <xdr:cNvPr id="700" name="【学校施設】&#10;一人当たり面積平均値テキスト"/>
        <xdr:cNvSpPr txBox="1"/>
      </xdr:nvSpPr>
      <xdr:spPr>
        <a:xfrm>
          <a:off x="19547840" y="1048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xdr:cNvSpPr/>
      </xdr:nvSpPr>
      <xdr:spPr>
        <a:xfrm>
          <a:off x="19458940" y="10505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xdr:cNvSpPr/>
      </xdr:nvSpPr>
      <xdr:spPr>
        <a:xfrm>
          <a:off x="18735040" y="105221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165390</xdr:rowOff>
    </xdr:from>
    <xdr:to>
      <xdr:col>107</xdr:col>
      <xdr:colOff>101600</xdr:colOff>
      <xdr:row>62</xdr:row>
      <xdr:rowOff>95540</xdr:rowOff>
    </xdr:to>
    <xdr:sp macro="" textlink="">
      <xdr:nvSpPr>
        <xdr:cNvPr id="703" name="フローチャート: 判断 702"/>
        <xdr:cNvSpPr/>
      </xdr:nvSpPr>
      <xdr:spPr>
        <a:xfrm>
          <a:off x="17937480" y="10391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6024</xdr:rowOff>
    </xdr:from>
    <xdr:to>
      <xdr:col>102</xdr:col>
      <xdr:colOff>165100</xdr:colOff>
      <xdr:row>62</xdr:row>
      <xdr:rowOff>107624</xdr:rowOff>
    </xdr:to>
    <xdr:sp macro="" textlink="">
      <xdr:nvSpPr>
        <xdr:cNvPr id="704" name="フローチャート: 判断 703"/>
        <xdr:cNvSpPr/>
      </xdr:nvSpPr>
      <xdr:spPr>
        <a:xfrm>
          <a:off x="17162780" y="1039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705" name="フローチャート: 判断 704"/>
        <xdr:cNvSpPr/>
      </xdr:nvSpPr>
      <xdr:spPr>
        <a:xfrm>
          <a:off x="16388080" y="104046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26270</xdr:rowOff>
    </xdr:from>
    <xdr:to>
      <xdr:col>116</xdr:col>
      <xdr:colOff>114300</xdr:colOff>
      <xdr:row>60</xdr:row>
      <xdr:rowOff>127870</xdr:rowOff>
    </xdr:to>
    <xdr:sp macro="" textlink="">
      <xdr:nvSpPr>
        <xdr:cNvPr id="711" name="楕円 710"/>
        <xdr:cNvSpPr/>
      </xdr:nvSpPr>
      <xdr:spPr>
        <a:xfrm>
          <a:off x="19458940" y="100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49147</xdr:rowOff>
    </xdr:from>
    <xdr:ext cx="469744" cy="259045"/>
    <xdr:sp macro="" textlink="">
      <xdr:nvSpPr>
        <xdr:cNvPr id="712" name="【学校施設】&#10;一人当たり面積該当値テキスト"/>
        <xdr:cNvSpPr txBox="1"/>
      </xdr:nvSpPr>
      <xdr:spPr>
        <a:xfrm>
          <a:off x="19547840" y="99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46518</xdr:rowOff>
    </xdr:from>
    <xdr:to>
      <xdr:col>112</xdr:col>
      <xdr:colOff>38100</xdr:colOff>
      <xdr:row>60</xdr:row>
      <xdr:rowOff>148118</xdr:rowOff>
    </xdr:to>
    <xdr:sp macro="" textlink="">
      <xdr:nvSpPr>
        <xdr:cNvPr id="713" name="楕円 712"/>
        <xdr:cNvSpPr/>
      </xdr:nvSpPr>
      <xdr:spPr>
        <a:xfrm>
          <a:off x="18735040" y="101049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77070</xdr:rowOff>
    </xdr:from>
    <xdr:to>
      <xdr:col>116</xdr:col>
      <xdr:colOff>63500</xdr:colOff>
      <xdr:row>60</xdr:row>
      <xdr:rowOff>97318</xdr:rowOff>
    </xdr:to>
    <xdr:cxnSp macro="">
      <xdr:nvCxnSpPr>
        <xdr:cNvPr id="714" name="直線コネクタ 713"/>
        <xdr:cNvCxnSpPr/>
      </xdr:nvCxnSpPr>
      <xdr:spPr>
        <a:xfrm flipV="1">
          <a:off x="18778220" y="10135470"/>
          <a:ext cx="73152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52723</xdr:rowOff>
    </xdr:from>
    <xdr:to>
      <xdr:col>107</xdr:col>
      <xdr:colOff>101600</xdr:colOff>
      <xdr:row>60</xdr:row>
      <xdr:rowOff>154323</xdr:rowOff>
    </xdr:to>
    <xdr:sp macro="" textlink="">
      <xdr:nvSpPr>
        <xdr:cNvPr id="715" name="楕円 714"/>
        <xdr:cNvSpPr/>
      </xdr:nvSpPr>
      <xdr:spPr>
        <a:xfrm>
          <a:off x="17937480" y="1011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97318</xdr:rowOff>
    </xdr:from>
    <xdr:to>
      <xdr:col>111</xdr:col>
      <xdr:colOff>177800</xdr:colOff>
      <xdr:row>60</xdr:row>
      <xdr:rowOff>103523</xdr:rowOff>
    </xdr:to>
    <xdr:cxnSp macro="">
      <xdr:nvCxnSpPr>
        <xdr:cNvPr id="716" name="直線コネクタ 715"/>
        <xdr:cNvCxnSpPr/>
      </xdr:nvCxnSpPr>
      <xdr:spPr>
        <a:xfrm flipV="1">
          <a:off x="17988280" y="10155718"/>
          <a:ext cx="78994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65786</xdr:rowOff>
    </xdr:from>
    <xdr:to>
      <xdr:col>102</xdr:col>
      <xdr:colOff>165100</xdr:colOff>
      <xdr:row>60</xdr:row>
      <xdr:rowOff>167386</xdr:rowOff>
    </xdr:to>
    <xdr:sp macro="" textlink="">
      <xdr:nvSpPr>
        <xdr:cNvPr id="717" name="楕円 716"/>
        <xdr:cNvSpPr/>
      </xdr:nvSpPr>
      <xdr:spPr>
        <a:xfrm>
          <a:off x="1716278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103523</xdr:rowOff>
    </xdr:from>
    <xdr:to>
      <xdr:col>107</xdr:col>
      <xdr:colOff>50800</xdr:colOff>
      <xdr:row>60</xdr:row>
      <xdr:rowOff>116586</xdr:rowOff>
    </xdr:to>
    <xdr:cxnSp macro="">
      <xdr:nvCxnSpPr>
        <xdr:cNvPr id="718" name="直線コネクタ 717"/>
        <xdr:cNvCxnSpPr/>
      </xdr:nvCxnSpPr>
      <xdr:spPr>
        <a:xfrm flipV="1">
          <a:off x="17213580" y="10161923"/>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78522</xdr:rowOff>
    </xdr:from>
    <xdr:to>
      <xdr:col>98</xdr:col>
      <xdr:colOff>38100</xdr:colOff>
      <xdr:row>61</xdr:row>
      <xdr:rowOff>8672</xdr:rowOff>
    </xdr:to>
    <xdr:sp macro="" textlink="">
      <xdr:nvSpPr>
        <xdr:cNvPr id="719" name="楕円 718"/>
        <xdr:cNvSpPr/>
      </xdr:nvSpPr>
      <xdr:spPr>
        <a:xfrm>
          <a:off x="16388080" y="101369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116586</xdr:rowOff>
    </xdr:from>
    <xdr:to>
      <xdr:col>102</xdr:col>
      <xdr:colOff>114300</xdr:colOff>
      <xdr:row>60</xdr:row>
      <xdr:rowOff>129322</xdr:rowOff>
    </xdr:to>
    <xdr:cxnSp macro="">
      <xdr:nvCxnSpPr>
        <xdr:cNvPr id="720" name="直線コネクタ 719"/>
        <xdr:cNvCxnSpPr/>
      </xdr:nvCxnSpPr>
      <xdr:spPr>
        <a:xfrm flipV="1">
          <a:off x="16431260" y="10174986"/>
          <a:ext cx="78232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macro="" textlink="">
      <xdr:nvSpPr>
        <xdr:cNvPr id="721" name="n_1aveValue【学校施設】&#10;一人当たり面積"/>
        <xdr:cNvSpPr txBox="1"/>
      </xdr:nvSpPr>
      <xdr:spPr>
        <a:xfrm>
          <a:off x="18561127" y="1061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86667</xdr:rowOff>
    </xdr:from>
    <xdr:ext cx="469744" cy="259045"/>
    <xdr:sp macro="" textlink="">
      <xdr:nvSpPr>
        <xdr:cNvPr id="722" name="n_2aveValue【学校施設】&#10;一人当たり面積"/>
        <xdr:cNvSpPr txBox="1"/>
      </xdr:nvSpPr>
      <xdr:spPr>
        <a:xfrm>
          <a:off x="17776267" y="104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98751</xdr:rowOff>
    </xdr:from>
    <xdr:ext cx="469744" cy="259045"/>
    <xdr:sp macro="" textlink="">
      <xdr:nvSpPr>
        <xdr:cNvPr id="723" name="n_3aveValue【学校施設】&#10;一人当たり面積"/>
        <xdr:cNvSpPr txBox="1"/>
      </xdr:nvSpPr>
      <xdr:spPr>
        <a:xfrm>
          <a:off x="17001567" y="1049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724" name="n_4aveValue【学校施設】&#10;一人当たり面積"/>
        <xdr:cNvSpPr txBox="1"/>
      </xdr:nvSpPr>
      <xdr:spPr>
        <a:xfrm>
          <a:off x="1622686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164645</xdr:rowOff>
    </xdr:from>
    <xdr:ext cx="469744" cy="259045"/>
    <xdr:sp macro="" textlink="">
      <xdr:nvSpPr>
        <xdr:cNvPr id="725" name="n_1mainValue【学校施設】&#10;一人当たり面積"/>
        <xdr:cNvSpPr txBox="1"/>
      </xdr:nvSpPr>
      <xdr:spPr>
        <a:xfrm>
          <a:off x="18561127" y="988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170850</xdr:rowOff>
    </xdr:from>
    <xdr:ext cx="469744" cy="259045"/>
    <xdr:sp macro="" textlink="">
      <xdr:nvSpPr>
        <xdr:cNvPr id="726" name="n_2mainValue【学校施設】&#10;一人当たり面積"/>
        <xdr:cNvSpPr txBox="1"/>
      </xdr:nvSpPr>
      <xdr:spPr>
        <a:xfrm>
          <a:off x="17776267" y="989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12463</xdr:rowOff>
    </xdr:from>
    <xdr:ext cx="469744" cy="259045"/>
    <xdr:sp macro="" textlink="">
      <xdr:nvSpPr>
        <xdr:cNvPr id="727" name="n_3mainValue【学校施設】&#10;一人当たり面積"/>
        <xdr:cNvSpPr txBox="1"/>
      </xdr:nvSpPr>
      <xdr:spPr>
        <a:xfrm>
          <a:off x="17001567" y="990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25199</xdr:rowOff>
    </xdr:from>
    <xdr:ext cx="469744" cy="259045"/>
    <xdr:sp macro="" textlink="">
      <xdr:nvSpPr>
        <xdr:cNvPr id="728" name="n_4mainValue【学校施設】&#10;一人当たり面積"/>
        <xdr:cNvSpPr txBox="1"/>
      </xdr:nvSpPr>
      <xdr:spPr>
        <a:xfrm>
          <a:off x="16226867" y="99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0" name="直線コネクタ 73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1" name="テキスト ボックス 740"/>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2" name="直線コネクタ 74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3" name="テキスト ボックス 74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4" name="直線コネクタ 74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5" name="テキスト ボックス 74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6" name="直線コネクタ 74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7" name="テキスト ボックス 74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8" name="直線コネクタ 74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9" name="テキスト ボックス 74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0" name="直線コネクタ 74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1" name="テキスト ボックス 750"/>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4" name="直線コネクタ 753"/>
        <xdr:cNvCxnSpPr/>
      </xdr:nvCxnSpPr>
      <xdr:spPr>
        <a:xfrm flipV="1">
          <a:off x="14375764"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5"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6" name="直線コネクタ 755"/>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7" name="【児童館】&#10;有形固定資産減価償却率最大値テキスト"/>
        <xdr:cNvSpPr txBox="1"/>
      </xdr:nvSpPr>
      <xdr:spPr>
        <a:xfrm>
          <a:off x="1441450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8" name="直線コネクタ 757"/>
        <xdr:cNvCxnSpPr/>
      </xdr:nvCxnSpPr>
      <xdr:spPr>
        <a:xfrm>
          <a:off x="1428750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759" name="【児童館】&#10;有形固定資産減価償却率平均値テキスト"/>
        <xdr:cNvSpPr txBox="1"/>
      </xdr:nvSpPr>
      <xdr:spPr>
        <a:xfrm>
          <a:off x="14414500" y="13746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60" name="フローチャート: 判断 759"/>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61" name="フローチャート: 判断 760"/>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62" name="フローチャート: 判断 761"/>
        <xdr:cNvSpPr/>
      </xdr:nvSpPr>
      <xdr:spPr>
        <a:xfrm>
          <a:off x="128041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63" name="フローチャート: 判断 762"/>
        <xdr:cNvSpPr/>
      </xdr:nvSpPr>
      <xdr:spPr>
        <a:xfrm>
          <a:off x="12029440" y="137843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4" name="フローチャート: 判断 763"/>
        <xdr:cNvSpPr/>
      </xdr:nvSpPr>
      <xdr:spPr>
        <a:xfrm>
          <a:off x="1123188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70" name="楕円 769"/>
        <xdr:cNvSpPr/>
      </xdr:nvSpPr>
      <xdr:spPr>
        <a:xfrm>
          <a:off x="14325600" y="145349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71" name="【児童館】&#10;有形固定資産減価償却率該当値テキスト"/>
        <xdr:cNvSpPr txBox="1"/>
      </xdr:nvSpPr>
      <xdr:spPr>
        <a:xfrm>
          <a:off x="1441450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72" name="楕円 771"/>
        <xdr:cNvSpPr/>
      </xdr:nvSpPr>
      <xdr:spPr>
        <a:xfrm>
          <a:off x="135788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73" name="直線コネクタ 772"/>
        <xdr:cNvCxnSpPr/>
      </xdr:nvCxnSpPr>
      <xdr:spPr>
        <a:xfrm>
          <a:off x="13629640" y="1458576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74" name="楕円 773"/>
        <xdr:cNvSpPr/>
      </xdr:nvSpPr>
      <xdr:spPr>
        <a:xfrm>
          <a:off x="128041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5" name="直線コネクタ 774"/>
        <xdr:cNvCxnSpPr/>
      </xdr:nvCxnSpPr>
      <xdr:spPr>
        <a:xfrm>
          <a:off x="1285494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6" name="楕円 775"/>
        <xdr:cNvSpPr/>
      </xdr:nvSpPr>
      <xdr:spPr>
        <a:xfrm>
          <a:off x="1202944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7" name="直線コネクタ 776"/>
        <xdr:cNvCxnSpPr/>
      </xdr:nvCxnSpPr>
      <xdr:spPr>
        <a:xfrm>
          <a:off x="1207262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8" name="楕円 777"/>
        <xdr:cNvSpPr/>
      </xdr:nvSpPr>
      <xdr:spPr>
        <a:xfrm>
          <a:off x="1123188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79" name="直線コネクタ 778"/>
        <xdr:cNvCxnSpPr/>
      </xdr:nvCxnSpPr>
      <xdr:spPr>
        <a:xfrm>
          <a:off x="1128268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80" name="n_1aveValue【児童館】&#10;有形固定資産減価償却率"/>
        <xdr:cNvSpPr txBox="1"/>
      </xdr:nvSpPr>
      <xdr:spPr>
        <a:xfrm>
          <a:off x="13437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781" name="n_2aveValue【児童館】&#10;有形固定資産減価償却率"/>
        <xdr:cNvSpPr txBox="1"/>
      </xdr:nvSpPr>
      <xdr:spPr>
        <a:xfrm>
          <a:off x="12675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782" name="n_3aveValue【児童館】&#10;有形固定資産減価償却率"/>
        <xdr:cNvSpPr txBox="1"/>
      </xdr:nvSpPr>
      <xdr:spPr>
        <a:xfrm>
          <a:off x="119005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83" name="n_4aveValue【児童館】&#10;有形固定資産減価償却率"/>
        <xdr:cNvSpPr txBox="1"/>
      </xdr:nvSpPr>
      <xdr:spPr>
        <a:xfrm>
          <a:off x="1110298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84" name="n_1mainValue【児童館】&#10;有形固定資産減価償却率"/>
        <xdr:cNvSpPr txBox="1"/>
      </xdr:nvSpPr>
      <xdr:spPr>
        <a:xfrm>
          <a:off x="134125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5" name="n_2mainValue【児童館】&#10;有形固定資産減価償却率"/>
        <xdr:cNvSpPr txBox="1"/>
      </xdr:nvSpPr>
      <xdr:spPr>
        <a:xfrm>
          <a:off x="126429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6" name="n_3mainValue【児童館】&#10;有形固定資産減価償却率"/>
        <xdr:cNvSpPr txBox="1"/>
      </xdr:nvSpPr>
      <xdr:spPr>
        <a:xfrm>
          <a:off x="118682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7" name="n_4mainValue【児童館】&#10;有形固定資産減価償却率"/>
        <xdr:cNvSpPr txBox="1"/>
      </xdr:nvSpPr>
      <xdr:spPr>
        <a:xfrm>
          <a:off x="1107066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8" name="直線コネクタ 797"/>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9" name="テキスト ボックス 798"/>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2" name="直線コネクタ 801"/>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3" name="テキスト ボックス 802"/>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807" name="直線コネクタ 806"/>
        <xdr:cNvCxnSpPr/>
      </xdr:nvCxnSpPr>
      <xdr:spPr>
        <a:xfrm flipV="1">
          <a:off x="19509104" y="13176884"/>
          <a:ext cx="0" cy="115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808" name="【児童館】&#10;一人当たり面積最小値テキスト"/>
        <xdr:cNvSpPr txBox="1"/>
      </xdr:nvSpPr>
      <xdr:spPr>
        <a:xfrm>
          <a:off x="1954784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809" name="直線コネクタ 808"/>
        <xdr:cNvCxnSpPr/>
      </xdr:nvCxnSpPr>
      <xdr:spPr>
        <a:xfrm>
          <a:off x="1944370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810" name="【児童館】&#10;一人当たり面積最大値テキスト"/>
        <xdr:cNvSpPr txBox="1"/>
      </xdr:nvSpPr>
      <xdr:spPr>
        <a:xfrm>
          <a:off x="19547840" y="129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811" name="直線コネクタ 810"/>
        <xdr:cNvCxnSpPr/>
      </xdr:nvCxnSpPr>
      <xdr:spPr>
        <a:xfrm>
          <a:off x="19443700" y="13176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812" name="【児童館】&#10;一人当たり面積平均値テキスト"/>
        <xdr:cNvSpPr txBox="1"/>
      </xdr:nvSpPr>
      <xdr:spPr>
        <a:xfrm>
          <a:off x="19547840" y="1394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13" name="フローチャート: 判断 812"/>
        <xdr:cNvSpPr/>
      </xdr:nvSpPr>
      <xdr:spPr>
        <a:xfrm>
          <a:off x="1945894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814" name="フローチャート: 判断 813"/>
        <xdr:cNvSpPr/>
      </xdr:nvSpPr>
      <xdr:spPr>
        <a:xfrm>
          <a:off x="18735040" y="140862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38736</xdr:rowOff>
    </xdr:from>
    <xdr:to>
      <xdr:col>107</xdr:col>
      <xdr:colOff>101600</xdr:colOff>
      <xdr:row>84</xdr:row>
      <xdr:rowOff>140336</xdr:rowOff>
    </xdr:to>
    <xdr:sp macro="" textlink="">
      <xdr:nvSpPr>
        <xdr:cNvPr id="815" name="フローチャート: 判断 814"/>
        <xdr:cNvSpPr/>
      </xdr:nvSpPr>
      <xdr:spPr>
        <a:xfrm>
          <a:off x="17937480" y="141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816" name="フローチャート: 判断 815"/>
        <xdr:cNvSpPr/>
      </xdr:nvSpPr>
      <xdr:spPr>
        <a:xfrm>
          <a:off x="17162780" y="141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817" name="フローチャート: 判断 816"/>
        <xdr:cNvSpPr/>
      </xdr:nvSpPr>
      <xdr:spPr>
        <a:xfrm>
          <a:off x="1638808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84455</xdr:rowOff>
    </xdr:from>
    <xdr:to>
      <xdr:col>116</xdr:col>
      <xdr:colOff>114300</xdr:colOff>
      <xdr:row>85</xdr:row>
      <xdr:rowOff>14605</xdr:rowOff>
    </xdr:to>
    <xdr:sp macro="" textlink="">
      <xdr:nvSpPr>
        <xdr:cNvPr id="823" name="楕円 822"/>
        <xdr:cNvSpPr/>
      </xdr:nvSpPr>
      <xdr:spPr>
        <a:xfrm>
          <a:off x="19458940" y="14166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170832</xdr:rowOff>
    </xdr:from>
    <xdr:ext cx="469744" cy="259045"/>
    <xdr:sp macro="" textlink="">
      <xdr:nvSpPr>
        <xdr:cNvPr id="824" name="【児童館】&#10;一人当たり面積該当値テキスト"/>
        <xdr:cNvSpPr txBox="1"/>
      </xdr:nvSpPr>
      <xdr:spPr>
        <a:xfrm>
          <a:off x="19547840" y="1408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84455</xdr:rowOff>
    </xdr:from>
    <xdr:to>
      <xdr:col>112</xdr:col>
      <xdr:colOff>38100</xdr:colOff>
      <xdr:row>85</xdr:row>
      <xdr:rowOff>14605</xdr:rowOff>
    </xdr:to>
    <xdr:sp macro="" textlink="">
      <xdr:nvSpPr>
        <xdr:cNvPr id="825" name="楕円 824"/>
        <xdr:cNvSpPr/>
      </xdr:nvSpPr>
      <xdr:spPr>
        <a:xfrm>
          <a:off x="18735040" y="14166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135255</xdr:rowOff>
    </xdr:from>
    <xdr:to>
      <xdr:col>116</xdr:col>
      <xdr:colOff>63500</xdr:colOff>
      <xdr:row>84</xdr:row>
      <xdr:rowOff>135255</xdr:rowOff>
    </xdr:to>
    <xdr:cxnSp macro="">
      <xdr:nvCxnSpPr>
        <xdr:cNvPr id="826" name="直線コネクタ 825"/>
        <xdr:cNvCxnSpPr/>
      </xdr:nvCxnSpPr>
      <xdr:spPr>
        <a:xfrm>
          <a:off x="18778220" y="1421701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84455</xdr:rowOff>
    </xdr:from>
    <xdr:to>
      <xdr:col>107</xdr:col>
      <xdr:colOff>101600</xdr:colOff>
      <xdr:row>85</xdr:row>
      <xdr:rowOff>14605</xdr:rowOff>
    </xdr:to>
    <xdr:sp macro="" textlink="">
      <xdr:nvSpPr>
        <xdr:cNvPr id="827" name="楕円 826"/>
        <xdr:cNvSpPr/>
      </xdr:nvSpPr>
      <xdr:spPr>
        <a:xfrm>
          <a:off x="17937480" y="14166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135255</xdr:rowOff>
    </xdr:from>
    <xdr:to>
      <xdr:col>111</xdr:col>
      <xdr:colOff>177800</xdr:colOff>
      <xdr:row>84</xdr:row>
      <xdr:rowOff>135255</xdr:rowOff>
    </xdr:to>
    <xdr:cxnSp macro="">
      <xdr:nvCxnSpPr>
        <xdr:cNvPr id="828" name="直線コネクタ 827"/>
        <xdr:cNvCxnSpPr/>
      </xdr:nvCxnSpPr>
      <xdr:spPr>
        <a:xfrm>
          <a:off x="17988280" y="1421701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829" name="楕円 828"/>
        <xdr:cNvSpPr/>
      </xdr:nvSpPr>
      <xdr:spPr>
        <a:xfrm>
          <a:off x="17162780" y="1417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135255</xdr:rowOff>
    </xdr:from>
    <xdr:to>
      <xdr:col>107</xdr:col>
      <xdr:colOff>50800</xdr:colOff>
      <xdr:row>84</xdr:row>
      <xdr:rowOff>140970</xdr:rowOff>
    </xdr:to>
    <xdr:cxnSp macro="">
      <xdr:nvCxnSpPr>
        <xdr:cNvPr id="830" name="直線コネクタ 829"/>
        <xdr:cNvCxnSpPr/>
      </xdr:nvCxnSpPr>
      <xdr:spPr>
        <a:xfrm flipV="1">
          <a:off x="17213580" y="1421701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90170</xdr:rowOff>
    </xdr:from>
    <xdr:to>
      <xdr:col>98</xdr:col>
      <xdr:colOff>38100</xdr:colOff>
      <xdr:row>85</xdr:row>
      <xdr:rowOff>20320</xdr:rowOff>
    </xdr:to>
    <xdr:sp macro="" textlink="">
      <xdr:nvSpPr>
        <xdr:cNvPr id="831" name="楕円 830"/>
        <xdr:cNvSpPr/>
      </xdr:nvSpPr>
      <xdr:spPr>
        <a:xfrm>
          <a:off x="16388080" y="1417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140970</xdr:rowOff>
    </xdr:from>
    <xdr:to>
      <xdr:col>102</xdr:col>
      <xdr:colOff>114300</xdr:colOff>
      <xdr:row>84</xdr:row>
      <xdr:rowOff>140970</xdr:rowOff>
    </xdr:to>
    <xdr:cxnSp macro="">
      <xdr:nvCxnSpPr>
        <xdr:cNvPr id="832" name="直線コネクタ 831"/>
        <xdr:cNvCxnSpPr/>
      </xdr:nvCxnSpPr>
      <xdr:spPr>
        <a:xfrm>
          <a:off x="16431260" y="142227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833" name="n_1aveValue【児童館】&#10;一人当たり面積"/>
        <xdr:cNvSpPr txBox="1"/>
      </xdr:nvSpPr>
      <xdr:spPr>
        <a:xfrm>
          <a:off x="18561127" y="1386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156863</xdr:rowOff>
    </xdr:from>
    <xdr:ext cx="469744" cy="259045"/>
    <xdr:sp macro="" textlink="">
      <xdr:nvSpPr>
        <xdr:cNvPr id="834" name="n_2aveValue【児童館】&#10;一人当たり面積"/>
        <xdr:cNvSpPr txBox="1"/>
      </xdr:nvSpPr>
      <xdr:spPr>
        <a:xfrm>
          <a:off x="17776267" y="139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835" name="n_3aveValue【児童館】&#10;一人当たり面積"/>
        <xdr:cNvSpPr txBox="1"/>
      </xdr:nvSpPr>
      <xdr:spPr>
        <a:xfrm>
          <a:off x="17001567" y="139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836" name="n_4aveValue【児童館】&#10;一人当たり面積"/>
        <xdr:cNvSpPr txBox="1"/>
      </xdr:nvSpPr>
      <xdr:spPr>
        <a:xfrm>
          <a:off x="1622686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5732</xdr:rowOff>
    </xdr:from>
    <xdr:ext cx="469744" cy="259045"/>
    <xdr:sp macro="" textlink="">
      <xdr:nvSpPr>
        <xdr:cNvPr id="837" name="n_1mainValue【児童館】&#10;一人当たり面積"/>
        <xdr:cNvSpPr txBox="1"/>
      </xdr:nvSpPr>
      <xdr:spPr>
        <a:xfrm>
          <a:off x="18561127" y="1425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5732</xdr:rowOff>
    </xdr:from>
    <xdr:ext cx="469744" cy="259045"/>
    <xdr:sp macro="" textlink="">
      <xdr:nvSpPr>
        <xdr:cNvPr id="838" name="n_2mainValue【児童館】&#10;一人当たり面積"/>
        <xdr:cNvSpPr txBox="1"/>
      </xdr:nvSpPr>
      <xdr:spPr>
        <a:xfrm>
          <a:off x="17776267" y="1425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11447</xdr:rowOff>
    </xdr:from>
    <xdr:ext cx="469744" cy="259045"/>
    <xdr:sp macro="" textlink="">
      <xdr:nvSpPr>
        <xdr:cNvPr id="839" name="n_3mainValue【児童館】&#10;一人当たり面積"/>
        <xdr:cNvSpPr txBox="1"/>
      </xdr:nvSpPr>
      <xdr:spPr>
        <a:xfrm>
          <a:off x="1700156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11447</xdr:rowOff>
    </xdr:from>
    <xdr:ext cx="469744" cy="259045"/>
    <xdr:sp macro="" textlink="">
      <xdr:nvSpPr>
        <xdr:cNvPr id="840" name="n_4mainValue【児童館】&#10;一人当たり面積"/>
        <xdr:cNvSpPr txBox="1"/>
      </xdr:nvSpPr>
      <xdr:spPr>
        <a:xfrm>
          <a:off x="1622686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3" name="テキスト ボックス 852"/>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863" name="直線コネクタ 862"/>
        <xdr:cNvCxnSpPr/>
      </xdr:nvCxnSpPr>
      <xdr:spPr>
        <a:xfrm flipV="1">
          <a:off x="14375764" y="16879063"/>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864" name="【公民館】&#10;有形固定資産減価償却率最小値テキスト"/>
        <xdr:cNvSpPr txBox="1"/>
      </xdr:nvSpPr>
      <xdr:spPr>
        <a:xfrm>
          <a:off x="14414500" y="1815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865" name="直線コネクタ 864"/>
        <xdr:cNvCxnSpPr/>
      </xdr:nvCxnSpPr>
      <xdr:spPr>
        <a:xfrm>
          <a:off x="14287500" y="18151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866" name="【公民館】&#10;有形固定資産減価償却率最大値テキスト"/>
        <xdr:cNvSpPr txBox="1"/>
      </xdr:nvSpPr>
      <xdr:spPr>
        <a:xfrm>
          <a:off x="14414500" y="16658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867" name="直線コネクタ 866"/>
        <xdr:cNvCxnSpPr/>
      </xdr:nvCxnSpPr>
      <xdr:spPr>
        <a:xfrm>
          <a:off x="14287500" y="16879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868" name="【公民館】&#10;有形固定資産減価償却率平均値テキスト"/>
        <xdr:cNvSpPr txBox="1"/>
      </xdr:nvSpPr>
      <xdr:spPr>
        <a:xfrm>
          <a:off x="14414500" y="173129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869" name="フローチャート: 判断 868"/>
        <xdr:cNvSpPr/>
      </xdr:nvSpPr>
      <xdr:spPr>
        <a:xfrm>
          <a:off x="14325600" y="1745767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870" name="フローチャート: 判断 869"/>
        <xdr:cNvSpPr/>
      </xdr:nvSpPr>
      <xdr:spPr>
        <a:xfrm>
          <a:off x="13578840" y="1746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871" name="フローチャート: 判断 870"/>
        <xdr:cNvSpPr/>
      </xdr:nvSpPr>
      <xdr:spPr>
        <a:xfrm>
          <a:off x="1280414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72" name="フローチャート: 判断 871"/>
        <xdr:cNvSpPr/>
      </xdr:nvSpPr>
      <xdr:spPr>
        <a:xfrm>
          <a:off x="12029440" y="1734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64263</xdr:rowOff>
    </xdr:from>
    <xdr:to>
      <xdr:col>67</xdr:col>
      <xdr:colOff>101600</xdr:colOff>
      <xdr:row>103</xdr:row>
      <xdr:rowOff>165863</xdr:rowOff>
    </xdr:to>
    <xdr:sp macro="" textlink="">
      <xdr:nvSpPr>
        <xdr:cNvPr id="873" name="フローチャート: 判断 872"/>
        <xdr:cNvSpPr/>
      </xdr:nvSpPr>
      <xdr:spPr>
        <a:xfrm>
          <a:off x="11231880" y="173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18542</xdr:rowOff>
    </xdr:from>
    <xdr:to>
      <xdr:col>85</xdr:col>
      <xdr:colOff>177800</xdr:colOff>
      <xdr:row>105</xdr:row>
      <xdr:rowOff>120142</xdr:rowOff>
    </xdr:to>
    <xdr:sp macro="" textlink="">
      <xdr:nvSpPr>
        <xdr:cNvPr id="879" name="楕円 878"/>
        <xdr:cNvSpPr/>
      </xdr:nvSpPr>
      <xdr:spPr>
        <a:xfrm>
          <a:off x="14325600" y="1762074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168419</xdr:rowOff>
    </xdr:from>
    <xdr:ext cx="405111" cy="259045"/>
    <xdr:sp macro="" textlink="">
      <xdr:nvSpPr>
        <xdr:cNvPr id="880" name="【公民館】&#10;有形固定資産減価償却率該当値テキスト"/>
        <xdr:cNvSpPr txBox="1"/>
      </xdr:nvSpPr>
      <xdr:spPr>
        <a:xfrm>
          <a:off x="14414500" y="1760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146558</xdr:rowOff>
    </xdr:from>
    <xdr:to>
      <xdr:col>81</xdr:col>
      <xdr:colOff>101600</xdr:colOff>
      <xdr:row>105</xdr:row>
      <xdr:rowOff>76708</xdr:rowOff>
    </xdr:to>
    <xdr:sp macro="" textlink="">
      <xdr:nvSpPr>
        <xdr:cNvPr id="881" name="楕円 880"/>
        <xdr:cNvSpPr/>
      </xdr:nvSpPr>
      <xdr:spPr>
        <a:xfrm>
          <a:off x="13578840" y="17581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25908</xdr:rowOff>
    </xdr:from>
    <xdr:to>
      <xdr:col>85</xdr:col>
      <xdr:colOff>127000</xdr:colOff>
      <xdr:row>105</xdr:row>
      <xdr:rowOff>69342</xdr:rowOff>
    </xdr:to>
    <xdr:cxnSp macro="">
      <xdr:nvCxnSpPr>
        <xdr:cNvPr id="882" name="直線コネクタ 881"/>
        <xdr:cNvCxnSpPr/>
      </xdr:nvCxnSpPr>
      <xdr:spPr>
        <a:xfrm>
          <a:off x="13629640" y="17628108"/>
          <a:ext cx="74676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100837</xdr:rowOff>
    </xdr:from>
    <xdr:to>
      <xdr:col>76</xdr:col>
      <xdr:colOff>165100</xdr:colOff>
      <xdr:row>105</xdr:row>
      <xdr:rowOff>30987</xdr:rowOff>
    </xdr:to>
    <xdr:sp macro="" textlink="">
      <xdr:nvSpPr>
        <xdr:cNvPr id="883" name="楕円 882"/>
        <xdr:cNvSpPr/>
      </xdr:nvSpPr>
      <xdr:spPr>
        <a:xfrm>
          <a:off x="12804140" y="17535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151637</xdr:rowOff>
    </xdr:from>
    <xdr:to>
      <xdr:col>81</xdr:col>
      <xdr:colOff>50800</xdr:colOff>
      <xdr:row>105</xdr:row>
      <xdr:rowOff>25908</xdr:rowOff>
    </xdr:to>
    <xdr:cxnSp macro="">
      <xdr:nvCxnSpPr>
        <xdr:cNvPr id="884" name="直線コネクタ 883"/>
        <xdr:cNvCxnSpPr/>
      </xdr:nvCxnSpPr>
      <xdr:spPr>
        <a:xfrm>
          <a:off x="12854940" y="17586197"/>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55118</xdr:rowOff>
    </xdr:from>
    <xdr:to>
      <xdr:col>72</xdr:col>
      <xdr:colOff>38100</xdr:colOff>
      <xdr:row>104</xdr:row>
      <xdr:rowOff>156718</xdr:rowOff>
    </xdr:to>
    <xdr:sp macro="" textlink="">
      <xdr:nvSpPr>
        <xdr:cNvPr id="885" name="楕円 884"/>
        <xdr:cNvSpPr/>
      </xdr:nvSpPr>
      <xdr:spPr>
        <a:xfrm>
          <a:off x="12029440" y="174896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105918</xdr:rowOff>
    </xdr:from>
    <xdr:to>
      <xdr:col>76</xdr:col>
      <xdr:colOff>114300</xdr:colOff>
      <xdr:row>104</xdr:row>
      <xdr:rowOff>151637</xdr:rowOff>
    </xdr:to>
    <xdr:cxnSp macro="">
      <xdr:nvCxnSpPr>
        <xdr:cNvPr id="886" name="直線コネクタ 885"/>
        <xdr:cNvCxnSpPr/>
      </xdr:nvCxnSpPr>
      <xdr:spPr>
        <a:xfrm>
          <a:off x="12072620" y="17540478"/>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887" name="楕円 886"/>
        <xdr:cNvSpPr/>
      </xdr:nvSpPr>
      <xdr:spPr>
        <a:xfrm>
          <a:off x="1123188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105918</xdr:rowOff>
    </xdr:from>
    <xdr:to>
      <xdr:col>71</xdr:col>
      <xdr:colOff>177800</xdr:colOff>
      <xdr:row>105</xdr:row>
      <xdr:rowOff>133350</xdr:rowOff>
    </xdr:to>
    <xdr:cxnSp macro="">
      <xdr:nvCxnSpPr>
        <xdr:cNvPr id="888" name="直線コネクタ 887"/>
        <xdr:cNvCxnSpPr/>
      </xdr:nvCxnSpPr>
      <xdr:spPr>
        <a:xfrm flipV="1">
          <a:off x="11282680" y="17540478"/>
          <a:ext cx="78994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889" name="n_1aveValue【公民館】&#10;有形固定資産減価償却率"/>
        <xdr:cNvSpPr txBox="1"/>
      </xdr:nvSpPr>
      <xdr:spPr>
        <a:xfrm>
          <a:off x="13437244" y="1724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890" name="n_2aveValue【公民館】&#10;有形固定資産減価償却率"/>
        <xdr:cNvSpPr txBox="1"/>
      </xdr:nvSpPr>
      <xdr:spPr>
        <a:xfrm>
          <a:off x="126752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891" name="n_3aveValue【公民館】&#10;有形固定資産減価償却率"/>
        <xdr:cNvSpPr txBox="1"/>
      </xdr:nvSpPr>
      <xdr:spPr>
        <a:xfrm>
          <a:off x="119005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10940</xdr:rowOff>
    </xdr:from>
    <xdr:ext cx="405111" cy="259045"/>
    <xdr:sp macro="" textlink="">
      <xdr:nvSpPr>
        <xdr:cNvPr id="892" name="n_4aveValue【公民館】&#10;有形固定資産減価償却率"/>
        <xdr:cNvSpPr txBox="1"/>
      </xdr:nvSpPr>
      <xdr:spPr>
        <a:xfrm>
          <a:off x="11102984" y="1711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67835</xdr:rowOff>
    </xdr:from>
    <xdr:ext cx="405111" cy="259045"/>
    <xdr:sp macro="" textlink="">
      <xdr:nvSpPr>
        <xdr:cNvPr id="893" name="n_1mainValue【公民館】&#10;有形固定資産減価償却率"/>
        <xdr:cNvSpPr txBox="1"/>
      </xdr:nvSpPr>
      <xdr:spPr>
        <a:xfrm>
          <a:off x="13437244" y="1767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22114</xdr:rowOff>
    </xdr:from>
    <xdr:ext cx="405111" cy="259045"/>
    <xdr:sp macro="" textlink="">
      <xdr:nvSpPr>
        <xdr:cNvPr id="894" name="n_2mainValue【公民館】&#10;有形固定資産減価償却率"/>
        <xdr:cNvSpPr txBox="1"/>
      </xdr:nvSpPr>
      <xdr:spPr>
        <a:xfrm>
          <a:off x="12675244" y="1762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147845</xdr:rowOff>
    </xdr:from>
    <xdr:ext cx="405111" cy="259045"/>
    <xdr:sp macro="" textlink="">
      <xdr:nvSpPr>
        <xdr:cNvPr id="895" name="n_3mainValue【公民館】&#10;有形固定資産減価償却率"/>
        <xdr:cNvSpPr txBox="1"/>
      </xdr:nvSpPr>
      <xdr:spPr>
        <a:xfrm>
          <a:off x="11900544" y="1758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896" name="n_4mainValue【公民館】&#10;有形固定資産減価償却率"/>
        <xdr:cNvSpPr txBox="1"/>
      </xdr:nvSpPr>
      <xdr:spPr>
        <a:xfrm>
          <a:off x="1110298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918" name="直線コネクタ 917"/>
        <xdr:cNvCxnSpPr/>
      </xdr:nvCxnSpPr>
      <xdr:spPr>
        <a:xfrm flipV="1">
          <a:off x="19509104" y="16879063"/>
          <a:ext cx="0" cy="1240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19" name="【公民館】&#10;一人当たり面積最小値テキスト"/>
        <xdr:cNvSpPr txBox="1"/>
      </xdr:nvSpPr>
      <xdr:spPr>
        <a:xfrm>
          <a:off x="19547840" y="18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0" name="直線コネクタ 919"/>
        <xdr:cNvCxnSpPr/>
      </xdr:nvCxnSpPr>
      <xdr:spPr>
        <a:xfrm>
          <a:off x="19443700" y="18119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921" name="【公民館】&#10;一人当たり面積最大値テキスト"/>
        <xdr:cNvSpPr txBox="1"/>
      </xdr:nvSpPr>
      <xdr:spPr>
        <a:xfrm>
          <a:off x="19547840" y="1665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922" name="直線コネクタ 921"/>
        <xdr:cNvCxnSpPr/>
      </xdr:nvCxnSpPr>
      <xdr:spPr>
        <a:xfrm>
          <a:off x="19443700" y="16879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923" name="【公民館】&#10;一人当たり面積平均値テキスト"/>
        <xdr:cNvSpPr txBox="1"/>
      </xdr:nvSpPr>
      <xdr:spPr>
        <a:xfrm>
          <a:off x="19547840" y="1770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924" name="フローチャート: 判断 923"/>
        <xdr:cNvSpPr/>
      </xdr:nvSpPr>
      <xdr:spPr>
        <a:xfrm>
          <a:off x="1945894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25" name="フローチャート: 判断 924"/>
        <xdr:cNvSpPr/>
      </xdr:nvSpPr>
      <xdr:spPr>
        <a:xfrm>
          <a:off x="18735040" y="17725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926" name="フローチャート: 判断 925"/>
        <xdr:cNvSpPr/>
      </xdr:nvSpPr>
      <xdr:spPr>
        <a:xfrm>
          <a:off x="17937480" y="1765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927" name="フローチャート: 判断 926"/>
        <xdr:cNvSpPr/>
      </xdr:nvSpPr>
      <xdr:spPr>
        <a:xfrm>
          <a:off x="1716278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928" name="フローチャート: 判断 927"/>
        <xdr:cNvSpPr/>
      </xdr:nvSpPr>
      <xdr:spPr>
        <a:xfrm>
          <a:off x="16388080" y="17655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109982</xdr:rowOff>
    </xdr:from>
    <xdr:to>
      <xdr:col>116</xdr:col>
      <xdr:colOff>114300</xdr:colOff>
      <xdr:row>103</xdr:row>
      <xdr:rowOff>40132</xdr:rowOff>
    </xdr:to>
    <xdr:sp macro="" textlink="">
      <xdr:nvSpPr>
        <xdr:cNvPr id="934" name="楕円 933"/>
        <xdr:cNvSpPr/>
      </xdr:nvSpPr>
      <xdr:spPr>
        <a:xfrm>
          <a:off x="19458940" y="17209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132859</xdr:rowOff>
    </xdr:from>
    <xdr:ext cx="469744" cy="259045"/>
    <xdr:sp macro="" textlink="">
      <xdr:nvSpPr>
        <xdr:cNvPr id="935" name="【公民館】&#10;一人当たり面積該当値テキスト"/>
        <xdr:cNvSpPr txBox="1"/>
      </xdr:nvSpPr>
      <xdr:spPr>
        <a:xfrm>
          <a:off x="19547840" y="1706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123698</xdr:rowOff>
    </xdr:from>
    <xdr:to>
      <xdr:col>112</xdr:col>
      <xdr:colOff>38100</xdr:colOff>
      <xdr:row>103</xdr:row>
      <xdr:rowOff>53848</xdr:rowOff>
    </xdr:to>
    <xdr:sp macro="" textlink="">
      <xdr:nvSpPr>
        <xdr:cNvPr id="936" name="楕円 935"/>
        <xdr:cNvSpPr/>
      </xdr:nvSpPr>
      <xdr:spPr>
        <a:xfrm>
          <a:off x="18735040" y="172229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160782</xdr:rowOff>
    </xdr:from>
    <xdr:to>
      <xdr:col>116</xdr:col>
      <xdr:colOff>63500</xdr:colOff>
      <xdr:row>103</xdr:row>
      <xdr:rowOff>3048</xdr:rowOff>
    </xdr:to>
    <xdr:cxnSp macro="">
      <xdr:nvCxnSpPr>
        <xdr:cNvPr id="937" name="直線コネクタ 936"/>
        <xdr:cNvCxnSpPr/>
      </xdr:nvCxnSpPr>
      <xdr:spPr>
        <a:xfrm flipV="1">
          <a:off x="18778220" y="17260062"/>
          <a:ext cx="7315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137413</xdr:rowOff>
    </xdr:from>
    <xdr:to>
      <xdr:col>107</xdr:col>
      <xdr:colOff>101600</xdr:colOff>
      <xdr:row>103</xdr:row>
      <xdr:rowOff>67563</xdr:rowOff>
    </xdr:to>
    <xdr:sp macro="" textlink="">
      <xdr:nvSpPr>
        <xdr:cNvPr id="938" name="楕円 937"/>
        <xdr:cNvSpPr/>
      </xdr:nvSpPr>
      <xdr:spPr>
        <a:xfrm>
          <a:off x="17937480" y="172366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3048</xdr:rowOff>
    </xdr:from>
    <xdr:to>
      <xdr:col>111</xdr:col>
      <xdr:colOff>177800</xdr:colOff>
      <xdr:row>103</xdr:row>
      <xdr:rowOff>16763</xdr:rowOff>
    </xdr:to>
    <xdr:cxnSp macro="">
      <xdr:nvCxnSpPr>
        <xdr:cNvPr id="939" name="直線コネクタ 938"/>
        <xdr:cNvCxnSpPr/>
      </xdr:nvCxnSpPr>
      <xdr:spPr>
        <a:xfrm flipV="1">
          <a:off x="17988280" y="17269968"/>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148844</xdr:rowOff>
    </xdr:from>
    <xdr:to>
      <xdr:col>102</xdr:col>
      <xdr:colOff>165100</xdr:colOff>
      <xdr:row>103</xdr:row>
      <xdr:rowOff>78994</xdr:rowOff>
    </xdr:to>
    <xdr:sp macro="" textlink="">
      <xdr:nvSpPr>
        <xdr:cNvPr id="940" name="楕円 939"/>
        <xdr:cNvSpPr/>
      </xdr:nvSpPr>
      <xdr:spPr>
        <a:xfrm>
          <a:off x="17162780" y="17248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16763</xdr:rowOff>
    </xdr:from>
    <xdr:to>
      <xdr:col>107</xdr:col>
      <xdr:colOff>50800</xdr:colOff>
      <xdr:row>103</xdr:row>
      <xdr:rowOff>28194</xdr:rowOff>
    </xdr:to>
    <xdr:cxnSp macro="">
      <xdr:nvCxnSpPr>
        <xdr:cNvPr id="941" name="直線コネクタ 940"/>
        <xdr:cNvCxnSpPr/>
      </xdr:nvCxnSpPr>
      <xdr:spPr>
        <a:xfrm flipV="1">
          <a:off x="17213580" y="17283683"/>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9398</xdr:rowOff>
    </xdr:from>
    <xdr:to>
      <xdr:col>98</xdr:col>
      <xdr:colOff>38100</xdr:colOff>
      <xdr:row>103</xdr:row>
      <xdr:rowOff>110998</xdr:rowOff>
    </xdr:to>
    <xdr:sp macro="" textlink="">
      <xdr:nvSpPr>
        <xdr:cNvPr id="942" name="楕円 941"/>
        <xdr:cNvSpPr/>
      </xdr:nvSpPr>
      <xdr:spPr>
        <a:xfrm>
          <a:off x="16388080" y="17276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28194</xdr:rowOff>
    </xdr:from>
    <xdr:to>
      <xdr:col>102</xdr:col>
      <xdr:colOff>114300</xdr:colOff>
      <xdr:row>103</xdr:row>
      <xdr:rowOff>60198</xdr:rowOff>
    </xdr:to>
    <xdr:cxnSp macro="">
      <xdr:nvCxnSpPr>
        <xdr:cNvPr id="943" name="直線コネクタ 942"/>
        <xdr:cNvCxnSpPr/>
      </xdr:nvCxnSpPr>
      <xdr:spPr>
        <a:xfrm flipV="1">
          <a:off x="16431260" y="17295114"/>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944" name="n_1aveValue【公民館】&#10;一人当たり面積"/>
        <xdr:cNvSpPr txBox="1"/>
      </xdr:nvSpPr>
      <xdr:spPr>
        <a:xfrm>
          <a:off x="18561127" y="17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945" name="n_2aveValue【公民館】&#10;一人当たり面積"/>
        <xdr:cNvSpPr txBox="1"/>
      </xdr:nvSpPr>
      <xdr:spPr>
        <a:xfrm>
          <a:off x="17776267" y="1774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131842</xdr:rowOff>
    </xdr:from>
    <xdr:ext cx="469744" cy="259045"/>
    <xdr:sp macro="" textlink="">
      <xdr:nvSpPr>
        <xdr:cNvPr id="946" name="n_3aveValue【公民館】&#10;一人当たり面積"/>
        <xdr:cNvSpPr txBox="1"/>
      </xdr:nvSpPr>
      <xdr:spPr>
        <a:xfrm>
          <a:off x="1700156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145559</xdr:rowOff>
    </xdr:from>
    <xdr:ext cx="469744" cy="259045"/>
    <xdr:sp macro="" textlink="">
      <xdr:nvSpPr>
        <xdr:cNvPr id="947" name="n_4aveValue【公民館】&#10;一人当たり面積"/>
        <xdr:cNvSpPr txBox="1"/>
      </xdr:nvSpPr>
      <xdr:spPr>
        <a:xfrm>
          <a:off x="16226867" y="177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70375</xdr:rowOff>
    </xdr:from>
    <xdr:ext cx="469744" cy="259045"/>
    <xdr:sp macro="" textlink="">
      <xdr:nvSpPr>
        <xdr:cNvPr id="948" name="n_1mainValue【公民館】&#10;一人当たり面積"/>
        <xdr:cNvSpPr txBox="1"/>
      </xdr:nvSpPr>
      <xdr:spPr>
        <a:xfrm>
          <a:off x="18561127" y="170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84090</xdr:rowOff>
    </xdr:from>
    <xdr:ext cx="469744" cy="259045"/>
    <xdr:sp macro="" textlink="">
      <xdr:nvSpPr>
        <xdr:cNvPr id="949" name="n_2mainValue【公民館】&#10;一人当たり面積"/>
        <xdr:cNvSpPr txBox="1"/>
      </xdr:nvSpPr>
      <xdr:spPr>
        <a:xfrm>
          <a:off x="17776267" y="1701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95521</xdr:rowOff>
    </xdr:from>
    <xdr:ext cx="469744" cy="259045"/>
    <xdr:sp macro="" textlink="">
      <xdr:nvSpPr>
        <xdr:cNvPr id="950" name="n_3mainValue【公民館】&#10;一人当たり面積"/>
        <xdr:cNvSpPr txBox="1"/>
      </xdr:nvSpPr>
      <xdr:spPr>
        <a:xfrm>
          <a:off x="17001567" y="170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127525</xdr:rowOff>
    </xdr:from>
    <xdr:ext cx="469744" cy="259045"/>
    <xdr:sp macro="" textlink="">
      <xdr:nvSpPr>
        <xdr:cNvPr id="951" name="n_4mainValue【公民館】&#10;一人当たり面積"/>
        <xdr:cNvSpPr txBox="1"/>
      </xdr:nvSpPr>
      <xdr:spPr>
        <a:xfrm>
          <a:off x="16226867" y="1705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類似団体と比較して有形固定資産減価償却率が下回っているのは、公営住宅及び道路となっており、その他の施設は類似団体平均を上回っている。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特に、児童館及び認定子ども園・幼稚園・保育所は高い水準となっており、施設の大部分が昭和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年代に整備され老朽化が進んでいることが要因と考えられる。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また、港湾・漁港も、整備から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多くあるため有形固定資産減価償却率が類似団体平均を大きく上回っているが、漁港海岸施設や海岸保全施設については、定期的な点検に基づき、修繕が必要と判断されるものは優先順位をつけて計画的に修繕工事を行っているところである。</a:t>
          </a:r>
        </a:p>
        <a:p>
          <a:r>
            <a:rPr kumimoji="1" lang="ja-JP" altLang="en-US" sz="1300">
              <a:latin typeface="ＭＳ Ｐゴシック" panose="020B0600070205080204" pitchFamily="50" charset="-128"/>
              <a:ea typeface="ＭＳ Ｐゴシック" panose="020B0600070205080204" pitchFamily="50" charset="-128"/>
            </a:rPr>
            <a:t>　引き続き、市民ニーズとの調整を図りながら、益田市総合管理計画個別施設計画に基づき、計画的な維持管理を行うとともに施設総量の適正化に努め、比率の改善を図る。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44,355
43,937
733.19
32,426,671
31,133,165
1,180,276
15,272,103
30,081,165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xdr:cNvCxnSpPr/>
      </xdr:nvCxnSpPr>
      <xdr:spPr>
        <a:xfrm flipV="1">
          <a:off x="4086225" y="5595257"/>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xdr:cNvSpPr txBox="1"/>
      </xdr:nvSpPr>
      <xdr:spPr>
        <a:xfrm>
          <a:off x="4124960" y="711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020820" y="7108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xdr:cNvSpPr txBox="1"/>
      </xdr:nvSpPr>
      <xdr:spPr>
        <a:xfrm>
          <a:off x="4124960" y="53742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xdr:cNvCxnSpPr/>
      </xdr:nvCxnSpPr>
      <xdr:spPr>
        <a:xfrm>
          <a:off x="4020820" y="55952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xdr:cNvSpPr txBox="1"/>
      </xdr:nvSpPr>
      <xdr:spPr>
        <a:xfrm>
          <a:off x="4124960" y="622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xdr:cNvSpPr/>
      </xdr:nvSpPr>
      <xdr:spPr>
        <a:xfrm>
          <a:off x="403606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xdr:cNvSpPr/>
      </xdr:nvSpPr>
      <xdr:spPr>
        <a:xfrm>
          <a:off x="331216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144599</xdr:rowOff>
    </xdr:from>
    <xdr:to>
      <xdr:col>15</xdr:col>
      <xdr:colOff>101600</xdr:colOff>
      <xdr:row>37</xdr:row>
      <xdr:rowOff>74749</xdr:rowOff>
    </xdr:to>
    <xdr:sp macro="" textlink="">
      <xdr:nvSpPr>
        <xdr:cNvPr id="66" name="フローチャート: 判断 65"/>
        <xdr:cNvSpPr/>
      </xdr:nvSpPr>
      <xdr:spPr>
        <a:xfrm>
          <a:off x="2514600" y="61796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xdr:cNvSpPr/>
      </xdr:nvSpPr>
      <xdr:spPr>
        <a:xfrm>
          <a:off x="17399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965200" y="615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4" name="楕円 73"/>
        <xdr:cNvSpPr/>
      </xdr:nvSpPr>
      <xdr:spPr>
        <a:xfrm>
          <a:off x="4036060" y="637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149151</xdr:rowOff>
    </xdr:from>
    <xdr:ext cx="405111" cy="259045"/>
    <xdr:sp macro="" textlink="">
      <xdr:nvSpPr>
        <xdr:cNvPr id="75" name="【図書館】&#10;有形固定資産減価償却率該当値テキスト"/>
        <xdr:cNvSpPr txBox="1"/>
      </xdr:nvSpPr>
      <xdr:spPr>
        <a:xfrm>
          <a:off x="4124960" y="635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6" name="楕円 75"/>
        <xdr:cNvSpPr/>
      </xdr:nvSpPr>
      <xdr:spPr>
        <a:xfrm>
          <a:off x="3312160" y="637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53340</xdr:rowOff>
    </xdr:to>
    <xdr:cxnSp macro="">
      <xdr:nvCxnSpPr>
        <xdr:cNvPr id="77" name="直線コネクタ 76"/>
        <xdr:cNvCxnSpPr/>
      </xdr:nvCxnSpPr>
      <xdr:spPr>
        <a:xfrm flipV="1">
          <a:off x="3355340" y="6420394"/>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136434</xdr:rowOff>
    </xdr:from>
    <xdr:to>
      <xdr:col>15</xdr:col>
      <xdr:colOff>101600</xdr:colOff>
      <xdr:row>38</xdr:row>
      <xdr:rowOff>66584</xdr:rowOff>
    </xdr:to>
    <xdr:sp macro="" textlink="">
      <xdr:nvSpPr>
        <xdr:cNvPr id="78" name="楕円 77"/>
        <xdr:cNvSpPr/>
      </xdr:nvSpPr>
      <xdr:spPr>
        <a:xfrm>
          <a:off x="2514600" y="6339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38</xdr:row>
      <xdr:rowOff>53340</xdr:rowOff>
    </xdr:to>
    <xdr:cxnSp macro="">
      <xdr:nvCxnSpPr>
        <xdr:cNvPr id="79" name="直線コネクタ 78"/>
        <xdr:cNvCxnSpPr/>
      </xdr:nvCxnSpPr>
      <xdr:spPr>
        <a:xfrm>
          <a:off x="2565400" y="6386104"/>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xdr:cNvSpPr/>
      </xdr:nvSpPr>
      <xdr:spPr>
        <a:xfrm>
          <a:off x="173990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xdr:rowOff>
    </xdr:from>
    <xdr:to>
      <xdr:col>15</xdr:col>
      <xdr:colOff>50800</xdr:colOff>
      <xdr:row>38</xdr:row>
      <xdr:rowOff>27215</xdr:rowOff>
    </xdr:to>
    <xdr:cxnSp macro="">
      <xdr:nvCxnSpPr>
        <xdr:cNvPr id="81" name="直線コネクタ 80"/>
        <xdr:cNvCxnSpPr/>
      </xdr:nvCxnSpPr>
      <xdr:spPr>
        <a:xfrm flipV="1">
          <a:off x="1790700" y="6386104"/>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965200" y="6317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xdr:cNvCxnSpPr/>
      </xdr:nvCxnSpPr>
      <xdr:spPr>
        <a:xfrm>
          <a:off x="1008380" y="6368687"/>
          <a:ext cx="7823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 name="n_1aveValue【図書館】&#10;有形固定資産減価償却率"/>
        <xdr:cNvSpPr txBox="1"/>
      </xdr:nvSpPr>
      <xdr:spPr>
        <a:xfrm>
          <a:off x="317056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5" name="n_2aveValue【図書館】&#10;有形固定資産減価償却率"/>
        <xdr:cNvSpPr txBox="1"/>
      </xdr:nvSpPr>
      <xdr:spPr>
        <a:xfrm>
          <a:off x="238570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xdr:cNvSpPr txBox="1"/>
      </xdr:nvSpPr>
      <xdr:spPr>
        <a:xfrm>
          <a:off x="16110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8363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120667</xdr:rowOff>
    </xdr:from>
    <xdr:ext cx="405111" cy="259045"/>
    <xdr:sp macro="" textlink="">
      <xdr:nvSpPr>
        <xdr:cNvPr id="88" name="n_1mainValue【図書館】&#10;有形固定資産減価償却率"/>
        <xdr:cNvSpPr txBox="1"/>
      </xdr:nvSpPr>
      <xdr:spPr>
        <a:xfrm>
          <a:off x="317056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57711</xdr:rowOff>
    </xdr:from>
    <xdr:ext cx="405111" cy="259045"/>
    <xdr:sp macro="" textlink="">
      <xdr:nvSpPr>
        <xdr:cNvPr id="89" name="n_2mainValue【図書館】&#10;有形固定資産減価償却率"/>
        <xdr:cNvSpPr txBox="1"/>
      </xdr:nvSpPr>
      <xdr:spPr>
        <a:xfrm>
          <a:off x="238570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xdr:cNvSpPr txBox="1"/>
      </xdr:nvSpPr>
      <xdr:spPr>
        <a:xfrm>
          <a:off x="161100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xdr:cNvSpPr txBox="1"/>
      </xdr:nvSpPr>
      <xdr:spPr>
        <a:xfrm>
          <a:off x="836304" y="64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xdr:cNvCxnSpPr/>
      </xdr:nvCxnSpPr>
      <xdr:spPr>
        <a:xfrm flipV="1">
          <a:off x="9219565" y="551688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92583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9258300" y="6386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xdr:cNvSpPr/>
      </xdr:nvSpPr>
      <xdr:spPr>
        <a:xfrm>
          <a:off x="9192260" y="6408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xdr:cNvSpPr/>
      </xdr:nvSpPr>
      <xdr:spPr>
        <a:xfrm>
          <a:off x="8445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165100</xdr:rowOff>
    </xdr:from>
    <xdr:to>
      <xdr:col>46</xdr:col>
      <xdr:colOff>38100</xdr:colOff>
      <xdr:row>37</xdr:row>
      <xdr:rowOff>95250</xdr:rowOff>
    </xdr:to>
    <xdr:sp macro="" textlink="">
      <xdr:nvSpPr>
        <xdr:cNvPr id="123" name="フローチャート: 判断 122"/>
        <xdr:cNvSpPr/>
      </xdr:nvSpPr>
      <xdr:spPr>
        <a:xfrm>
          <a:off x="7670800" y="6200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6350</xdr:rowOff>
    </xdr:from>
    <xdr:to>
      <xdr:col>41</xdr:col>
      <xdr:colOff>101600</xdr:colOff>
      <xdr:row>37</xdr:row>
      <xdr:rowOff>107950</xdr:rowOff>
    </xdr:to>
    <xdr:sp macro="" textlink="">
      <xdr:nvSpPr>
        <xdr:cNvPr id="124" name="フローチャート: 判断 123"/>
        <xdr:cNvSpPr/>
      </xdr:nvSpPr>
      <xdr:spPr>
        <a:xfrm>
          <a:off x="687324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31750</xdr:rowOff>
    </xdr:from>
    <xdr:to>
      <xdr:col>36</xdr:col>
      <xdr:colOff>165100</xdr:colOff>
      <xdr:row>37</xdr:row>
      <xdr:rowOff>133350</xdr:rowOff>
    </xdr:to>
    <xdr:sp macro="" textlink="">
      <xdr:nvSpPr>
        <xdr:cNvPr id="125" name="フローチャート: 判断 124"/>
        <xdr:cNvSpPr/>
      </xdr:nvSpPr>
      <xdr:spPr>
        <a:xfrm>
          <a:off x="609854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31" name="楕円 130"/>
        <xdr:cNvSpPr/>
      </xdr:nvSpPr>
      <xdr:spPr>
        <a:xfrm>
          <a:off x="919226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2" name="【図書館】&#10;一人当たり面積該当値テキスト"/>
        <xdr:cNvSpPr txBox="1"/>
      </xdr:nvSpPr>
      <xdr:spPr>
        <a:xfrm>
          <a:off x="92583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95250</xdr:rowOff>
    </xdr:from>
    <xdr:to>
      <xdr:col>50</xdr:col>
      <xdr:colOff>165100</xdr:colOff>
      <xdr:row>38</xdr:row>
      <xdr:rowOff>25400</xdr:rowOff>
    </xdr:to>
    <xdr:sp macro="" textlink="">
      <xdr:nvSpPr>
        <xdr:cNvPr id="133" name="楕円 132"/>
        <xdr:cNvSpPr/>
      </xdr:nvSpPr>
      <xdr:spPr>
        <a:xfrm>
          <a:off x="8445500" y="6297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146050</xdr:rowOff>
    </xdr:to>
    <xdr:cxnSp macro="">
      <xdr:nvCxnSpPr>
        <xdr:cNvPr id="134" name="直線コネクタ 133"/>
        <xdr:cNvCxnSpPr/>
      </xdr:nvCxnSpPr>
      <xdr:spPr>
        <a:xfrm flipV="1">
          <a:off x="8496300" y="633603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95250</xdr:rowOff>
    </xdr:from>
    <xdr:to>
      <xdr:col>46</xdr:col>
      <xdr:colOff>38100</xdr:colOff>
      <xdr:row>38</xdr:row>
      <xdr:rowOff>25400</xdr:rowOff>
    </xdr:to>
    <xdr:sp macro="" textlink="">
      <xdr:nvSpPr>
        <xdr:cNvPr id="135" name="楕円 134"/>
        <xdr:cNvSpPr/>
      </xdr:nvSpPr>
      <xdr:spPr>
        <a:xfrm>
          <a:off x="7670800" y="6297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146050</xdr:rowOff>
    </xdr:from>
    <xdr:to>
      <xdr:col>50</xdr:col>
      <xdr:colOff>114300</xdr:colOff>
      <xdr:row>37</xdr:row>
      <xdr:rowOff>146050</xdr:rowOff>
    </xdr:to>
    <xdr:cxnSp macro="">
      <xdr:nvCxnSpPr>
        <xdr:cNvPr id="136" name="直線コネクタ 135"/>
        <xdr:cNvCxnSpPr/>
      </xdr:nvCxnSpPr>
      <xdr:spPr>
        <a:xfrm>
          <a:off x="7713980" y="63487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107950</xdr:rowOff>
    </xdr:from>
    <xdr:to>
      <xdr:col>41</xdr:col>
      <xdr:colOff>101600</xdr:colOff>
      <xdr:row>38</xdr:row>
      <xdr:rowOff>38100</xdr:rowOff>
    </xdr:to>
    <xdr:sp macro="" textlink="">
      <xdr:nvSpPr>
        <xdr:cNvPr id="137" name="楕円 136"/>
        <xdr:cNvSpPr/>
      </xdr:nvSpPr>
      <xdr:spPr>
        <a:xfrm>
          <a:off x="6873240" y="6310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146050</xdr:rowOff>
    </xdr:from>
    <xdr:to>
      <xdr:col>45</xdr:col>
      <xdr:colOff>177800</xdr:colOff>
      <xdr:row>37</xdr:row>
      <xdr:rowOff>158750</xdr:rowOff>
    </xdr:to>
    <xdr:cxnSp macro="">
      <xdr:nvCxnSpPr>
        <xdr:cNvPr id="138" name="直線コネクタ 137"/>
        <xdr:cNvCxnSpPr/>
      </xdr:nvCxnSpPr>
      <xdr:spPr>
        <a:xfrm flipV="1">
          <a:off x="6924040" y="634873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9" name="楕円 138"/>
        <xdr:cNvSpPr/>
      </xdr:nvSpPr>
      <xdr:spPr>
        <a:xfrm>
          <a:off x="609854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158750</xdr:rowOff>
    </xdr:from>
    <xdr:to>
      <xdr:col>41</xdr:col>
      <xdr:colOff>50800</xdr:colOff>
      <xdr:row>38</xdr:row>
      <xdr:rowOff>0</xdr:rowOff>
    </xdr:to>
    <xdr:cxnSp macro="">
      <xdr:nvCxnSpPr>
        <xdr:cNvPr id="140" name="直線コネクタ 139"/>
        <xdr:cNvCxnSpPr/>
      </xdr:nvCxnSpPr>
      <xdr:spPr>
        <a:xfrm flipV="1">
          <a:off x="6149340" y="6361430"/>
          <a:ext cx="7747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xdr:cNvSpPr txBox="1"/>
      </xdr:nvSpPr>
      <xdr:spPr>
        <a:xfrm>
          <a:off x="827158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111777</xdr:rowOff>
    </xdr:from>
    <xdr:ext cx="469744" cy="259045"/>
    <xdr:sp macro="" textlink="">
      <xdr:nvSpPr>
        <xdr:cNvPr id="142" name="n_2aveValue【図書館】&#10;一人当たり面積"/>
        <xdr:cNvSpPr txBox="1"/>
      </xdr:nvSpPr>
      <xdr:spPr>
        <a:xfrm>
          <a:off x="750958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3" name="n_3aveValue【図書館】&#10;一人当たり面積"/>
        <xdr:cNvSpPr txBox="1"/>
      </xdr:nvSpPr>
      <xdr:spPr>
        <a:xfrm>
          <a:off x="67120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149877</xdr:rowOff>
    </xdr:from>
    <xdr:ext cx="469744" cy="259045"/>
    <xdr:sp macro="" textlink="">
      <xdr:nvSpPr>
        <xdr:cNvPr id="144" name="n_4aveValue【図書館】&#10;一人当たり面積"/>
        <xdr:cNvSpPr txBox="1"/>
      </xdr:nvSpPr>
      <xdr:spPr>
        <a:xfrm>
          <a:off x="593732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41927</xdr:rowOff>
    </xdr:from>
    <xdr:ext cx="469744" cy="259045"/>
    <xdr:sp macro="" textlink="">
      <xdr:nvSpPr>
        <xdr:cNvPr id="145" name="n_1mainValue【図書館】&#10;一人当たり面積"/>
        <xdr:cNvSpPr txBox="1"/>
      </xdr:nvSpPr>
      <xdr:spPr>
        <a:xfrm>
          <a:off x="8271587" y="60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16527</xdr:rowOff>
    </xdr:from>
    <xdr:ext cx="469744" cy="259045"/>
    <xdr:sp macro="" textlink="">
      <xdr:nvSpPr>
        <xdr:cNvPr id="146" name="n_2mainValue【図書館】&#10;一人当たり面積"/>
        <xdr:cNvSpPr txBox="1"/>
      </xdr:nvSpPr>
      <xdr:spPr>
        <a:xfrm>
          <a:off x="7509587"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47" name="n_3mainValue【図書館】&#10;一人当たり面積"/>
        <xdr:cNvSpPr txBox="1"/>
      </xdr:nvSpPr>
      <xdr:spPr>
        <a:xfrm>
          <a:off x="67120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41927</xdr:rowOff>
    </xdr:from>
    <xdr:ext cx="469744" cy="259045"/>
    <xdr:sp macro="" textlink="">
      <xdr:nvSpPr>
        <xdr:cNvPr id="148" name="n_4mainValue【図書館】&#10;一人当たり面積"/>
        <xdr:cNvSpPr txBox="1"/>
      </xdr:nvSpPr>
      <xdr:spPr>
        <a:xfrm>
          <a:off x="5937327"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xdr:cNvCxnSpPr/>
      </xdr:nvCxnSpPr>
      <xdr:spPr>
        <a:xfrm flipV="1">
          <a:off x="4086225" y="938212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xdr:cNvSpPr txBox="1"/>
      </xdr:nvSpPr>
      <xdr:spPr>
        <a:xfrm>
          <a:off x="4124960" y="916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xdr:cNvCxnSpPr/>
      </xdr:nvCxnSpPr>
      <xdr:spPr>
        <a:xfrm>
          <a:off x="4020820" y="9382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8" name="【体育館・プール】&#10;有形固定資産減価償却率平均値テキスト"/>
        <xdr:cNvSpPr txBox="1"/>
      </xdr:nvSpPr>
      <xdr:spPr>
        <a:xfrm>
          <a:off x="4124960" y="1009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xdr:cNvSpPr/>
      </xdr:nvSpPr>
      <xdr:spPr>
        <a:xfrm>
          <a:off x="403606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xdr:cNvSpPr/>
      </xdr:nvSpPr>
      <xdr:spPr>
        <a:xfrm>
          <a:off x="3312160" y="10106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81" name="フローチャート: 判断 180"/>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3" name="フローチャート: 判断 182"/>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89" name="楕円 188"/>
        <xdr:cNvSpPr/>
      </xdr:nvSpPr>
      <xdr:spPr>
        <a:xfrm>
          <a:off x="4036060" y="1000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134002</xdr:rowOff>
    </xdr:from>
    <xdr:ext cx="405111" cy="259045"/>
    <xdr:sp macro="" textlink="">
      <xdr:nvSpPr>
        <xdr:cNvPr id="190" name="【体育館・プール】&#10;有形固定資産減価償却率該当値テキスト"/>
        <xdr:cNvSpPr txBox="1"/>
      </xdr:nvSpPr>
      <xdr:spPr>
        <a:xfrm>
          <a:off x="4124960"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xdr:rowOff>
    </xdr:from>
    <xdr:to>
      <xdr:col>20</xdr:col>
      <xdr:colOff>38100</xdr:colOff>
      <xdr:row>64</xdr:row>
      <xdr:rowOff>102235</xdr:rowOff>
    </xdr:to>
    <xdr:sp macro="" textlink="">
      <xdr:nvSpPr>
        <xdr:cNvPr id="191" name="楕円 190"/>
        <xdr:cNvSpPr/>
      </xdr:nvSpPr>
      <xdr:spPr>
        <a:xfrm>
          <a:off x="3312160" y="107295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64</xdr:row>
      <xdr:rowOff>51435</xdr:rowOff>
    </xdr:to>
    <xdr:cxnSp macro="">
      <xdr:nvCxnSpPr>
        <xdr:cNvPr id="192" name="直線コネクタ 191"/>
        <xdr:cNvCxnSpPr/>
      </xdr:nvCxnSpPr>
      <xdr:spPr>
        <a:xfrm flipV="1">
          <a:off x="3355340" y="10052685"/>
          <a:ext cx="731520" cy="7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162560</xdr:rowOff>
    </xdr:from>
    <xdr:to>
      <xdr:col>15</xdr:col>
      <xdr:colOff>101600</xdr:colOff>
      <xdr:row>64</xdr:row>
      <xdr:rowOff>92710</xdr:rowOff>
    </xdr:to>
    <xdr:sp macro="" textlink="">
      <xdr:nvSpPr>
        <xdr:cNvPr id="193" name="楕円 192"/>
        <xdr:cNvSpPr/>
      </xdr:nvSpPr>
      <xdr:spPr>
        <a:xfrm>
          <a:off x="2514600" y="10723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41910</xdr:rowOff>
    </xdr:from>
    <xdr:to>
      <xdr:col>19</xdr:col>
      <xdr:colOff>177800</xdr:colOff>
      <xdr:row>64</xdr:row>
      <xdr:rowOff>51435</xdr:rowOff>
    </xdr:to>
    <xdr:cxnSp macro="">
      <xdr:nvCxnSpPr>
        <xdr:cNvPr id="194" name="直線コネクタ 193"/>
        <xdr:cNvCxnSpPr/>
      </xdr:nvCxnSpPr>
      <xdr:spPr>
        <a:xfrm>
          <a:off x="2565400" y="1077087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145415</xdr:rowOff>
    </xdr:from>
    <xdr:to>
      <xdr:col>10</xdr:col>
      <xdr:colOff>165100</xdr:colOff>
      <xdr:row>64</xdr:row>
      <xdr:rowOff>75565</xdr:rowOff>
    </xdr:to>
    <xdr:sp macro="" textlink="">
      <xdr:nvSpPr>
        <xdr:cNvPr id="195" name="楕円 194"/>
        <xdr:cNvSpPr/>
      </xdr:nvSpPr>
      <xdr:spPr>
        <a:xfrm>
          <a:off x="1739900" y="10706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24765</xdr:rowOff>
    </xdr:from>
    <xdr:to>
      <xdr:col>15</xdr:col>
      <xdr:colOff>50800</xdr:colOff>
      <xdr:row>64</xdr:row>
      <xdr:rowOff>41910</xdr:rowOff>
    </xdr:to>
    <xdr:cxnSp macro="">
      <xdr:nvCxnSpPr>
        <xdr:cNvPr id="196" name="直線コネクタ 195"/>
        <xdr:cNvCxnSpPr/>
      </xdr:nvCxnSpPr>
      <xdr:spPr>
        <a:xfrm>
          <a:off x="1790700" y="1075372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130175</xdr:rowOff>
    </xdr:from>
    <xdr:to>
      <xdr:col>6</xdr:col>
      <xdr:colOff>38100</xdr:colOff>
      <xdr:row>64</xdr:row>
      <xdr:rowOff>60325</xdr:rowOff>
    </xdr:to>
    <xdr:sp macro="" textlink="">
      <xdr:nvSpPr>
        <xdr:cNvPr id="197" name="楕円 196"/>
        <xdr:cNvSpPr/>
      </xdr:nvSpPr>
      <xdr:spPr>
        <a:xfrm>
          <a:off x="965200" y="10691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9525</xdr:rowOff>
    </xdr:from>
    <xdr:to>
      <xdr:col>10</xdr:col>
      <xdr:colOff>114300</xdr:colOff>
      <xdr:row>64</xdr:row>
      <xdr:rowOff>24765</xdr:rowOff>
    </xdr:to>
    <xdr:cxnSp macro="">
      <xdr:nvCxnSpPr>
        <xdr:cNvPr id="198" name="直線コネクタ 197"/>
        <xdr:cNvCxnSpPr/>
      </xdr:nvCxnSpPr>
      <xdr:spPr>
        <a:xfrm>
          <a:off x="1008380" y="1073848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9" name="n_1aveValue【体育館・プール】&#10;有形固定資産減価償却率"/>
        <xdr:cNvSpPr txBox="1"/>
      </xdr:nvSpPr>
      <xdr:spPr>
        <a:xfrm>
          <a:off x="317056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200" name="n_2aveValue【体育館・プール】&#10;有形固定資産減価償却率"/>
        <xdr:cNvSpPr txBox="1"/>
      </xdr:nvSpPr>
      <xdr:spPr>
        <a:xfrm>
          <a:off x="238570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2" name="n_4aveValue【体育館・プール】&#10;有形固定資産減価償却率"/>
        <xdr:cNvSpPr txBox="1"/>
      </xdr:nvSpPr>
      <xdr:spPr>
        <a:xfrm>
          <a:off x="8363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93362</xdr:rowOff>
    </xdr:from>
    <xdr:ext cx="405111" cy="259045"/>
    <xdr:sp macro="" textlink="">
      <xdr:nvSpPr>
        <xdr:cNvPr id="203" name="n_1mainValue【体育館・プール】&#10;有形固定資産減価償却率"/>
        <xdr:cNvSpPr txBox="1"/>
      </xdr:nvSpPr>
      <xdr:spPr>
        <a:xfrm>
          <a:off x="317056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83837</xdr:rowOff>
    </xdr:from>
    <xdr:ext cx="405111" cy="259045"/>
    <xdr:sp macro="" textlink="">
      <xdr:nvSpPr>
        <xdr:cNvPr id="204" name="n_2mainValue【体育館・プール】&#10;有形固定資産減価償却率"/>
        <xdr:cNvSpPr txBox="1"/>
      </xdr:nvSpPr>
      <xdr:spPr>
        <a:xfrm>
          <a:off x="238570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66692</xdr:rowOff>
    </xdr:from>
    <xdr:ext cx="405111" cy="259045"/>
    <xdr:sp macro="" textlink="">
      <xdr:nvSpPr>
        <xdr:cNvPr id="205" name="n_3mainValue【体育館・プール】&#10;有形固定資産減価償却率"/>
        <xdr:cNvSpPr txBox="1"/>
      </xdr:nvSpPr>
      <xdr:spPr>
        <a:xfrm>
          <a:off x="161100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51452</xdr:rowOff>
    </xdr:from>
    <xdr:ext cx="405111" cy="259045"/>
    <xdr:sp macro="" textlink="">
      <xdr:nvSpPr>
        <xdr:cNvPr id="206" name="n_4mainValue【体育館・プール】&#10;有形固定資産減価償却率"/>
        <xdr:cNvSpPr txBox="1"/>
      </xdr:nvSpPr>
      <xdr:spPr>
        <a:xfrm>
          <a:off x="83630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xdr:cNvCxnSpPr/>
      </xdr:nvCxnSpPr>
      <xdr:spPr>
        <a:xfrm flipV="1">
          <a:off x="9219565" y="932434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92583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915416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xdr:cNvSpPr txBox="1"/>
      </xdr:nvSpPr>
      <xdr:spPr>
        <a:xfrm>
          <a:off x="9258300" y="910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xdr:cNvCxnSpPr/>
      </xdr:nvCxnSpPr>
      <xdr:spPr>
        <a:xfrm>
          <a:off x="9154160" y="9324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xdr:cNvSpPr txBox="1"/>
      </xdr:nvSpPr>
      <xdr:spPr>
        <a:xfrm>
          <a:off x="92583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xdr:cNvSpPr/>
      </xdr:nvSpPr>
      <xdr:spPr>
        <a:xfrm>
          <a:off x="9192260" y="10412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xdr:cNvSpPr/>
      </xdr:nvSpPr>
      <xdr:spPr>
        <a:xfrm>
          <a:off x="8445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62230</xdr:rowOff>
    </xdr:from>
    <xdr:to>
      <xdr:col>46</xdr:col>
      <xdr:colOff>38100</xdr:colOff>
      <xdr:row>61</xdr:row>
      <xdr:rowOff>163830</xdr:rowOff>
    </xdr:to>
    <xdr:sp macro="" textlink="">
      <xdr:nvSpPr>
        <xdr:cNvPr id="238" name="フローチャート: 判断 237"/>
        <xdr:cNvSpPr/>
      </xdr:nvSpPr>
      <xdr:spPr>
        <a:xfrm>
          <a:off x="7670800" y="10288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102870</xdr:rowOff>
    </xdr:from>
    <xdr:to>
      <xdr:col>41</xdr:col>
      <xdr:colOff>101600</xdr:colOff>
      <xdr:row>62</xdr:row>
      <xdr:rowOff>33020</xdr:rowOff>
    </xdr:to>
    <xdr:sp macro="" textlink="">
      <xdr:nvSpPr>
        <xdr:cNvPr id="239" name="フローチャート: 判断 238"/>
        <xdr:cNvSpPr/>
      </xdr:nvSpPr>
      <xdr:spPr>
        <a:xfrm>
          <a:off x="6873240" y="10328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113030</xdr:rowOff>
    </xdr:from>
    <xdr:to>
      <xdr:col>36</xdr:col>
      <xdr:colOff>165100</xdr:colOff>
      <xdr:row>62</xdr:row>
      <xdr:rowOff>43180</xdr:rowOff>
    </xdr:to>
    <xdr:sp macro="" textlink="">
      <xdr:nvSpPr>
        <xdr:cNvPr id="240" name="フローチャート: 判断 239"/>
        <xdr:cNvSpPr/>
      </xdr:nvSpPr>
      <xdr:spPr>
        <a:xfrm>
          <a:off x="609854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154940</xdr:rowOff>
    </xdr:from>
    <xdr:to>
      <xdr:col>55</xdr:col>
      <xdr:colOff>50800</xdr:colOff>
      <xdr:row>64</xdr:row>
      <xdr:rowOff>85090</xdr:rowOff>
    </xdr:to>
    <xdr:sp macro="" textlink="">
      <xdr:nvSpPr>
        <xdr:cNvPr id="246" name="楕円 245"/>
        <xdr:cNvSpPr/>
      </xdr:nvSpPr>
      <xdr:spPr>
        <a:xfrm>
          <a:off x="9192260" y="10716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69867</xdr:rowOff>
    </xdr:from>
    <xdr:ext cx="469744" cy="259045"/>
    <xdr:sp macro="" textlink="">
      <xdr:nvSpPr>
        <xdr:cNvPr id="247" name="【体育館・プール】&#10;一人当たり面積該当値テキスト"/>
        <xdr:cNvSpPr txBox="1"/>
      </xdr:nvSpPr>
      <xdr:spPr>
        <a:xfrm>
          <a:off x="92583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154940</xdr:rowOff>
    </xdr:from>
    <xdr:to>
      <xdr:col>50</xdr:col>
      <xdr:colOff>165100</xdr:colOff>
      <xdr:row>64</xdr:row>
      <xdr:rowOff>85090</xdr:rowOff>
    </xdr:to>
    <xdr:sp macro="" textlink="">
      <xdr:nvSpPr>
        <xdr:cNvPr id="248" name="楕円 247"/>
        <xdr:cNvSpPr/>
      </xdr:nvSpPr>
      <xdr:spPr>
        <a:xfrm>
          <a:off x="8445500" y="10716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34290</xdr:rowOff>
    </xdr:from>
    <xdr:to>
      <xdr:col>55</xdr:col>
      <xdr:colOff>0</xdr:colOff>
      <xdr:row>64</xdr:row>
      <xdr:rowOff>34290</xdr:rowOff>
    </xdr:to>
    <xdr:cxnSp macro="">
      <xdr:nvCxnSpPr>
        <xdr:cNvPr id="249" name="直線コネクタ 248"/>
        <xdr:cNvCxnSpPr/>
      </xdr:nvCxnSpPr>
      <xdr:spPr>
        <a:xfrm>
          <a:off x="8496300" y="107632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156210</xdr:rowOff>
    </xdr:from>
    <xdr:to>
      <xdr:col>46</xdr:col>
      <xdr:colOff>38100</xdr:colOff>
      <xdr:row>64</xdr:row>
      <xdr:rowOff>86360</xdr:rowOff>
    </xdr:to>
    <xdr:sp macro="" textlink="">
      <xdr:nvSpPr>
        <xdr:cNvPr id="250" name="楕円 249"/>
        <xdr:cNvSpPr/>
      </xdr:nvSpPr>
      <xdr:spPr>
        <a:xfrm>
          <a:off x="7670800" y="10717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34290</xdr:rowOff>
    </xdr:from>
    <xdr:to>
      <xdr:col>50</xdr:col>
      <xdr:colOff>114300</xdr:colOff>
      <xdr:row>64</xdr:row>
      <xdr:rowOff>35560</xdr:rowOff>
    </xdr:to>
    <xdr:cxnSp macro="">
      <xdr:nvCxnSpPr>
        <xdr:cNvPr id="251" name="直線コネクタ 250"/>
        <xdr:cNvCxnSpPr/>
      </xdr:nvCxnSpPr>
      <xdr:spPr>
        <a:xfrm flipV="1">
          <a:off x="7713980" y="1076325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156210</xdr:rowOff>
    </xdr:from>
    <xdr:to>
      <xdr:col>41</xdr:col>
      <xdr:colOff>101600</xdr:colOff>
      <xdr:row>64</xdr:row>
      <xdr:rowOff>86360</xdr:rowOff>
    </xdr:to>
    <xdr:sp macro="" textlink="">
      <xdr:nvSpPr>
        <xdr:cNvPr id="252" name="楕円 251"/>
        <xdr:cNvSpPr/>
      </xdr:nvSpPr>
      <xdr:spPr>
        <a:xfrm>
          <a:off x="6873240" y="10717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35560</xdr:rowOff>
    </xdr:from>
    <xdr:to>
      <xdr:col>45</xdr:col>
      <xdr:colOff>177800</xdr:colOff>
      <xdr:row>64</xdr:row>
      <xdr:rowOff>35560</xdr:rowOff>
    </xdr:to>
    <xdr:cxnSp macro="">
      <xdr:nvCxnSpPr>
        <xdr:cNvPr id="253" name="直線コネクタ 252"/>
        <xdr:cNvCxnSpPr/>
      </xdr:nvCxnSpPr>
      <xdr:spPr>
        <a:xfrm>
          <a:off x="6924040" y="10764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156210</xdr:rowOff>
    </xdr:from>
    <xdr:to>
      <xdr:col>36</xdr:col>
      <xdr:colOff>165100</xdr:colOff>
      <xdr:row>64</xdr:row>
      <xdr:rowOff>86360</xdr:rowOff>
    </xdr:to>
    <xdr:sp macro="" textlink="">
      <xdr:nvSpPr>
        <xdr:cNvPr id="254" name="楕円 253"/>
        <xdr:cNvSpPr/>
      </xdr:nvSpPr>
      <xdr:spPr>
        <a:xfrm>
          <a:off x="6098540" y="10717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35560</xdr:rowOff>
    </xdr:from>
    <xdr:to>
      <xdr:col>41</xdr:col>
      <xdr:colOff>50800</xdr:colOff>
      <xdr:row>64</xdr:row>
      <xdr:rowOff>35560</xdr:rowOff>
    </xdr:to>
    <xdr:cxnSp macro="">
      <xdr:nvCxnSpPr>
        <xdr:cNvPr id="255" name="直線コネクタ 254"/>
        <xdr:cNvCxnSpPr/>
      </xdr:nvCxnSpPr>
      <xdr:spPr>
        <a:xfrm>
          <a:off x="6149340" y="10764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56" name="n_1aveValue【体育館・プール】&#10;一人当たり面積"/>
        <xdr:cNvSpPr txBox="1"/>
      </xdr:nvSpPr>
      <xdr:spPr>
        <a:xfrm>
          <a:off x="827158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8907</xdr:rowOff>
    </xdr:from>
    <xdr:ext cx="469744" cy="259045"/>
    <xdr:sp macro="" textlink="">
      <xdr:nvSpPr>
        <xdr:cNvPr id="257" name="n_2aveValue【体育館・プール】&#10;一人当たり面積"/>
        <xdr:cNvSpPr txBox="1"/>
      </xdr:nvSpPr>
      <xdr:spPr>
        <a:xfrm>
          <a:off x="7509587" y="1006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49547</xdr:rowOff>
    </xdr:from>
    <xdr:ext cx="469744" cy="259045"/>
    <xdr:sp macro="" textlink="">
      <xdr:nvSpPr>
        <xdr:cNvPr id="258" name="n_3aveValue【体育館・プール】&#10;一人当たり面積"/>
        <xdr:cNvSpPr txBox="1"/>
      </xdr:nvSpPr>
      <xdr:spPr>
        <a:xfrm>
          <a:off x="6712027" y="1010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59707</xdr:rowOff>
    </xdr:from>
    <xdr:ext cx="469744" cy="259045"/>
    <xdr:sp macro="" textlink="">
      <xdr:nvSpPr>
        <xdr:cNvPr id="259" name="n_4aveValue【体育館・プール】&#10;一人当たり面積"/>
        <xdr:cNvSpPr txBox="1"/>
      </xdr:nvSpPr>
      <xdr:spPr>
        <a:xfrm>
          <a:off x="59373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76217</xdr:rowOff>
    </xdr:from>
    <xdr:ext cx="469744" cy="259045"/>
    <xdr:sp macro="" textlink="">
      <xdr:nvSpPr>
        <xdr:cNvPr id="260" name="n_1mainValue【体育館・プール】&#10;一人当たり面積"/>
        <xdr:cNvSpPr txBox="1"/>
      </xdr:nvSpPr>
      <xdr:spPr>
        <a:xfrm>
          <a:off x="827158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77487</xdr:rowOff>
    </xdr:from>
    <xdr:ext cx="469744" cy="259045"/>
    <xdr:sp macro="" textlink="">
      <xdr:nvSpPr>
        <xdr:cNvPr id="261" name="n_2mainValue【体育館・プール】&#10;一人当たり面積"/>
        <xdr:cNvSpPr txBox="1"/>
      </xdr:nvSpPr>
      <xdr:spPr>
        <a:xfrm>
          <a:off x="750958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77487</xdr:rowOff>
    </xdr:from>
    <xdr:ext cx="469744" cy="259045"/>
    <xdr:sp macro="" textlink="">
      <xdr:nvSpPr>
        <xdr:cNvPr id="262" name="n_3mainValue【体育館・プール】&#10;一人当たり面積"/>
        <xdr:cNvSpPr txBox="1"/>
      </xdr:nvSpPr>
      <xdr:spPr>
        <a:xfrm>
          <a:off x="671202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77487</xdr:rowOff>
    </xdr:from>
    <xdr:ext cx="469744" cy="259045"/>
    <xdr:sp macro="" textlink="">
      <xdr:nvSpPr>
        <xdr:cNvPr id="263" name="n_4mainValue【体育館・プール】&#10;一人当たり面積"/>
        <xdr:cNvSpPr txBox="1"/>
      </xdr:nvSpPr>
      <xdr:spPr>
        <a:xfrm>
          <a:off x="593732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xdr:cNvCxnSpPr/>
      </xdr:nvCxnSpPr>
      <xdr:spPr>
        <a:xfrm flipV="1">
          <a:off x="4086225" y="13012674"/>
          <a:ext cx="0" cy="138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xdr:cNvSpPr txBox="1"/>
      </xdr:nvSpPr>
      <xdr:spPr>
        <a:xfrm>
          <a:off x="4124960" y="1439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xdr:cNvCxnSpPr/>
      </xdr:nvCxnSpPr>
      <xdr:spPr>
        <a:xfrm>
          <a:off x="4020820" y="14394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xdr:cNvSpPr txBox="1"/>
      </xdr:nvSpPr>
      <xdr:spPr>
        <a:xfrm>
          <a:off x="4124960" y="1279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xdr:cNvCxnSpPr/>
      </xdr:nvCxnSpPr>
      <xdr:spPr>
        <a:xfrm>
          <a:off x="4020820" y="13012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23892</xdr:rowOff>
    </xdr:from>
    <xdr:ext cx="405111" cy="259045"/>
    <xdr:sp macro="" textlink="">
      <xdr:nvSpPr>
        <xdr:cNvPr id="291" name="【福祉施設】&#10;有形固定資産減価償却率平均値テキスト"/>
        <xdr:cNvSpPr txBox="1"/>
      </xdr:nvSpPr>
      <xdr:spPr>
        <a:xfrm>
          <a:off x="4124960" y="1343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xdr:cNvSpPr/>
      </xdr:nvSpPr>
      <xdr:spPr>
        <a:xfrm>
          <a:off x="4036060" y="1357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xdr:cNvSpPr/>
      </xdr:nvSpPr>
      <xdr:spPr>
        <a:xfrm>
          <a:off x="3312160" y="13542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514600" y="13406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26163</xdr:rowOff>
    </xdr:from>
    <xdr:to>
      <xdr:col>10</xdr:col>
      <xdr:colOff>165100</xdr:colOff>
      <xdr:row>80</xdr:row>
      <xdr:rowOff>127763</xdr:rowOff>
    </xdr:to>
    <xdr:sp macro="" textlink="">
      <xdr:nvSpPr>
        <xdr:cNvPr id="295" name="フローチャート: 判断 294"/>
        <xdr:cNvSpPr/>
      </xdr:nvSpPr>
      <xdr:spPr>
        <a:xfrm>
          <a:off x="1739900" y="134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165608</xdr:rowOff>
    </xdr:from>
    <xdr:to>
      <xdr:col>6</xdr:col>
      <xdr:colOff>38100</xdr:colOff>
      <xdr:row>80</xdr:row>
      <xdr:rowOff>95758</xdr:rowOff>
    </xdr:to>
    <xdr:sp macro="" textlink="">
      <xdr:nvSpPr>
        <xdr:cNvPr id="296" name="フローチャート: 判断 295"/>
        <xdr:cNvSpPr/>
      </xdr:nvSpPr>
      <xdr:spPr>
        <a:xfrm>
          <a:off x="965200" y="134091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83313</xdr:rowOff>
    </xdr:from>
    <xdr:to>
      <xdr:col>24</xdr:col>
      <xdr:colOff>114300</xdr:colOff>
      <xdr:row>82</xdr:row>
      <xdr:rowOff>13463</xdr:rowOff>
    </xdr:to>
    <xdr:sp macro="" textlink="">
      <xdr:nvSpPr>
        <xdr:cNvPr id="302" name="楕円 301"/>
        <xdr:cNvSpPr/>
      </xdr:nvSpPr>
      <xdr:spPr>
        <a:xfrm>
          <a:off x="4036060" y="1366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61740</xdr:rowOff>
    </xdr:from>
    <xdr:ext cx="405111" cy="259045"/>
    <xdr:sp macro="" textlink="">
      <xdr:nvSpPr>
        <xdr:cNvPr id="303" name="【福祉施設】&#10;有形固定資産減価償却率該当値テキスト"/>
        <xdr:cNvSpPr txBox="1"/>
      </xdr:nvSpPr>
      <xdr:spPr>
        <a:xfrm>
          <a:off x="4124960" y="1364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30735</xdr:rowOff>
    </xdr:from>
    <xdr:to>
      <xdr:col>20</xdr:col>
      <xdr:colOff>38100</xdr:colOff>
      <xdr:row>81</xdr:row>
      <xdr:rowOff>132335</xdr:rowOff>
    </xdr:to>
    <xdr:sp macro="" textlink="">
      <xdr:nvSpPr>
        <xdr:cNvPr id="304" name="楕円 303"/>
        <xdr:cNvSpPr/>
      </xdr:nvSpPr>
      <xdr:spPr>
        <a:xfrm>
          <a:off x="3312160" y="13609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81535</xdr:rowOff>
    </xdr:from>
    <xdr:to>
      <xdr:col>24</xdr:col>
      <xdr:colOff>63500</xdr:colOff>
      <xdr:row>81</xdr:row>
      <xdr:rowOff>134113</xdr:rowOff>
    </xdr:to>
    <xdr:cxnSp macro="">
      <xdr:nvCxnSpPr>
        <xdr:cNvPr id="305" name="直線コネクタ 304"/>
        <xdr:cNvCxnSpPr/>
      </xdr:nvCxnSpPr>
      <xdr:spPr>
        <a:xfrm>
          <a:off x="3355340" y="13660375"/>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161037</xdr:rowOff>
    </xdr:from>
    <xdr:to>
      <xdr:col>15</xdr:col>
      <xdr:colOff>101600</xdr:colOff>
      <xdr:row>81</xdr:row>
      <xdr:rowOff>91187</xdr:rowOff>
    </xdr:to>
    <xdr:sp macro="" textlink="">
      <xdr:nvSpPr>
        <xdr:cNvPr id="306" name="楕円 305"/>
        <xdr:cNvSpPr/>
      </xdr:nvSpPr>
      <xdr:spPr>
        <a:xfrm>
          <a:off x="2514600" y="13572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40387</xdr:rowOff>
    </xdr:from>
    <xdr:to>
      <xdr:col>19</xdr:col>
      <xdr:colOff>177800</xdr:colOff>
      <xdr:row>81</xdr:row>
      <xdr:rowOff>81535</xdr:rowOff>
    </xdr:to>
    <xdr:cxnSp macro="">
      <xdr:nvCxnSpPr>
        <xdr:cNvPr id="307" name="直線コネクタ 306"/>
        <xdr:cNvCxnSpPr/>
      </xdr:nvCxnSpPr>
      <xdr:spPr>
        <a:xfrm>
          <a:off x="2565400" y="13619227"/>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129032</xdr:rowOff>
    </xdr:from>
    <xdr:to>
      <xdr:col>10</xdr:col>
      <xdr:colOff>165100</xdr:colOff>
      <xdr:row>81</xdr:row>
      <xdr:rowOff>59182</xdr:rowOff>
    </xdr:to>
    <xdr:sp macro="" textlink="">
      <xdr:nvSpPr>
        <xdr:cNvPr id="308" name="楕円 307"/>
        <xdr:cNvSpPr/>
      </xdr:nvSpPr>
      <xdr:spPr>
        <a:xfrm>
          <a:off x="1739900" y="13540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xdr:rowOff>
    </xdr:from>
    <xdr:to>
      <xdr:col>15</xdr:col>
      <xdr:colOff>50800</xdr:colOff>
      <xdr:row>81</xdr:row>
      <xdr:rowOff>40387</xdr:rowOff>
    </xdr:to>
    <xdr:cxnSp macro="">
      <xdr:nvCxnSpPr>
        <xdr:cNvPr id="309" name="直線コネクタ 308"/>
        <xdr:cNvCxnSpPr/>
      </xdr:nvCxnSpPr>
      <xdr:spPr>
        <a:xfrm>
          <a:off x="1790700" y="13587222"/>
          <a:ext cx="7747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87885</xdr:rowOff>
    </xdr:from>
    <xdr:to>
      <xdr:col>6</xdr:col>
      <xdr:colOff>38100</xdr:colOff>
      <xdr:row>81</xdr:row>
      <xdr:rowOff>18035</xdr:rowOff>
    </xdr:to>
    <xdr:sp macro="" textlink="">
      <xdr:nvSpPr>
        <xdr:cNvPr id="310" name="楕円 309"/>
        <xdr:cNvSpPr/>
      </xdr:nvSpPr>
      <xdr:spPr>
        <a:xfrm>
          <a:off x="965200" y="1349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138685</xdr:rowOff>
    </xdr:from>
    <xdr:to>
      <xdr:col>10</xdr:col>
      <xdr:colOff>114300</xdr:colOff>
      <xdr:row>81</xdr:row>
      <xdr:rowOff>8382</xdr:rowOff>
    </xdr:to>
    <xdr:cxnSp macro="">
      <xdr:nvCxnSpPr>
        <xdr:cNvPr id="311" name="直線コネクタ 310"/>
        <xdr:cNvCxnSpPr/>
      </xdr:nvCxnSpPr>
      <xdr:spPr>
        <a:xfrm>
          <a:off x="1008380" y="13549885"/>
          <a:ext cx="78232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312" name="n_1aveValue【福祉施設】&#10;有形固定資産減価償却率"/>
        <xdr:cNvSpPr txBox="1"/>
      </xdr:nvSpPr>
      <xdr:spPr>
        <a:xfrm>
          <a:off x="3170564" y="1332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3" name="n_2aveValue【福祉施設】&#10;有形固定資産減価償却率"/>
        <xdr:cNvSpPr txBox="1"/>
      </xdr:nvSpPr>
      <xdr:spPr>
        <a:xfrm>
          <a:off x="238570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144290</xdr:rowOff>
    </xdr:from>
    <xdr:ext cx="405111" cy="259045"/>
    <xdr:sp macro="" textlink="">
      <xdr:nvSpPr>
        <xdr:cNvPr id="314" name="n_3aveValue【福祉施設】&#10;有形固定資産減価償却率"/>
        <xdr:cNvSpPr txBox="1"/>
      </xdr:nvSpPr>
      <xdr:spPr>
        <a:xfrm>
          <a:off x="1611004" y="1322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112285</xdr:rowOff>
    </xdr:from>
    <xdr:ext cx="405111" cy="259045"/>
    <xdr:sp macro="" textlink="">
      <xdr:nvSpPr>
        <xdr:cNvPr id="315" name="n_4aveValue【福祉施設】&#10;有形固定資産減価償却率"/>
        <xdr:cNvSpPr txBox="1"/>
      </xdr:nvSpPr>
      <xdr:spPr>
        <a:xfrm>
          <a:off x="836304" y="131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123462</xdr:rowOff>
    </xdr:from>
    <xdr:ext cx="405111" cy="259045"/>
    <xdr:sp macro="" textlink="">
      <xdr:nvSpPr>
        <xdr:cNvPr id="316" name="n_1mainValue【福祉施設】&#10;有形固定資産減価償却率"/>
        <xdr:cNvSpPr txBox="1"/>
      </xdr:nvSpPr>
      <xdr:spPr>
        <a:xfrm>
          <a:off x="3170564" y="137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82314</xdr:rowOff>
    </xdr:from>
    <xdr:ext cx="405111" cy="259045"/>
    <xdr:sp macro="" textlink="">
      <xdr:nvSpPr>
        <xdr:cNvPr id="317" name="n_2mainValue【福祉施設】&#10;有形固定資産減価償却率"/>
        <xdr:cNvSpPr txBox="1"/>
      </xdr:nvSpPr>
      <xdr:spPr>
        <a:xfrm>
          <a:off x="2385704" y="1366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50309</xdr:rowOff>
    </xdr:from>
    <xdr:ext cx="405111" cy="259045"/>
    <xdr:sp macro="" textlink="">
      <xdr:nvSpPr>
        <xdr:cNvPr id="318" name="n_3mainValue【福祉施設】&#10;有形固定資産減価償却率"/>
        <xdr:cNvSpPr txBox="1"/>
      </xdr:nvSpPr>
      <xdr:spPr>
        <a:xfrm>
          <a:off x="1611004" y="136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9162</xdr:rowOff>
    </xdr:from>
    <xdr:ext cx="405111" cy="259045"/>
    <xdr:sp macro="" textlink="">
      <xdr:nvSpPr>
        <xdr:cNvPr id="319" name="n_4mainValue【福祉施設】&#10;有形固定資産減価償却率"/>
        <xdr:cNvSpPr txBox="1"/>
      </xdr:nvSpPr>
      <xdr:spPr>
        <a:xfrm>
          <a:off x="836304" y="1358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xdr:cNvCxnSpPr/>
      </xdr:nvCxnSpPr>
      <xdr:spPr>
        <a:xfrm flipV="1">
          <a:off x="9219565" y="1314885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xdr:cNvSpPr txBox="1"/>
      </xdr:nvSpPr>
      <xdr:spPr>
        <a:xfrm>
          <a:off x="9258300" y="1456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xdr:cNvCxnSpPr/>
      </xdr:nvCxnSpPr>
      <xdr:spPr>
        <a:xfrm>
          <a:off x="9154160" y="14562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xdr:cNvSpPr txBox="1"/>
      </xdr:nvSpPr>
      <xdr:spPr>
        <a:xfrm>
          <a:off x="9258300" y="1292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xdr:cNvCxnSpPr/>
      </xdr:nvCxnSpPr>
      <xdr:spPr>
        <a:xfrm>
          <a:off x="9154160" y="13148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105608</xdr:rowOff>
    </xdr:from>
    <xdr:ext cx="469744" cy="259045"/>
    <xdr:sp macro="" textlink="">
      <xdr:nvSpPr>
        <xdr:cNvPr id="350" name="【福祉施設】&#10;一人当たり面積平均値テキスト"/>
        <xdr:cNvSpPr txBox="1"/>
      </xdr:nvSpPr>
      <xdr:spPr>
        <a:xfrm>
          <a:off x="9258300" y="1435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xdr:cNvSpPr/>
      </xdr:nvSpPr>
      <xdr:spPr>
        <a:xfrm>
          <a:off x="9192260" y="14376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xdr:cNvSpPr/>
      </xdr:nvSpPr>
      <xdr:spPr>
        <a:xfrm>
          <a:off x="8445500" y="143809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xdr:cNvSpPr/>
      </xdr:nvSpPr>
      <xdr:spPr>
        <a:xfrm>
          <a:off x="7670800" y="14372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127181</xdr:rowOff>
    </xdr:from>
    <xdr:to>
      <xdr:col>41</xdr:col>
      <xdr:colOff>101600</xdr:colOff>
      <xdr:row>86</xdr:row>
      <xdr:rowOff>57331</xdr:rowOff>
    </xdr:to>
    <xdr:sp macro="" textlink="">
      <xdr:nvSpPr>
        <xdr:cNvPr id="354" name="フローチャート: 判断 353"/>
        <xdr:cNvSpPr/>
      </xdr:nvSpPr>
      <xdr:spPr>
        <a:xfrm>
          <a:off x="6873240" y="14376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127181</xdr:rowOff>
    </xdr:from>
    <xdr:to>
      <xdr:col>36</xdr:col>
      <xdr:colOff>165100</xdr:colOff>
      <xdr:row>86</xdr:row>
      <xdr:rowOff>57331</xdr:rowOff>
    </xdr:to>
    <xdr:sp macro="" textlink="">
      <xdr:nvSpPr>
        <xdr:cNvPr id="355" name="フローチャート: 判断 354"/>
        <xdr:cNvSpPr/>
      </xdr:nvSpPr>
      <xdr:spPr>
        <a:xfrm>
          <a:off x="6098540" y="14376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134801</xdr:rowOff>
    </xdr:from>
    <xdr:to>
      <xdr:col>55</xdr:col>
      <xdr:colOff>50800</xdr:colOff>
      <xdr:row>80</xdr:row>
      <xdr:rowOff>64951</xdr:rowOff>
    </xdr:to>
    <xdr:sp macro="" textlink="">
      <xdr:nvSpPr>
        <xdr:cNvPr id="361" name="楕円 360"/>
        <xdr:cNvSpPr/>
      </xdr:nvSpPr>
      <xdr:spPr>
        <a:xfrm>
          <a:off x="9192260" y="133783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157678</xdr:rowOff>
    </xdr:from>
    <xdr:ext cx="469744" cy="259045"/>
    <xdr:sp macro="" textlink="">
      <xdr:nvSpPr>
        <xdr:cNvPr id="362" name="【福祉施設】&#10;一人当たり面積該当値テキスト"/>
        <xdr:cNvSpPr txBox="1"/>
      </xdr:nvSpPr>
      <xdr:spPr>
        <a:xfrm>
          <a:off x="9258300"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151130</xdr:rowOff>
    </xdr:from>
    <xdr:to>
      <xdr:col>50</xdr:col>
      <xdr:colOff>165100</xdr:colOff>
      <xdr:row>80</xdr:row>
      <xdr:rowOff>81280</xdr:rowOff>
    </xdr:to>
    <xdr:sp macro="" textlink="">
      <xdr:nvSpPr>
        <xdr:cNvPr id="363" name="楕円 362"/>
        <xdr:cNvSpPr/>
      </xdr:nvSpPr>
      <xdr:spPr>
        <a:xfrm>
          <a:off x="8445500" y="13394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14151</xdr:rowOff>
    </xdr:from>
    <xdr:to>
      <xdr:col>55</xdr:col>
      <xdr:colOff>0</xdr:colOff>
      <xdr:row>80</xdr:row>
      <xdr:rowOff>30480</xdr:rowOff>
    </xdr:to>
    <xdr:cxnSp macro="">
      <xdr:nvCxnSpPr>
        <xdr:cNvPr id="364" name="直線コネクタ 363"/>
        <xdr:cNvCxnSpPr/>
      </xdr:nvCxnSpPr>
      <xdr:spPr>
        <a:xfrm flipV="1">
          <a:off x="8496300" y="13425351"/>
          <a:ext cx="7239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163105</xdr:rowOff>
    </xdr:from>
    <xdr:to>
      <xdr:col>46</xdr:col>
      <xdr:colOff>38100</xdr:colOff>
      <xdr:row>80</xdr:row>
      <xdr:rowOff>93255</xdr:rowOff>
    </xdr:to>
    <xdr:sp macro="" textlink="">
      <xdr:nvSpPr>
        <xdr:cNvPr id="365" name="楕円 364"/>
        <xdr:cNvSpPr/>
      </xdr:nvSpPr>
      <xdr:spPr>
        <a:xfrm>
          <a:off x="7670800" y="13406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30480</xdr:rowOff>
    </xdr:from>
    <xdr:to>
      <xdr:col>50</xdr:col>
      <xdr:colOff>114300</xdr:colOff>
      <xdr:row>80</xdr:row>
      <xdr:rowOff>42455</xdr:rowOff>
    </xdr:to>
    <xdr:cxnSp macro="">
      <xdr:nvCxnSpPr>
        <xdr:cNvPr id="366" name="直線コネクタ 365"/>
        <xdr:cNvCxnSpPr/>
      </xdr:nvCxnSpPr>
      <xdr:spPr>
        <a:xfrm flipV="1">
          <a:off x="7713980" y="13441680"/>
          <a:ext cx="78232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5806</xdr:rowOff>
    </xdr:from>
    <xdr:to>
      <xdr:col>41</xdr:col>
      <xdr:colOff>101600</xdr:colOff>
      <xdr:row>80</xdr:row>
      <xdr:rowOff>107406</xdr:rowOff>
    </xdr:to>
    <xdr:sp macro="" textlink="">
      <xdr:nvSpPr>
        <xdr:cNvPr id="367" name="楕円 366"/>
        <xdr:cNvSpPr/>
      </xdr:nvSpPr>
      <xdr:spPr>
        <a:xfrm>
          <a:off x="6873240" y="134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42455</xdr:rowOff>
    </xdr:from>
    <xdr:to>
      <xdr:col>45</xdr:col>
      <xdr:colOff>177800</xdr:colOff>
      <xdr:row>80</xdr:row>
      <xdr:rowOff>56606</xdr:rowOff>
    </xdr:to>
    <xdr:cxnSp macro="">
      <xdr:nvCxnSpPr>
        <xdr:cNvPr id="368" name="直線コネクタ 367"/>
        <xdr:cNvCxnSpPr/>
      </xdr:nvCxnSpPr>
      <xdr:spPr>
        <a:xfrm flipV="1">
          <a:off x="6924040" y="13453655"/>
          <a:ext cx="78994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22134</xdr:rowOff>
    </xdr:from>
    <xdr:to>
      <xdr:col>36</xdr:col>
      <xdr:colOff>165100</xdr:colOff>
      <xdr:row>80</xdr:row>
      <xdr:rowOff>123734</xdr:rowOff>
    </xdr:to>
    <xdr:sp macro="" textlink="">
      <xdr:nvSpPr>
        <xdr:cNvPr id="369" name="楕円 368"/>
        <xdr:cNvSpPr/>
      </xdr:nvSpPr>
      <xdr:spPr>
        <a:xfrm>
          <a:off x="6098540" y="134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56606</xdr:rowOff>
    </xdr:from>
    <xdr:to>
      <xdr:col>41</xdr:col>
      <xdr:colOff>50800</xdr:colOff>
      <xdr:row>80</xdr:row>
      <xdr:rowOff>72934</xdr:rowOff>
    </xdr:to>
    <xdr:cxnSp macro="">
      <xdr:nvCxnSpPr>
        <xdr:cNvPr id="370" name="直線コネクタ 369"/>
        <xdr:cNvCxnSpPr/>
      </xdr:nvCxnSpPr>
      <xdr:spPr>
        <a:xfrm flipV="1">
          <a:off x="6149340" y="13467806"/>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52813</xdr:rowOff>
    </xdr:from>
    <xdr:ext cx="469744" cy="259045"/>
    <xdr:sp macro="" textlink="">
      <xdr:nvSpPr>
        <xdr:cNvPr id="371" name="n_1aveValue【福祉施設】&#10;一人当たり面積"/>
        <xdr:cNvSpPr txBox="1"/>
      </xdr:nvSpPr>
      <xdr:spPr>
        <a:xfrm>
          <a:off x="8271587" y="144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72" name="n_2aveValue【福祉施設】&#10;一人当たり面積"/>
        <xdr:cNvSpPr txBox="1"/>
      </xdr:nvSpPr>
      <xdr:spPr>
        <a:xfrm>
          <a:off x="7509587" y="1446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48458</xdr:rowOff>
    </xdr:from>
    <xdr:ext cx="469744" cy="259045"/>
    <xdr:sp macro="" textlink="">
      <xdr:nvSpPr>
        <xdr:cNvPr id="373" name="n_3aveValue【福祉施設】&#10;一人当たり面積"/>
        <xdr:cNvSpPr txBox="1"/>
      </xdr:nvSpPr>
      <xdr:spPr>
        <a:xfrm>
          <a:off x="67120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48458</xdr:rowOff>
    </xdr:from>
    <xdr:ext cx="469744" cy="259045"/>
    <xdr:sp macro="" textlink="">
      <xdr:nvSpPr>
        <xdr:cNvPr id="374" name="n_4aveValue【福祉施設】&#10;一人当たり面積"/>
        <xdr:cNvSpPr txBox="1"/>
      </xdr:nvSpPr>
      <xdr:spPr>
        <a:xfrm>
          <a:off x="59373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97807</xdr:rowOff>
    </xdr:from>
    <xdr:ext cx="469744" cy="259045"/>
    <xdr:sp macro="" textlink="">
      <xdr:nvSpPr>
        <xdr:cNvPr id="375" name="n_1mainValue【福祉施設】&#10;一人当たり面積"/>
        <xdr:cNvSpPr txBox="1"/>
      </xdr:nvSpPr>
      <xdr:spPr>
        <a:xfrm>
          <a:off x="827158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109782</xdr:rowOff>
    </xdr:from>
    <xdr:ext cx="469744" cy="259045"/>
    <xdr:sp macro="" textlink="">
      <xdr:nvSpPr>
        <xdr:cNvPr id="376" name="n_2mainValue【福祉施設】&#10;一人当たり面積"/>
        <xdr:cNvSpPr txBox="1"/>
      </xdr:nvSpPr>
      <xdr:spPr>
        <a:xfrm>
          <a:off x="7509587" y="131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123933</xdr:rowOff>
    </xdr:from>
    <xdr:ext cx="469744" cy="259045"/>
    <xdr:sp macro="" textlink="">
      <xdr:nvSpPr>
        <xdr:cNvPr id="377" name="n_3mainValue【福祉施設】&#10;一人当たり面積"/>
        <xdr:cNvSpPr txBox="1"/>
      </xdr:nvSpPr>
      <xdr:spPr>
        <a:xfrm>
          <a:off x="6712027" y="131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140261</xdr:rowOff>
    </xdr:from>
    <xdr:ext cx="469744" cy="259045"/>
    <xdr:sp macro="" textlink="">
      <xdr:nvSpPr>
        <xdr:cNvPr id="378" name="n_4mainValue【福祉施設】&#10;一人当たり面積"/>
        <xdr:cNvSpPr txBox="1"/>
      </xdr:nvSpPr>
      <xdr:spPr>
        <a:xfrm>
          <a:off x="5937327" y="1321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xdr:cNvCxnSpPr/>
      </xdr:nvCxnSpPr>
      <xdr:spPr>
        <a:xfrm flipV="1">
          <a:off x="4086225" y="16801012"/>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xdr:cNvSpPr txBox="1"/>
      </xdr:nvSpPr>
      <xdr:spPr>
        <a:xfrm>
          <a:off x="4124960" y="1830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4020820" y="18301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xdr:cNvSpPr txBox="1"/>
      </xdr:nvSpPr>
      <xdr:spPr>
        <a:xfrm>
          <a:off x="4124960" y="165838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xdr:cNvCxnSpPr/>
      </xdr:nvCxnSpPr>
      <xdr:spPr>
        <a:xfrm>
          <a:off x="4020820" y="16801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409" name="【市民会館】&#10;有形固定資産減価償却率平均値テキスト"/>
        <xdr:cNvSpPr txBox="1"/>
      </xdr:nvSpPr>
      <xdr:spPr>
        <a:xfrm>
          <a:off x="4124960" y="17391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xdr:cNvSpPr/>
      </xdr:nvSpPr>
      <xdr:spPr>
        <a:xfrm>
          <a:off x="4036060" y="175367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xdr:cNvSpPr/>
      </xdr:nvSpPr>
      <xdr:spPr>
        <a:xfrm>
          <a:off x="3312160" y="17533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12" name="フローチャート: 判断 411"/>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3" name="フローチャート: 判断 412"/>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4" name="フローチャート: 判断 413"/>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115207</xdr:rowOff>
    </xdr:from>
    <xdr:to>
      <xdr:col>24</xdr:col>
      <xdr:colOff>114300</xdr:colOff>
      <xdr:row>108</xdr:row>
      <xdr:rowOff>45357</xdr:rowOff>
    </xdr:to>
    <xdr:sp macro="" textlink="">
      <xdr:nvSpPr>
        <xdr:cNvPr id="420" name="楕円 419"/>
        <xdr:cNvSpPr/>
      </xdr:nvSpPr>
      <xdr:spPr>
        <a:xfrm>
          <a:off x="4036060" y="18052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93634</xdr:rowOff>
    </xdr:from>
    <xdr:ext cx="405111" cy="259045"/>
    <xdr:sp macro="" textlink="">
      <xdr:nvSpPr>
        <xdr:cNvPr id="421" name="【市民会館】&#10;有形固定資産減価償却率該当値テキスト"/>
        <xdr:cNvSpPr txBox="1"/>
      </xdr:nvSpPr>
      <xdr:spPr>
        <a:xfrm>
          <a:off x="4124960" y="1803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103777</xdr:rowOff>
    </xdr:from>
    <xdr:to>
      <xdr:col>20</xdr:col>
      <xdr:colOff>38100</xdr:colOff>
      <xdr:row>108</xdr:row>
      <xdr:rowOff>33927</xdr:rowOff>
    </xdr:to>
    <xdr:sp macro="" textlink="">
      <xdr:nvSpPr>
        <xdr:cNvPr id="422" name="楕円 421"/>
        <xdr:cNvSpPr/>
      </xdr:nvSpPr>
      <xdr:spPr>
        <a:xfrm>
          <a:off x="3312160" y="180412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154577</xdr:rowOff>
    </xdr:from>
    <xdr:to>
      <xdr:col>24</xdr:col>
      <xdr:colOff>63500</xdr:colOff>
      <xdr:row>107</xdr:row>
      <xdr:rowOff>166007</xdr:rowOff>
    </xdr:to>
    <xdr:cxnSp macro="">
      <xdr:nvCxnSpPr>
        <xdr:cNvPr id="423" name="直線コネクタ 422"/>
        <xdr:cNvCxnSpPr/>
      </xdr:nvCxnSpPr>
      <xdr:spPr>
        <a:xfrm>
          <a:off x="3355340" y="18092057"/>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92348</xdr:rowOff>
    </xdr:from>
    <xdr:to>
      <xdr:col>15</xdr:col>
      <xdr:colOff>101600</xdr:colOff>
      <xdr:row>108</xdr:row>
      <xdr:rowOff>22498</xdr:rowOff>
    </xdr:to>
    <xdr:sp macro="" textlink="">
      <xdr:nvSpPr>
        <xdr:cNvPr id="424" name="楕円 423"/>
        <xdr:cNvSpPr/>
      </xdr:nvSpPr>
      <xdr:spPr>
        <a:xfrm>
          <a:off x="2514600" y="18029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143148</xdr:rowOff>
    </xdr:from>
    <xdr:to>
      <xdr:col>19</xdr:col>
      <xdr:colOff>177800</xdr:colOff>
      <xdr:row>107</xdr:row>
      <xdr:rowOff>154577</xdr:rowOff>
    </xdr:to>
    <xdr:cxnSp macro="">
      <xdr:nvCxnSpPr>
        <xdr:cNvPr id="425" name="直線コネクタ 424"/>
        <xdr:cNvCxnSpPr/>
      </xdr:nvCxnSpPr>
      <xdr:spPr>
        <a:xfrm>
          <a:off x="2565400" y="18080628"/>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80918</xdr:rowOff>
    </xdr:from>
    <xdr:to>
      <xdr:col>10</xdr:col>
      <xdr:colOff>165100</xdr:colOff>
      <xdr:row>108</xdr:row>
      <xdr:rowOff>11068</xdr:rowOff>
    </xdr:to>
    <xdr:sp macro="" textlink="">
      <xdr:nvSpPr>
        <xdr:cNvPr id="426" name="楕円 425"/>
        <xdr:cNvSpPr/>
      </xdr:nvSpPr>
      <xdr:spPr>
        <a:xfrm>
          <a:off x="1739900" y="18018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131718</xdr:rowOff>
    </xdr:from>
    <xdr:to>
      <xdr:col>15</xdr:col>
      <xdr:colOff>50800</xdr:colOff>
      <xdr:row>107</xdr:row>
      <xdr:rowOff>143148</xdr:rowOff>
    </xdr:to>
    <xdr:cxnSp macro="">
      <xdr:nvCxnSpPr>
        <xdr:cNvPr id="427" name="直線コネクタ 426"/>
        <xdr:cNvCxnSpPr/>
      </xdr:nvCxnSpPr>
      <xdr:spPr>
        <a:xfrm>
          <a:off x="1790700" y="18069198"/>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69487</xdr:rowOff>
    </xdr:from>
    <xdr:to>
      <xdr:col>6</xdr:col>
      <xdr:colOff>38100</xdr:colOff>
      <xdr:row>107</xdr:row>
      <xdr:rowOff>171087</xdr:rowOff>
    </xdr:to>
    <xdr:sp macro="" textlink="">
      <xdr:nvSpPr>
        <xdr:cNvPr id="428" name="楕円 427"/>
        <xdr:cNvSpPr/>
      </xdr:nvSpPr>
      <xdr:spPr>
        <a:xfrm>
          <a:off x="965200" y="180069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120287</xdr:rowOff>
    </xdr:from>
    <xdr:to>
      <xdr:col>10</xdr:col>
      <xdr:colOff>114300</xdr:colOff>
      <xdr:row>107</xdr:row>
      <xdr:rowOff>131718</xdr:rowOff>
    </xdr:to>
    <xdr:cxnSp macro="">
      <xdr:nvCxnSpPr>
        <xdr:cNvPr id="429" name="直線コネクタ 428"/>
        <xdr:cNvCxnSpPr/>
      </xdr:nvCxnSpPr>
      <xdr:spPr>
        <a:xfrm>
          <a:off x="1008380" y="18057767"/>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430" name="n_1aveValue【市民会館】&#10;有形固定資産減価償却率"/>
        <xdr:cNvSpPr txBox="1"/>
      </xdr:nvSpPr>
      <xdr:spPr>
        <a:xfrm>
          <a:off x="317056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31" name="n_2aveValue【市民会館】&#10;有形固定資産減価償却率"/>
        <xdr:cNvSpPr txBox="1"/>
      </xdr:nvSpPr>
      <xdr:spPr>
        <a:xfrm>
          <a:off x="23857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32" name="n_3aveValue【市民会館】&#10;有形固定資産減価償却率"/>
        <xdr:cNvSpPr txBox="1"/>
      </xdr:nvSpPr>
      <xdr:spPr>
        <a:xfrm>
          <a:off x="16110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3" name="n_4aveValue【市民会館】&#10;有形固定資産減価償却率"/>
        <xdr:cNvSpPr txBox="1"/>
      </xdr:nvSpPr>
      <xdr:spPr>
        <a:xfrm>
          <a:off x="8363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25054</xdr:rowOff>
    </xdr:from>
    <xdr:ext cx="405111" cy="259045"/>
    <xdr:sp macro="" textlink="">
      <xdr:nvSpPr>
        <xdr:cNvPr id="434" name="n_1mainValue【市民会館】&#10;有形固定資産減価償却率"/>
        <xdr:cNvSpPr txBox="1"/>
      </xdr:nvSpPr>
      <xdr:spPr>
        <a:xfrm>
          <a:off x="3170564" y="1813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13625</xdr:rowOff>
    </xdr:from>
    <xdr:ext cx="405111" cy="259045"/>
    <xdr:sp macro="" textlink="">
      <xdr:nvSpPr>
        <xdr:cNvPr id="435" name="n_2mainValue【市民会館】&#10;有形固定資産減価償却率"/>
        <xdr:cNvSpPr txBox="1"/>
      </xdr:nvSpPr>
      <xdr:spPr>
        <a:xfrm>
          <a:off x="238570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2195</xdr:rowOff>
    </xdr:from>
    <xdr:ext cx="405111" cy="259045"/>
    <xdr:sp macro="" textlink="">
      <xdr:nvSpPr>
        <xdr:cNvPr id="436" name="n_3mainValue【市民会館】&#10;有形固定資産減価償却率"/>
        <xdr:cNvSpPr txBox="1"/>
      </xdr:nvSpPr>
      <xdr:spPr>
        <a:xfrm>
          <a:off x="1611004" y="1810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162214</xdr:rowOff>
    </xdr:from>
    <xdr:ext cx="405111" cy="259045"/>
    <xdr:sp macro="" textlink="">
      <xdr:nvSpPr>
        <xdr:cNvPr id="437" name="n_4mainValue【市民会館】&#10;有形固定資産減価償却率"/>
        <xdr:cNvSpPr txBox="1"/>
      </xdr:nvSpPr>
      <xdr:spPr>
        <a:xfrm>
          <a:off x="836304" y="1809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xdr:cNvCxnSpPr/>
      </xdr:nvCxnSpPr>
      <xdr:spPr>
        <a:xfrm flipV="1">
          <a:off x="9219565" y="16922750"/>
          <a:ext cx="0" cy="1305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xdr:cNvSpPr txBox="1"/>
      </xdr:nvSpPr>
      <xdr:spPr>
        <a:xfrm>
          <a:off x="9258300" y="1823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xdr:cNvCxnSpPr/>
      </xdr:nvCxnSpPr>
      <xdr:spPr>
        <a:xfrm>
          <a:off x="9154160" y="1822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xdr:cNvSpPr txBox="1"/>
      </xdr:nvSpPr>
      <xdr:spPr>
        <a:xfrm>
          <a:off x="9258300" y="1670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xdr:cNvCxnSpPr/>
      </xdr:nvCxnSpPr>
      <xdr:spPr>
        <a:xfrm>
          <a:off x="9154160" y="1692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macro="" textlink="">
      <xdr:nvSpPr>
        <xdr:cNvPr id="466" name="【市民会館】&#10;一人当たり面積平均値テキスト"/>
        <xdr:cNvSpPr txBox="1"/>
      </xdr:nvSpPr>
      <xdr:spPr>
        <a:xfrm>
          <a:off x="9258300" y="1783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xdr:cNvSpPr/>
      </xdr:nvSpPr>
      <xdr:spPr>
        <a:xfrm>
          <a:off x="9192260" y="17980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xdr:cNvSpPr/>
      </xdr:nvSpPr>
      <xdr:spPr>
        <a:xfrm>
          <a:off x="8445500" y="1797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69" name="フローチャート: 判断 468"/>
        <xdr:cNvSpPr/>
      </xdr:nvSpPr>
      <xdr:spPr>
        <a:xfrm>
          <a:off x="7670800" y="1797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45720</xdr:rowOff>
    </xdr:from>
    <xdr:to>
      <xdr:col>41</xdr:col>
      <xdr:colOff>101600</xdr:colOff>
      <xdr:row>107</xdr:row>
      <xdr:rowOff>147320</xdr:rowOff>
    </xdr:to>
    <xdr:sp macro="" textlink="">
      <xdr:nvSpPr>
        <xdr:cNvPr id="470" name="フローチャート: 判断 469"/>
        <xdr:cNvSpPr/>
      </xdr:nvSpPr>
      <xdr:spPr>
        <a:xfrm>
          <a:off x="6873240" y="1798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52070</xdr:rowOff>
    </xdr:from>
    <xdr:to>
      <xdr:col>36</xdr:col>
      <xdr:colOff>165100</xdr:colOff>
      <xdr:row>107</xdr:row>
      <xdr:rowOff>153670</xdr:rowOff>
    </xdr:to>
    <xdr:sp macro="" textlink="">
      <xdr:nvSpPr>
        <xdr:cNvPr id="471" name="フローチャート: 判断 470"/>
        <xdr:cNvSpPr/>
      </xdr:nvSpPr>
      <xdr:spPr>
        <a:xfrm>
          <a:off x="609854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57150</xdr:rowOff>
    </xdr:from>
    <xdr:to>
      <xdr:col>55</xdr:col>
      <xdr:colOff>50800</xdr:colOff>
      <xdr:row>107</xdr:row>
      <xdr:rowOff>158750</xdr:rowOff>
    </xdr:to>
    <xdr:sp macro="" textlink="">
      <xdr:nvSpPr>
        <xdr:cNvPr id="477" name="楕円 476"/>
        <xdr:cNvSpPr/>
      </xdr:nvSpPr>
      <xdr:spPr>
        <a:xfrm>
          <a:off x="9192260" y="17994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35577</xdr:rowOff>
    </xdr:from>
    <xdr:ext cx="469744" cy="259045"/>
    <xdr:sp macro="" textlink="">
      <xdr:nvSpPr>
        <xdr:cNvPr id="478" name="【市民会館】&#10;一人当たり面積該当値テキスト"/>
        <xdr:cNvSpPr txBox="1"/>
      </xdr:nvSpPr>
      <xdr:spPr>
        <a:xfrm>
          <a:off x="9258300" y="179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79" name="楕円 478"/>
        <xdr:cNvSpPr/>
      </xdr:nvSpPr>
      <xdr:spPr>
        <a:xfrm>
          <a:off x="844550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107950</xdr:rowOff>
    </xdr:from>
    <xdr:to>
      <xdr:col>55</xdr:col>
      <xdr:colOff>0</xdr:colOff>
      <xdr:row>107</xdr:row>
      <xdr:rowOff>110489</xdr:rowOff>
    </xdr:to>
    <xdr:cxnSp macro="">
      <xdr:nvCxnSpPr>
        <xdr:cNvPr id="480" name="直線コネクタ 479"/>
        <xdr:cNvCxnSpPr/>
      </xdr:nvCxnSpPr>
      <xdr:spPr>
        <a:xfrm flipV="1">
          <a:off x="8496300" y="18045430"/>
          <a:ext cx="7239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62230</xdr:rowOff>
    </xdr:from>
    <xdr:to>
      <xdr:col>46</xdr:col>
      <xdr:colOff>38100</xdr:colOff>
      <xdr:row>107</xdr:row>
      <xdr:rowOff>163830</xdr:rowOff>
    </xdr:to>
    <xdr:sp macro="" textlink="">
      <xdr:nvSpPr>
        <xdr:cNvPr id="481" name="楕円 480"/>
        <xdr:cNvSpPr/>
      </xdr:nvSpPr>
      <xdr:spPr>
        <a:xfrm>
          <a:off x="7670800" y="17999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113030</xdr:rowOff>
    </xdr:to>
    <xdr:cxnSp macro="">
      <xdr:nvCxnSpPr>
        <xdr:cNvPr id="482" name="直線コネクタ 481"/>
        <xdr:cNvCxnSpPr/>
      </xdr:nvCxnSpPr>
      <xdr:spPr>
        <a:xfrm flipV="1">
          <a:off x="7713980" y="18047969"/>
          <a:ext cx="78232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64770</xdr:rowOff>
    </xdr:from>
    <xdr:to>
      <xdr:col>41</xdr:col>
      <xdr:colOff>101600</xdr:colOff>
      <xdr:row>107</xdr:row>
      <xdr:rowOff>166370</xdr:rowOff>
    </xdr:to>
    <xdr:sp macro="" textlink="">
      <xdr:nvSpPr>
        <xdr:cNvPr id="483" name="楕円 482"/>
        <xdr:cNvSpPr/>
      </xdr:nvSpPr>
      <xdr:spPr>
        <a:xfrm>
          <a:off x="687324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113030</xdr:rowOff>
    </xdr:from>
    <xdr:to>
      <xdr:col>45</xdr:col>
      <xdr:colOff>177800</xdr:colOff>
      <xdr:row>107</xdr:row>
      <xdr:rowOff>115570</xdr:rowOff>
    </xdr:to>
    <xdr:cxnSp macro="">
      <xdr:nvCxnSpPr>
        <xdr:cNvPr id="484" name="直線コネクタ 483"/>
        <xdr:cNvCxnSpPr/>
      </xdr:nvCxnSpPr>
      <xdr:spPr>
        <a:xfrm flipV="1">
          <a:off x="6924040" y="1805051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68580</xdr:rowOff>
    </xdr:from>
    <xdr:to>
      <xdr:col>36</xdr:col>
      <xdr:colOff>165100</xdr:colOff>
      <xdr:row>107</xdr:row>
      <xdr:rowOff>170180</xdr:rowOff>
    </xdr:to>
    <xdr:sp macro="" textlink="">
      <xdr:nvSpPr>
        <xdr:cNvPr id="485" name="楕円 484"/>
        <xdr:cNvSpPr/>
      </xdr:nvSpPr>
      <xdr:spPr>
        <a:xfrm>
          <a:off x="6098540" y="1800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115570</xdr:rowOff>
    </xdr:from>
    <xdr:to>
      <xdr:col>41</xdr:col>
      <xdr:colOff>50800</xdr:colOff>
      <xdr:row>107</xdr:row>
      <xdr:rowOff>119380</xdr:rowOff>
    </xdr:to>
    <xdr:cxnSp macro="">
      <xdr:nvCxnSpPr>
        <xdr:cNvPr id="486" name="直線コネクタ 485"/>
        <xdr:cNvCxnSpPr/>
      </xdr:nvCxnSpPr>
      <xdr:spPr>
        <a:xfrm flipV="1">
          <a:off x="6149340" y="180530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7" name="n_1aveValue【市民会館】&#10;一人当たり面積"/>
        <xdr:cNvSpPr txBox="1"/>
      </xdr:nvSpPr>
      <xdr:spPr>
        <a:xfrm>
          <a:off x="827158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154957</xdr:rowOff>
    </xdr:from>
    <xdr:ext cx="469744" cy="259045"/>
    <xdr:sp macro="" textlink="">
      <xdr:nvSpPr>
        <xdr:cNvPr id="488" name="n_2aveValue【市民会館】&#10;一人当たり面積"/>
        <xdr:cNvSpPr txBox="1"/>
      </xdr:nvSpPr>
      <xdr:spPr>
        <a:xfrm>
          <a:off x="750958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489" name="n_3aveValue【市民会館】&#10;一人当たり面積"/>
        <xdr:cNvSpPr txBox="1"/>
      </xdr:nvSpPr>
      <xdr:spPr>
        <a:xfrm>
          <a:off x="67120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170197</xdr:rowOff>
    </xdr:from>
    <xdr:ext cx="469744" cy="259045"/>
    <xdr:sp macro="" textlink="">
      <xdr:nvSpPr>
        <xdr:cNvPr id="490" name="n_4aveValue【市民会館】&#10;一人当たり面積"/>
        <xdr:cNvSpPr txBox="1"/>
      </xdr:nvSpPr>
      <xdr:spPr>
        <a:xfrm>
          <a:off x="59373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91" name="n_1mainValue【市民会館】&#10;一人当たり面積"/>
        <xdr:cNvSpPr txBox="1"/>
      </xdr:nvSpPr>
      <xdr:spPr>
        <a:xfrm>
          <a:off x="827158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154957</xdr:rowOff>
    </xdr:from>
    <xdr:ext cx="469744" cy="259045"/>
    <xdr:sp macro="" textlink="">
      <xdr:nvSpPr>
        <xdr:cNvPr id="492" name="n_2mainValue【市民会館】&#10;一人当たり面積"/>
        <xdr:cNvSpPr txBox="1"/>
      </xdr:nvSpPr>
      <xdr:spPr>
        <a:xfrm>
          <a:off x="7509587" y="18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157497</xdr:rowOff>
    </xdr:from>
    <xdr:ext cx="469744" cy="259045"/>
    <xdr:sp macro="" textlink="">
      <xdr:nvSpPr>
        <xdr:cNvPr id="493" name="n_3mainValue【市民会館】&#10;一人当たり面積"/>
        <xdr:cNvSpPr txBox="1"/>
      </xdr:nvSpPr>
      <xdr:spPr>
        <a:xfrm>
          <a:off x="6712027" y="180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161307</xdr:rowOff>
    </xdr:from>
    <xdr:ext cx="469744" cy="259045"/>
    <xdr:sp macro="" textlink="">
      <xdr:nvSpPr>
        <xdr:cNvPr id="494" name="n_4mainValue【市民会館】&#10;一人当たり面積"/>
        <xdr:cNvSpPr txBox="1"/>
      </xdr:nvSpPr>
      <xdr:spPr>
        <a:xfrm>
          <a:off x="5937327" y="180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xdr:cNvCxnSpPr/>
      </xdr:nvCxnSpPr>
      <xdr:spPr>
        <a:xfrm flipV="1">
          <a:off x="14375764" y="56807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xdr:cNvSpPr txBox="1"/>
      </xdr:nvSpPr>
      <xdr:spPr>
        <a:xfrm>
          <a:off x="144145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xdr:cNvCxnSpPr/>
      </xdr:nvCxnSpPr>
      <xdr:spPr>
        <a:xfrm>
          <a:off x="14287500" y="5680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441450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xdr:cNvSpPr/>
      </xdr:nvSpPr>
      <xdr:spPr>
        <a:xfrm>
          <a:off x="135788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7" name="フローチャート: 判断 526"/>
        <xdr:cNvSpPr/>
      </xdr:nvSpPr>
      <xdr:spPr>
        <a:xfrm>
          <a:off x="128041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529" name="フローチャート: 判断 528"/>
        <xdr:cNvSpPr/>
      </xdr:nvSpPr>
      <xdr:spPr>
        <a:xfrm>
          <a:off x="1123188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118745</xdr:rowOff>
    </xdr:from>
    <xdr:to>
      <xdr:col>85</xdr:col>
      <xdr:colOff>177800</xdr:colOff>
      <xdr:row>40</xdr:row>
      <xdr:rowOff>48895</xdr:rowOff>
    </xdr:to>
    <xdr:sp macro="" textlink="">
      <xdr:nvSpPr>
        <xdr:cNvPr id="535" name="楕円 534"/>
        <xdr:cNvSpPr/>
      </xdr:nvSpPr>
      <xdr:spPr>
        <a:xfrm>
          <a:off x="14325600" y="66567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97172</xdr:rowOff>
    </xdr:from>
    <xdr:ext cx="405111" cy="259045"/>
    <xdr:sp macro="" textlink="">
      <xdr:nvSpPr>
        <xdr:cNvPr id="536" name="【一般廃棄物処理施設】&#10;有形固定資産減価償却率該当値テキスト"/>
        <xdr:cNvSpPr txBox="1"/>
      </xdr:nvSpPr>
      <xdr:spPr>
        <a:xfrm>
          <a:off x="144145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537" name="楕円 536"/>
        <xdr:cNvSpPr/>
      </xdr:nvSpPr>
      <xdr:spPr>
        <a:xfrm>
          <a:off x="1357884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169545</xdr:rowOff>
    </xdr:to>
    <xdr:cxnSp macro="">
      <xdr:nvCxnSpPr>
        <xdr:cNvPr id="538" name="直線コネクタ 537"/>
        <xdr:cNvCxnSpPr/>
      </xdr:nvCxnSpPr>
      <xdr:spPr>
        <a:xfrm>
          <a:off x="13629640" y="6614160"/>
          <a:ext cx="74676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101600</xdr:rowOff>
    </xdr:from>
    <xdr:to>
      <xdr:col>76</xdr:col>
      <xdr:colOff>165100</xdr:colOff>
      <xdr:row>39</xdr:row>
      <xdr:rowOff>31750</xdr:rowOff>
    </xdr:to>
    <xdr:sp macro="" textlink="">
      <xdr:nvSpPr>
        <xdr:cNvPr id="539" name="楕円 538"/>
        <xdr:cNvSpPr/>
      </xdr:nvSpPr>
      <xdr:spPr>
        <a:xfrm>
          <a:off x="12804140" y="647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39</xdr:row>
      <xdr:rowOff>76200</xdr:rowOff>
    </xdr:to>
    <xdr:cxnSp macro="">
      <xdr:nvCxnSpPr>
        <xdr:cNvPr id="540" name="直線コネクタ 539"/>
        <xdr:cNvCxnSpPr/>
      </xdr:nvCxnSpPr>
      <xdr:spPr>
        <a:xfrm>
          <a:off x="12854940" y="6522720"/>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xdr:rowOff>
    </xdr:from>
    <xdr:to>
      <xdr:col>72</xdr:col>
      <xdr:colOff>38100</xdr:colOff>
      <xdr:row>38</xdr:row>
      <xdr:rowOff>107950</xdr:rowOff>
    </xdr:to>
    <xdr:sp macro="" textlink="">
      <xdr:nvSpPr>
        <xdr:cNvPr id="541" name="楕円 540"/>
        <xdr:cNvSpPr/>
      </xdr:nvSpPr>
      <xdr:spPr>
        <a:xfrm>
          <a:off x="12029440" y="637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57150</xdr:rowOff>
    </xdr:from>
    <xdr:to>
      <xdr:col>76</xdr:col>
      <xdr:colOff>114300</xdr:colOff>
      <xdr:row>38</xdr:row>
      <xdr:rowOff>152400</xdr:rowOff>
    </xdr:to>
    <xdr:cxnSp macro="">
      <xdr:nvCxnSpPr>
        <xdr:cNvPr id="542" name="直線コネクタ 541"/>
        <xdr:cNvCxnSpPr/>
      </xdr:nvCxnSpPr>
      <xdr:spPr>
        <a:xfrm>
          <a:off x="12072620" y="6427470"/>
          <a:ext cx="7823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543" name="楕円 542"/>
        <xdr:cNvSpPr/>
      </xdr:nvSpPr>
      <xdr:spPr>
        <a:xfrm>
          <a:off x="1123188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39</xdr:row>
      <xdr:rowOff>3810</xdr:rowOff>
    </xdr:to>
    <xdr:cxnSp macro="">
      <xdr:nvCxnSpPr>
        <xdr:cNvPr id="544" name="直線コネクタ 543"/>
        <xdr:cNvCxnSpPr/>
      </xdr:nvCxnSpPr>
      <xdr:spPr>
        <a:xfrm flipV="1">
          <a:off x="11282680" y="6427470"/>
          <a:ext cx="78994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5" name="n_1aveValue【一般廃棄物処理施設】&#10;有形固定資産減価償却率"/>
        <xdr:cNvSpPr txBox="1"/>
      </xdr:nvSpPr>
      <xdr:spPr>
        <a:xfrm>
          <a:off x="13437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546" name="n_2aveValue【一般廃棄物処理施設】&#10;有形固定資産減価償却率"/>
        <xdr:cNvSpPr txBox="1"/>
      </xdr:nvSpPr>
      <xdr:spPr>
        <a:xfrm>
          <a:off x="126752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7" name="n_3aveValue【一般廃棄物処理施設】&#10;有形固定資産減価償却率"/>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156862</xdr:rowOff>
    </xdr:from>
    <xdr:ext cx="405111" cy="259045"/>
    <xdr:sp macro="" textlink="">
      <xdr:nvSpPr>
        <xdr:cNvPr id="548" name="n_4aveValue【一般廃棄物処理施設】&#10;有形固定資産減価償却率"/>
        <xdr:cNvSpPr txBox="1"/>
      </xdr:nvSpPr>
      <xdr:spPr>
        <a:xfrm>
          <a:off x="1110298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118127</xdr:rowOff>
    </xdr:from>
    <xdr:ext cx="405111" cy="259045"/>
    <xdr:sp macro="" textlink="">
      <xdr:nvSpPr>
        <xdr:cNvPr id="549" name="n_1mainValue【一般廃棄物処理施設】&#10;有形固定資産減価償却率"/>
        <xdr:cNvSpPr txBox="1"/>
      </xdr:nvSpPr>
      <xdr:spPr>
        <a:xfrm>
          <a:off x="134372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550" name="n_2mainValue【一般廃棄物処理施設】&#10;有形固定資産減価償却率"/>
        <xdr:cNvSpPr txBox="1"/>
      </xdr:nvSpPr>
      <xdr:spPr>
        <a:xfrm>
          <a:off x="126752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551" name="n_3mainValue【一般廃棄物処理施設】&#10;有形固定資産減価償却率"/>
        <xdr:cNvSpPr txBox="1"/>
      </xdr:nvSpPr>
      <xdr:spPr>
        <a:xfrm>
          <a:off x="119005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552" name="n_4mainValue【一般廃棄物処理施設】&#10;有形固定資産減価償却率"/>
        <xdr:cNvSpPr txBox="1"/>
      </xdr:nvSpPr>
      <xdr:spPr>
        <a:xfrm>
          <a:off x="1110298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xdr:cNvCxnSpPr/>
      </xdr:nvCxnSpPr>
      <xdr:spPr>
        <a:xfrm flipV="1">
          <a:off x="19509104" y="5845039"/>
          <a:ext cx="0" cy="1230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xdr:cNvSpPr txBox="1"/>
      </xdr:nvSpPr>
      <xdr:spPr>
        <a:xfrm>
          <a:off x="19547840" y="707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xdr:cNvCxnSpPr/>
      </xdr:nvCxnSpPr>
      <xdr:spPr>
        <a:xfrm>
          <a:off x="19443700" y="7075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xdr:cNvSpPr txBox="1"/>
      </xdr:nvSpPr>
      <xdr:spPr>
        <a:xfrm>
          <a:off x="19547840" y="562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xdr:cNvCxnSpPr/>
      </xdr:nvCxnSpPr>
      <xdr:spPr>
        <a:xfrm>
          <a:off x="19443700" y="5845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581" name="【一般廃棄物処理施設】&#10;一人当たり有形固定資産（償却資産）額平均値テキスト"/>
        <xdr:cNvSpPr txBox="1"/>
      </xdr:nvSpPr>
      <xdr:spPr>
        <a:xfrm>
          <a:off x="19547840" y="6650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xdr:cNvSpPr/>
      </xdr:nvSpPr>
      <xdr:spPr>
        <a:xfrm>
          <a:off x="19458940" y="6795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xdr:cNvSpPr/>
      </xdr:nvSpPr>
      <xdr:spPr>
        <a:xfrm>
          <a:off x="18735040" y="68105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111626</xdr:rowOff>
    </xdr:from>
    <xdr:to>
      <xdr:col>107</xdr:col>
      <xdr:colOff>101600</xdr:colOff>
      <xdr:row>41</xdr:row>
      <xdr:rowOff>41776</xdr:rowOff>
    </xdr:to>
    <xdr:sp macro="" textlink="">
      <xdr:nvSpPr>
        <xdr:cNvPr id="584" name="フローチャート: 判断 583"/>
        <xdr:cNvSpPr/>
      </xdr:nvSpPr>
      <xdr:spPr>
        <a:xfrm>
          <a:off x="17937480" y="6817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117221</xdr:rowOff>
    </xdr:from>
    <xdr:to>
      <xdr:col>102</xdr:col>
      <xdr:colOff>165100</xdr:colOff>
      <xdr:row>41</xdr:row>
      <xdr:rowOff>47371</xdr:rowOff>
    </xdr:to>
    <xdr:sp macro="" textlink="">
      <xdr:nvSpPr>
        <xdr:cNvPr id="585" name="フローチャート: 判断 584"/>
        <xdr:cNvSpPr/>
      </xdr:nvSpPr>
      <xdr:spPr>
        <a:xfrm>
          <a:off x="17162780" y="6822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124361</xdr:rowOff>
    </xdr:from>
    <xdr:to>
      <xdr:col>98</xdr:col>
      <xdr:colOff>38100</xdr:colOff>
      <xdr:row>41</xdr:row>
      <xdr:rowOff>54511</xdr:rowOff>
    </xdr:to>
    <xdr:sp macro="" textlink="">
      <xdr:nvSpPr>
        <xdr:cNvPr id="586" name="フローチャート: 判断 585"/>
        <xdr:cNvSpPr/>
      </xdr:nvSpPr>
      <xdr:spPr>
        <a:xfrm>
          <a:off x="16388080" y="68299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11122</xdr:rowOff>
    </xdr:from>
    <xdr:to>
      <xdr:col>116</xdr:col>
      <xdr:colOff>114300</xdr:colOff>
      <xdr:row>41</xdr:row>
      <xdr:rowOff>112722</xdr:rowOff>
    </xdr:to>
    <xdr:sp macro="" textlink="">
      <xdr:nvSpPr>
        <xdr:cNvPr id="592" name="楕円 591"/>
        <xdr:cNvSpPr/>
      </xdr:nvSpPr>
      <xdr:spPr>
        <a:xfrm>
          <a:off x="19458940" y="68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160999</xdr:rowOff>
    </xdr:from>
    <xdr:ext cx="534377" cy="259045"/>
    <xdr:sp macro="" textlink="">
      <xdr:nvSpPr>
        <xdr:cNvPr id="593" name="【一般廃棄物処理施設】&#10;一人当たり有形固定資産（償却資産）額該当値テキスト"/>
        <xdr:cNvSpPr txBox="1"/>
      </xdr:nvSpPr>
      <xdr:spPr>
        <a:xfrm>
          <a:off x="19547840" y="686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13160</xdr:rowOff>
    </xdr:from>
    <xdr:to>
      <xdr:col>112</xdr:col>
      <xdr:colOff>38100</xdr:colOff>
      <xdr:row>41</xdr:row>
      <xdr:rowOff>114760</xdr:rowOff>
    </xdr:to>
    <xdr:sp macro="" textlink="">
      <xdr:nvSpPr>
        <xdr:cNvPr id="594" name="楕円 593"/>
        <xdr:cNvSpPr/>
      </xdr:nvSpPr>
      <xdr:spPr>
        <a:xfrm>
          <a:off x="18735040" y="6886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61922</xdr:rowOff>
    </xdr:from>
    <xdr:to>
      <xdr:col>116</xdr:col>
      <xdr:colOff>63500</xdr:colOff>
      <xdr:row>41</xdr:row>
      <xdr:rowOff>63960</xdr:rowOff>
    </xdr:to>
    <xdr:cxnSp macro="">
      <xdr:nvCxnSpPr>
        <xdr:cNvPr id="595" name="直線コネクタ 594"/>
        <xdr:cNvCxnSpPr/>
      </xdr:nvCxnSpPr>
      <xdr:spPr>
        <a:xfrm flipV="1">
          <a:off x="18778220" y="6935162"/>
          <a:ext cx="73152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15263</xdr:rowOff>
    </xdr:from>
    <xdr:to>
      <xdr:col>107</xdr:col>
      <xdr:colOff>101600</xdr:colOff>
      <xdr:row>41</xdr:row>
      <xdr:rowOff>116863</xdr:rowOff>
    </xdr:to>
    <xdr:sp macro="" textlink="">
      <xdr:nvSpPr>
        <xdr:cNvPr id="596" name="楕円 595"/>
        <xdr:cNvSpPr/>
      </xdr:nvSpPr>
      <xdr:spPr>
        <a:xfrm>
          <a:off x="17937480" y="68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63960</xdr:rowOff>
    </xdr:from>
    <xdr:to>
      <xdr:col>111</xdr:col>
      <xdr:colOff>177800</xdr:colOff>
      <xdr:row>41</xdr:row>
      <xdr:rowOff>66063</xdr:rowOff>
    </xdr:to>
    <xdr:cxnSp macro="">
      <xdr:nvCxnSpPr>
        <xdr:cNvPr id="597" name="直線コネクタ 596"/>
        <xdr:cNvCxnSpPr/>
      </xdr:nvCxnSpPr>
      <xdr:spPr>
        <a:xfrm flipV="1">
          <a:off x="17988280" y="6937200"/>
          <a:ext cx="78994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17281</xdr:rowOff>
    </xdr:from>
    <xdr:to>
      <xdr:col>102</xdr:col>
      <xdr:colOff>165100</xdr:colOff>
      <xdr:row>41</xdr:row>
      <xdr:rowOff>118881</xdr:rowOff>
    </xdr:to>
    <xdr:sp macro="" textlink="">
      <xdr:nvSpPr>
        <xdr:cNvPr id="598" name="楕円 597"/>
        <xdr:cNvSpPr/>
      </xdr:nvSpPr>
      <xdr:spPr>
        <a:xfrm>
          <a:off x="17162780" y="68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66063</xdr:rowOff>
    </xdr:from>
    <xdr:to>
      <xdr:col>107</xdr:col>
      <xdr:colOff>50800</xdr:colOff>
      <xdr:row>41</xdr:row>
      <xdr:rowOff>68081</xdr:rowOff>
    </xdr:to>
    <xdr:cxnSp macro="">
      <xdr:nvCxnSpPr>
        <xdr:cNvPr id="599" name="直線コネクタ 598"/>
        <xdr:cNvCxnSpPr/>
      </xdr:nvCxnSpPr>
      <xdr:spPr>
        <a:xfrm flipV="1">
          <a:off x="17213580" y="6939303"/>
          <a:ext cx="7747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133324</xdr:rowOff>
    </xdr:from>
    <xdr:to>
      <xdr:col>98</xdr:col>
      <xdr:colOff>38100</xdr:colOff>
      <xdr:row>41</xdr:row>
      <xdr:rowOff>63474</xdr:rowOff>
    </xdr:to>
    <xdr:sp macro="" textlink="">
      <xdr:nvSpPr>
        <xdr:cNvPr id="600" name="楕円 599"/>
        <xdr:cNvSpPr/>
      </xdr:nvSpPr>
      <xdr:spPr>
        <a:xfrm>
          <a:off x="16388080" y="6838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12674</xdr:rowOff>
    </xdr:from>
    <xdr:to>
      <xdr:col>102</xdr:col>
      <xdr:colOff>114300</xdr:colOff>
      <xdr:row>41</xdr:row>
      <xdr:rowOff>68081</xdr:rowOff>
    </xdr:to>
    <xdr:cxnSp macro="">
      <xdr:nvCxnSpPr>
        <xdr:cNvPr id="601" name="直線コネクタ 600"/>
        <xdr:cNvCxnSpPr/>
      </xdr:nvCxnSpPr>
      <xdr:spPr>
        <a:xfrm>
          <a:off x="16431260" y="6885914"/>
          <a:ext cx="782320" cy="5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602" name="n_1aveValue【一般廃棄物処理施設】&#10;一人当たり有形固定資産（償却資産）額"/>
        <xdr:cNvSpPr txBox="1"/>
      </xdr:nvSpPr>
      <xdr:spPr>
        <a:xfrm>
          <a:off x="18496495" y="658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58303</xdr:rowOff>
    </xdr:from>
    <xdr:ext cx="599010" cy="259045"/>
    <xdr:sp macro="" textlink="">
      <xdr:nvSpPr>
        <xdr:cNvPr id="603" name="n_2aveValue【一般廃棄物処理施設】&#10;一人当たり有形固定資産（償却資産）額"/>
        <xdr:cNvSpPr txBox="1"/>
      </xdr:nvSpPr>
      <xdr:spPr>
        <a:xfrm>
          <a:off x="17734495" y="659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63898</xdr:rowOff>
    </xdr:from>
    <xdr:ext cx="599010" cy="259045"/>
    <xdr:sp macro="" textlink="">
      <xdr:nvSpPr>
        <xdr:cNvPr id="604" name="n_3aveValue【一般廃棄物処理施設】&#10;一人当たり有形固定資産（償却資産）額"/>
        <xdr:cNvSpPr txBox="1"/>
      </xdr:nvSpPr>
      <xdr:spPr>
        <a:xfrm>
          <a:off x="16936935" y="660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71038</xdr:rowOff>
    </xdr:from>
    <xdr:ext cx="599010" cy="259045"/>
    <xdr:sp macro="" textlink="">
      <xdr:nvSpPr>
        <xdr:cNvPr id="605" name="n_4aveValue【一般廃棄物処理施設】&#10;一人当たり有形固定資産（償却資産）額"/>
        <xdr:cNvSpPr txBox="1"/>
      </xdr:nvSpPr>
      <xdr:spPr>
        <a:xfrm>
          <a:off x="16162235" y="660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105887</xdr:rowOff>
    </xdr:from>
    <xdr:ext cx="534377" cy="259045"/>
    <xdr:sp macro="" textlink="">
      <xdr:nvSpPr>
        <xdr:cNvPr id="606" name="n_1mainValue【一般廃棄物処理施設】&#10;一人当たり有形固定資産（償却資産）額"/>
        <xdr:cNvSpPr txBox="1"/>
      </xdr:nvSpPr>
      <xdr:spPr>
        <a:xfrm>
          <a:off x="18528811" y="69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107990</xdr:rowOff>
    </xdr:from>
    <xdr:ext cx="534377" cy="259045"/>
    <xdr:sp macro="" textlink="">
      <xdr:nvSpPr>
        <xdr:cNvPr id="607" name="n_2mainValue【一般廃棄物処理施設】&#10;一人当たり有形固定資産（償却資産）額"/>
        <xdr:cNvSpPr txBox="1"/>
      </xdr:nvSpPr>
      <xdr:spPr>
        <a:xfrm>
          <a:off x="17766811" y="698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110008</xdr:rowOff>
    </xdr:from>
    <xdr:ext cx="534377" cy="259045"/>
    <xdr:sp macro="" textlink="">
      <xdr:nvSpPr>
        <xdr:cNvPr id="608" name="n_3mainValue【一般廃棄物処理施設】&#10;一人当たり有形固定資産（償却資産）額"/>
        <xdr:cNvSpPr txBox="1"/>
      </xdr:nvSpPr>
      <xdr:spPr>
        <a:xfrm>
          <a:off x="16969251" y="69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54601</xdr:rowOff>
    </xdr:from>
    <xdr:ext cx="599010" cy="259045"/>
    <xdr:sp macro="" textlink="">
      <xdr:nvSpPr>
        <xdr:cNvPr id="609" name="n_4mainValue【一般廃棄物処理施設】&#10;一人当たり有形固定資産（償却資産）額"/>
        <xdr:cNvSpPr txBox="1"/>
      </xdr:nvSpPr>
      <xdr:spPr>
        <a:xfrm>
          <a:off x="16162235" y="692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35" name="直線コネクタ 634"/>
        <xdr:cNvCxnSpPr/>
      </xdr:nvCxnSpPr>
      <xdr:spPr>
        <a:xfrm flipV="1">
          <a:off x="14375764" y="935899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36" name="【保健センター・保健所】&#10;有形固定資産減価償却率最小値テキスト"/>
        <xdr:cNvSpPr txBox="1"/>
      </xdr:nvSpPr>
      <xdr:spPr>
        <a:xfrm>
          <a:off x="14414500" y="1082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37" name="直線コネクタ 636"/>
        <xdr:cNvCxnSpPr/>
      </xdr:nvCxnSpPr>
      <xdr:spPr>
        <a:xfrm>
          <a:off x="14287500" y="10825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8" name="【保健センター・保健所】&#10;有形固定資産減価償却率最大値テキスト"/>
        <xdr:cNvSpPr txBox="1"/>
      </xdr:nvSpPr>
      <xdr:spPr>
        <a:xfrm>
          <a:off x="14414500" y="91380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9" name="直線コネクタ 638"/>
        <xdr:cNvCxnSpPr/>
      </xdr:nvCxnSpPr>
      <xdr:spPr>
        <a:xfrm>
          <a:off x="14287500" y="9358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0" name="【保健センター・保健所】&#10;有形固定資産減価償却率平均値テキスト"/>
        <xdr:cNvSpPr txBox="1"/>
      </xdr:nvSpPr>
      <xdr:spPr>
        <a:xfrm>
          <a:off x="14414500" y="9895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1" name="フローチャート: 判断 640"/>
        <xdr:cNvSpPr/>
      </xdr:nvSpPr>
      <xdr:spPr>
        <a:xfrm>
          <a:off x="14325600" y="100440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42" name="フローチャート: 判断 641"/>
        <xdr:cNvSpPr/>
      </xdr:nvSpPr>
      <xdr:spPr>
        <a:xfrm>
          <a:off x="13578840" y="1001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3" name="フローチャート: 判断 642"/>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644" name="フローチャート: 判断 643"/>
        <xdr:cNvSpPr/>
      </xdr:nvSpPr>
      <xdr:spPr>
        <a:xfrm>
          <a:off x="12029440" y="9972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51" name="楕円 650"/>
        <xdr:cNvSpPr/>
      </xdr:nvSpPr>
      <xdr:spPr>
        <a:xfrm>
          <a:off x="14325600" y="1007454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166024</xdr:rowOff>
    </xdr:from>
    <xdr:ext cx="405111" cy="259045"/>
    <xdr:sp macro="" textlink="">
      <xdr:nvSpPr>
        <xdr:cNvPr id="652" name="【保健センター・保健所】&#10;有形固定資産減価償却率該当値テキスト"/>
        <xdr:cNvSpPr txBox="1"/>
      </xdr:nvSpPr>
      <xdr:spPr>
        <a:xfrm>
          <a:off x="14414500" y="1005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653" name="楕円 652"/>
        <xdr:cNvSpPr/>
      </xdr:nvSpPr>
      <xdr:spPr>
        <a:xfrm>
          <a:off x="13578840" y="1004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66947</xdr:rowOff>
    </xdr:to>
    <xdr:cxnSp macro="">
      <xdr:nvCxnSpPr>
        <xdr:cNvPr id="654" name="直線コネクタ 653"/>
        <xdr:cNvCxnSpPr/>
      </xdr:nvCxnSpPr>
      <xdr:spPr>
        <a:xfrm>
          <a:off x="13629640" y="10091057"/>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117384</xdr:rowOff>
    </xdr:from>
    <xdr:to>
      <xdr:col>76</xdr:col>
      <xdr:colOff>165100</xdr:colOff>
      <xdr:row>60</xdr:row>
      <xdr:rowOff>47534</xdr:rowOff>
    </xdr:to>
    <xdr:sp macro="" textlink="">
      <xdr:nvSpPr>
        <xdr:cNvPr id="655" name="楕円 654"/>
        <xdr:cNvSpPr/>
      </xdr:nvSpPr>
      <xdr:spPr>
        <a:xfrm>
          <a:off x="12804140" y="10008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168184</xdr:rowOff>
    </xdr:from>
    <xdr:to>
      <xdr:col>81</xdr:col>
      <xdr:colOff>50800</xdr:colOff>
      <xdr:row>60</xdr:row>
      <xdr:rowOff>32657</xdr:rowOff>
    </xdr:to>
    <xdr:cxnSp macro="">
      <xdr:nvCxnSpPr>
        <xdr:cNvPr id="656" name="直線コネクタ 655"/>
        <xdr:cNvCxnSpPr/>
      </xdr:nvCxnSpPr>
      <xdr:spPr>
        <a:xfrm>
          <a:off x="12854940" y="10058944"/>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81462</xdr:rowOff>
    </xdr:from>
    <xdr:to>
      <xdr:col>72</xdr:col>
      <xdr:colOff>38100</xdr:colOff>
      <xdr:row>60</xdr:row>
      <xdr:rowOff>11612</xdr:rowOff>
    </xdr:to>
    <xdr:sp macro="" textlink="">
      <xdr:nvSpPr>
        <xdr:cNvPr id="657" name="楕円 656"/>
        <xdr:cNvSpPr/>
      </xdr:nvSpPr>
      <xdr:spPr>
        <a:xfrm>
          <a:off x="12029440" y="99722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132262</xdr:rowOff>
    </xdr:from>
    <xdr:to>
      <xdr:col>76</xdr:col>
      <xdr:colOff>114300</xdr:colOff>
      <xdr:row>59</xdr:row>
      <xdr:rowOff>168184</xdr:rowOff>
    </xdr:to>
    <xdr:cxnSp macro="">
      <xdr:nvCxnSpPr>
        <xdr:cNvPr id="658" name="直線コネクタ 657"/>
        <xdr:cNvCxnSpPr/>
      </xdr:nvCxnSpPr>
      <xdr:spPr>
        <a:xfrm>
          <a:off x="12072620" y="10023022"/>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45538</xdr:rowOff>
    </xdr:from>
    <xdr:to>
      <xdr:col>67</xdr:col>
      <xdr:colOff>101600</xdr:colOff>
      <xdr:row>59</xdr:row>
      <xdr:rowOff>147138</xdr:rowOff>
    </xdr:to>
    <xdr:sp macro="" textlink="">
      <xdr:nvSpPr>
        <xdr:cNvPr id="659" name="楕円 658"/>
        <xdr:cNvSpPr/>
      </xdr:nvSpPr>
      <xdr:spPr>
        <a:xfrm>
          <a:off x="11231880" y="99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96338</xdr:rowOff>
    </xdr:from>
    <xdr:to>
      <xdr:col>71</xdr:col>
      <xdr:colOff>177800</xdr:colOff>
      <xdr:row>59</xdr:row>
      <xdr:rowOff>132262</xdr:rowOff>
    </xdr:to>
    <xdr:cxnSp macro="">
      <xdr:nvCxnSpPr>
        <xdr:cNvPr id="660" name="直線コネクタ 659"/>
        <xdr:cNvCxnSpPr/>
      </xdr:nvCxnSpPr>
      <xdr:spPr>
        <a:xfrm>
          <a:off x="11282680" y="9987098"/>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661" name="n_1aveValue【保健センター・保健所】&#10;有形固定資産減価償却率"/>
        <xdr:cNvSpPr txBox="1"/>
      </xdr:nvSpPr>
      <xdr:spPr>
        <a:xfrm>
          <a:off x="13437244" y="979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62" name="n_2aveValue【保健センター・保健所】&#10;有形固定資産減価償却率"/>
        <xdr:cNvSpPr txBox="1"/>
      </xdr:nvSpPr>
      <xdr:spPr>
        <a:xfrm>
          <a:off x="12675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2739</xdr:rowOff>
    </xdr:from>
    <xdr:ext cx="405111" cy="259045"/>
    <xdr:sp macro="" textlink="">
      <xdr:nvSpPr>
        <xdr:cNvPr id="663" name="n_3aveValue【保健センター・保健所】&#10;有形固定資産減価償却率"/>
        <xdr:cNvSpPr txBox="1"/>
      </xdr:nvSpPr>
      <xdr:spPr>
        <a:xfrm>
          <a:off x="11900544"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xdr:cNvSpPr txBox="1"/>
      </xdr:nvSpPr>
      <xdr:spPr>
        <a:xfrm>
          <a:off x="1110298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665" name="n_1mainValue【保健センター・保健所】&#10;有形固定資産減価償却率"/>
        <xdr:cNvSpPr txBox="1"/>
      </xdr:nvSpPr>
      <xdr:spPr>
        <a:xfrm>
          <a:off x="1343724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64061</xdr:rowOff>
    </xdr:from>
    <xdr:ext cx="405111" cy="259045"/>
    <xdr:sp macro="" textlink="">
      <xdr:nvSpPr>
        <xdr:cNvPr id="666" name="n_2mainValue【保健センター・保健所】&#10;有形固定資産減価償却率"/>
        <xdr:cNvSpPr txBox="1"/>
      </xdr:nvSpPr>
      <xdr:spPr>
        <a:xfrm>
          <a:off x="12675244"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28139</xdr:rowOff>
    </xdr:from>
    <xdr:ext cx="405111" cy="259045"/>
    <xdr:sp macro="" textlink="">
      <xdr:nvSpPr>
        <xdr:cNvPr id="667" name="n_3mainValue【保健センター・保健所】&#10;有形固定資産減価償却率"/>
        <xdr:cNvSpPr txBox="1"/>
      </xdr:nvSpPr>
      <xdr:spPr>
        <a:xfrm>
          <a:off x="1190054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668" name="n_4mainValue【保健センター・保健所】&#10;有形固定資産減価償却率"/>
        <xdr:cNvSpPr txBox="1"/>
      </xdr:nvSpPr>
      <xdr:spPr>
        <a:xfrm>
          <a:off x="11102984" y="971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90" name="直線コネクタ 689"/>
        <xdr:cNvCxnSpPr/>
      </xdr:nvCxnSpPr>
      <xdr:spPr>
        <a:xfrm flipV="1">
          <a:off x="19509104" y="9355074"/>
          <a:ext cx="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1" name="【保健センター・保健所】&#10;一人当たり面積最小値テキスト"/>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2" name="直線コネクタ 691"/>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xdr:cNvSpPr txBox="1"/>
      </xdr:nvSpPr>
      <xdr:spPr>
        <a:xfrm>
          <a:off x="19547840" y="913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xdr:cNvCxnSpPr/>
      </xdr:nvCxnSpPr>
      <xdr:spPr>
        <a:xfrm>
          <a:off x="19443700" y="9355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695" name="【保健センター・保健所】&#10;一人当たり面積平均値テキスト"/>
        <xdr:cNvSpPr txBox="1"/>
      </xdr:nvSpPr>
      <xdr:spPr>
        <a:xfrm>
          <a:off x="19547840" y="1033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6" name="フローチャート: 判断 695"/>
        <xdr:cNvSpPr/>
      </xdr:nvSpPr>
      <xdr:spPr>
        <a:xfrm>
          <a:off x="1945894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xdr:cNvSpPr/>
      </xdr:nvSpPr>
      <xdr:spPr>
        <a:xfrm>
          <a:off x="1873504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98" name="フローチャート: 判断 697"/>
        <xdr:cNvSpPr/>
      </xdr:nvSpPr>
      <xdr:spPr>
        <a:xfrm>
          <a:off x="17937480" y="1033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79502</xdr:rowOff>
    </xdr:from>
    <xdr:to>
      <xdr:col>102</xdr:col>
      <xdr:colOff>165100</xdr:colOff>
      <xdr:row>62</xdr:row>
      <xdr:rowOff>9652</xdr:rowOff>
    </xdr:to>
    <xdr:sp macro="" textlink="">
      <xdr:nvSpPr>
        <xdr:cNvPr id="699" name="フローチャート: 判断 698"/>
        <xdr:cNvSpPr/>
      </xdr:nvSpPr>
      <xdr:spPr>
        <a:xfrm>
          <a:off x="17162780" y="10305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700" name="フローチャート: 判断 699"/>
        <xdr:cNvSpPr/>
      </xdr:nvSpPr>
      <xdr:spPr>
        <a:xfrm>
          <a:off x="16388080" y="103604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106934</xdr:rowOff>
    </xdr:from>
    <xdr:to>
      <xdr:col>116</xdr:col>
      <xdr:colOff>114300</xdr:colOff>
      <xdr:row>58</xdr:row>
      <xdr:rowOff>37084</xdr:rowOff>
    </xdr:to>
    <xdr:sp macro="" textlink="">
      <xdr:nvSpPr>
        <xdr:cNvPr id="706" name="楕円 705"/>
        <xdr:cNvSpPr/>
      </xdr:nvSpPr>
      <xdr:spPr>
        <a:xfrm>
          <a:off x="19458940" y="9662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129811</xdr:rowOff>
    </xdr:from>
    <xdr:ext cx="469744" cy="259045"/>
    <xdr:sp macro="" textlink="">
      <xdr:nvSpPr>
        <xdr:cNvPr id="707" name="【保健センター・保健所】&#10;一人当たり面積該当値テキスト"/>
        <xdr:cNvSpPr txBox="1"/>
      </xdr:nvSpPr>
      <xdr:spPr>
        <a:xfrm>
          <a:off x="19547840" y="951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120650</xdr:rowOff>
    </xdr:from>
    <xdr:to>
      <xdr:col>112</xdr:col>
      <xdr:colOff>38100</xdr:colOff>
      <xdr:row>58</xdr:row>
      <xdr:rowOff>50800</xdr:rowOff>
    </xdr:to>
    <xdr:sp macro="" textlink="">
      <xdr:nvSpPr>
        <xdr:cNvPr id="708" name="楕円 707"/>
        <xdr:cNvSpPr/>
      </xdr:nvSpPr>
      <xdr:spPr>
        <a:xfrm>
          <a:off x="18735040" y="9676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157734</xdr:rowOff>
    </xdr:from>
    <xdr:to>
      <xdr:col>116</xdr:col>
      <xdr:colOff>63500</xdr:colOff>
      <xdr:row>58</xdr:row>
      <xdr:rowOff>0</xdr:rowOff>
    </xdr:to>
    <xdr:cxnSp macro="">
      <xdr:nvCxnSpPr>
        <xdr:cNvPr id="709" name="直線コネクタ 708"/>
        <xdr:cNvCxnSpPr/>
      </xdr:nvCxnSpPr>
      <xdr:spPr>
        <a:xfrm flipV="1">
          <a:off x="18778220" y="9713214"/>
          <a:ext cx="7315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134366</xdr:rowOff>
    </xdr:from>
    <xdr:to>
      <xdr:col>107</xdr:col>
      <xdr:colOff>101600</xdr:colOff>
      <xdr:row>58</xdr:row>
      <xdr:rowOff>64516</xdr:rowOff>
    </xdr:to>
    <xdr:sp macro="" textlink="">
      <xdr:nvSpPr>
        <xdr:cNvPr id="710" name="楕円 709"/>
        <xdr:cNvSpPr/>
      </xdr:nvSpPr>
      <xdr:spPr>
        <a:xfrm>
          <a:off x="17937480" y="9689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0</xdr:rowOff>
    </xdr:from>
    <xdr:to>
      <xdr:col>111</xdr:col>
      <xdr:colOff>177800</xdr:colOff>
      <xdr:row>58</xdr:row>
      <xdr:rowOff>13716</xdr:rowOff>
    </xdr:to>
    <xdr:cxnSp macro="">
      <xdr:nvCxnSpPr>
        <xdr:cNvPr id="711" name="直線コネクタ 710"/>
        <xdr:cNvCxnSpPr/>
      </xdr:nvCxnSpPr>
      <xdr:spPr>
        <a:xfrm flipV="1">
          <a:off x="17988280" y="9723120"/>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148082</xdr:rowOff>
    </xdr:from>
    <xdr:to>
      <xdr:col>102</xdr:col>
      <xdr:colOff>165100</xdr:colOff>
      <xdr:row>58</xdr:row>
      <xdr:rowOff>78232</xdr:rowOff>
    </xdr:to>
    <xdr:sp macro="" textlink="">
      <xdr:nvSpPr>
        <xdr:cNvPr id="712" name="楕円 711"/>
        <xdr:cNvSpPr/>
      </xdr:nvSpPr>
      <xdr:spPr>
        <a:xfrm>
          <a:off x="17162780" y="9703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13716</xdr:rowOff>
    </xdr:from>
    <xdr:to>
      <xdr:col>107</xdr:col>
      <xdr:colOff>50800</xdr:colOff>
      <xdr:row>58</xdr:row>
      <xdr:rowOff>27432</xdr:rowOff>
    </xdr:to>
    <xdr:cxnSp macro="">
      <xdr:nvCxnSpPr>
        <xdr:cNvPr id="713" name="直線コネクタ 712"/>
        <xdr:cNvCxnSpPr/>
      </xdr:nvCxnSpPr>
      <xdr:spPr>
        <a:xfrm flipV="1">
          <a:off x="17213580" y="9736836"/>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161798</xdr:rowOff>
    </xdr:from>
    <xdr:to>
      <xdr:col>98</xdr:col>
      <xdr:colOff>38100</xdr:colOff>
      <xdr:row>58</xdr:row>
      <xdr:rowOff>91948</xdr:rowOff>
    </xdr:to>
    <xdr:sp macro="" textlink="">
      <xdr:nvSpPr>
        <xdr:cNvPr id="714" name="楕円 713"/>
        <xdr:cNvSpPr/>
      </xdr:nvSpPr>
      <xdr:spPr>
        <a:xfrm>
          <a:off x="16388080" y="97172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27432</xdr:rowOff>
    </xdr:from>
    <xdr:to>
      <xdr:col>102</xdr:col>
      <xdr:colOff>114300</xdr:colOff>
      <xdr:row>58</xdr:row>
      <xdr:rowOff>41148</xdr:rowOff>
    </xdr:to>
    <xdr:cxnSp macro="">
      <xdr:nvCxnSpPr>
        <xdr:cNvPr id="715" name="直線コネクタ 714"/>
        <xdr:cNvCxnSpPr/>
      </xdr:nvCxnSpPr>
      <xdr:spPr>
        <a:xfrm flipV="1">
          <a:off x="16431260" y="9750552"/>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16" name="n_1aveValue【保健センター・保健所】&#10;一人当たり面積"/>
        <xdr:cNvSpPr txBox="1"/>
      </xdr:nvSpPr>
      <xdr:spPr>
        <a:xfrm>
          <a:off x="185611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717" name="n_2aveValue【保健センター・保健所】&#10;一人当たり面積"/>
        <xdr:cNvSpPr txBox="1"/>
      </xdr:nvSpPr>
      <xdr:spPr>
        <a:xfrm>
          <a:off x="17776267" y="1042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779</xdr:rowOff>
    </xdr:from>
    <xdr:ext cx="469744" cy="259045"/>
    <xdr:sp macro="" textlink="">
      <xdr:nvSpPr>
        <xdr:cNvPr id="718" name="n_3aveValue【保健センター・保健所】&#10;一人当たり面積"/>
        <xdr:cNvSpPr txBox="1"/>
      </xdr:nvSpPr>
      <xdr:spPr>
        <a:xfrm>
          <a:off x="17001567" y="1039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55643</xdr:rowOff>
    </xdr:from>
    <xdr:ext cx="469744" cy="259045"/>
    <xdr:sp macro="" textlink="">
      <xdr:nvSpPr>
        <xdr:cNvPr id="719" name="n_4aveValue【保健センター・保健所】&#10;一人当たり面積"/>
        <xdr:cNvSpPr txBox="1"/>
      </xdr:nvSpPr>
      <xdr:spPr>
        <a:xfrm>
          <a:off x="16226867" y="1044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67327</xdr:rowOff>
    </xdr:from>
    <xdr:ext cx="469744" cy="259045"/>
    <xdr:sp macro="" textlink="">
      <xdr:nvSpPr>
        <xdr:cNvPr id="720" name="n_1mainValue【保健センター・保健所】&#10;一人当たり面積"/>
        <xdr:cNvSpPr txBox="1"/>
      </xdr:nvSpPr>
      <xdr:spPr>
        <a:xfrm>
          <a:off x="185611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81043</xdr:rowOff>
    </xdr:from>
    <xdr:ext cx="469744" cy="259045"/>
    <xdr:sp macro="" textlink="">
      <xdr:nvSpPr>
        <xdr:cNvPr id="721" name="n_2mainValue【保健センター・保健所】&#10;一人当たり面積"/>
        <xdr:cNvSpPr txBox="1"/>
      </xdr:nvSpPr>
      <xdr:spPr>
        <a:xfrm>
          <a:off x="17776267" y="946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94759</xdr:rowOff>
    </xdr:from>
    <xdr:ext cx="469744" cy="259045"/>
    <xdr:sp macro="" textlink="">
      <xdr:nvSpPr>
        <xdr:cNvPr id="722" name="n_3mainValue【保健センター・保健所】&#10;一人当たり面積"/>
        <xdr:cNvSpPr txBox="1"/>
      </xdr:nvSpPr>
      <xdr:spPr>
        <a:xfrm>
          <a:off x="17001567" y="948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108475</xdr:rowOff>
    </xdr:from>
    <xdr:ext cx="469744" cy="259045"/>
    <xdr:sp macro="" textlink="">
      <xdr:nvSpPr>
        <xdr:cNvPr id="723" name="n_4mainValue【保健センター・保健所】&#10;一人当たり面積"/>
        <xdr:cNvSpPr txBox="1"/>
      </xdr:nvSpPr>
      <xdr:spPr>
        <a:xfrm>
          <a:off x="16226867" y="949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xdr:cNvCxnSpPr/>
      </xdr:nvCxnSpPr>
      <xdr:spPr>
        <a:xfrm flipV="1">
          <a:off x="14375764"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xdr:cNvSpPr txBox="1"/>
      </xdr:nvSpPr>
      <xdr:spPr>
        <a:xfrm>
          <a:off x="1441450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xdr:cNvCxnSpPr/>
      </xdr:nvCxnSpPr>
      <xdr:spPr>
        <a:xfrm>
          <a:off x="1428750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754" name="【消防施設】&#10;有形固定資産減価償却率平均値テキスト"/>
        <xdr:cNvSpPr txBox="1"/>
      </xdr:nvSpPr>
      <xdr:spPr>
        <a:xfrm>
          <a:off x="14414500" y="1373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55" name="フローチャート: 判断 754"/>
        <xdr:cNvSpPr/>
      </xdr:nvSpPr>
      <xdr:spPr>
        <a:xfrm>
          <a:off x="14325600" y="1388073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56" name="フローチャート: 判断 755"/>
        <xdr:cNvSpPr/>
      </xdr:nvSpPr>
      <xdr:spPr>
        <a:xfrm>
          <a:off x="13578840" y="1384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162016</xdr:rowOff>
    </xdr:from>
    <xdr:to>
      <xdr:col>76</xdr:col>
      <xdr:colOff>165100</xdr:colOff>
      <xdr:row>83</xdr:row>
      <xdr:rowOff>92166</xdr:rowOff>
    </xdr:to>
    <xdr:sp macro="" textlink="">
      <xdr:nvSpPr>
        <xdr:cNvPr id="757" name="フローチャート: 判断 756"/>
        <xdr:cNvSpPr/>
      </xdr:nvSpPr>
      <xdr:spPr>
        <a:xfrm>
          <a:off x="1280414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5262</xdr:rowOff>
    </xdr:from>
    <xdr:to>
      <xdr:col>72</xdr:col>
      <xdr:colOff>38100</xdr:colOff>
      <xdr:row>83</xdr:row>
      <xdr:rowOff>106862</xdr:rowOff>
    </xdr:to>
    <xdr:sp macro="" textlink="">
      <xdr:nvSpPr>
        <xdr:cNvPr id="758" name="フローチャート: 判断 757"/>
        <xdr:cNvSpPr/>
      </xdr:nvSpPr>
      <xdr:spPr>
        <a:xfrm>
          <a:off x="12029440" y="139193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759" name="フローチャート: 判断 758"/>
        <xdr:cNvSpPr/>
      </xdr:nvSpPr>
      <xdr:spPr>
        <a:xfrm>
          <a:off x="11231880" y="139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765" name="楕円 764"/>
        <xdr:cNvSpPr/>
      </xdr:nvSpPr>
      <xdr:spPr>
        <a:xfrm>
          <a:off x="14325600" y="140728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766" name="【消防施設】&#10;有形固定資産減価償却率該当値テキスト"/>
        <xdr:cNvSpPr txBox="1"/>
      </xdr:nvSpPr>
      <xdr:spPr>
        <a:xfrm>
          <a:off x="144145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54248</xdr:rowOff>
    </xdr:from>
    <xdr:to>
      <xdr:col>81</xdr:col>
      <xdr:colOff>101600</xdr:colOff>
      <xdr:row>83</xdr:row>
      <xdr:rowOff>155848</xdr:rowOff>
    </xdr:to>
    <xdr:sp macro="" textlink="">
      <xdr:nvSpPr>
        <xdr:cNvPr id="767" name="楕円 766"/>
        <xdr:cNvSpPr/>
      </xdr:nvSpPr>
      <xdr:spPr>
        <a:xfrm>
          <a:off x="13578840" y="139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105048</xdr:rowOff>
    </xdr:from>
    <xdr:to>
      <xdr:col>85</xdr:col>
      <xdr:colOff>127000</xdr:colOff>
      <xdr:row>84</xdr:row>
      <xdr:rowOff>38100</xdr:rowOff>
    </xdr:to>
    <xdr:cxnSp macro="">
      <xdr:nvCxnSpPr>
        <xdr:cNvPr id="768" name="直線コネクタ 767"/>
        <xdr:cNvCxnSpPr/>
      </xdr:nvCxnSpPr>
      <xdr:spPr>
        <a:xfrm>
          <a:off x="13629640" y="14019168"/>
          <a:ext cx="746760" cy="10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121194</xdr:rowOff>
    </xdr:from>
    <xdr:to>
      <xdr:col>76</xdr:col>
      <xdr:colOff>165100</xdr:colOff>
      <xdr:row>83</xdr:row>
      <xdr:rowOff>51344</xdr:rowOff>
    </xdr:to>
    <xdr:sp macro="" textlink="">
      <xdr:nvSpPr>
        <xdr:cNvPr id="769" name="楕円 768"/>
        <xdr:cNvSpPr/>
      </xdr:nvSpPr>
      <xdr:spPr>
        <a:xfrm>
          <a:off x="12804140" y="13867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xdr:rowOff>
    </xdr:from>
    <xdr:to>
      <xdr:col>81</xdr:col>
      <xdr:colOff>50800</xdr:colOff>
      <xdr:row>83</xdr:row>
      <xdr:rowOff>105048</xdr:rowOff>
    </xdr:to>
    <xdr:cxnSp macro="">
      <xdr:nvCxnSpPr>
        <xdr:cNvPr id="770" name="直線コネクタ 769"/>
        <xdr:cNvCxnSpPr/>
      </xdr:nvCxnSpPr>
      <xdr:spPr>
        <a:xfrm>
          <a:off x="12854940" y="13914664"/>
          <a:ext cx="7747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16692</xdr:rowOff>
    </xdr:from>
    <xdr:to>
      <xdr:col>72</xdr:col>
      <xdr:colOff>38100</xdr:colOff>
      <xdr:row>82</xdr:row>
      <xdr:rowOff>118292</xdr:rowOff>
    </xdr:to>
    <xdr:sp macro="" textlink="">
      <xdr:nvSpPr>
        <xdr:cNvPr id="771" name="楕円 770"/>
        <xdr:cNvSpPr/>
      </xdr:nvSpPr>
      <xdr:spPr>
        <a:xfrm>
          <a:off x="12029440" y="137631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67492</xdr:rowOff>
    </xdr:from>
    <xdr:to>
      <xdr:col>76</xdr:col>
      <xdr:colOff>114300</xdr:colOff>
      <xdr:row>83</xdr:row>
      <xdr:rowOff>544</xdr:rowOff>
    </xdr:to>
    <xdr:cxnSp macro="">
      <xdr:nvCxnSpPr>
        <xdr:cNvPr id="772" name="直線コネクタ 771"/>
        <xdr:cNvCxnSpPr/>
      </xdr:nvCxnSpPr>
      <xdr:spPr>
        <a:xfrm>
          <a:off x="12072620" y="13813972"/>
          <a:ext cx="782320" cy="10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75474</xdr:rowOff>
    </xdr:from>
    <xdr:to>
      <xdr:col>67</xdr:col>
      <xdr:colOff>101600</xdr:colOff>
      <xdr:row>82</xdr:row>
      <xdr:rowOff>5624</xdr:rowOff>
    </xdr:to>
    <xdr:sp macro="" textlink="">
      <xdr:nvSpPr>
        <xdr:cNvPr id="773" name="楕円 772"/>
        <xdr:cNvSpPr/>
      </xdr:nvSpPr>
      <xdr:spPr>
        <a:xfrm>
          <a:off x="11231880" y="13654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126274</xdr:rowOff>
    </xdr:from>
    <xdr:to>
      <xdr:col>71</xdr:col>
      <xdr:colOff>177800</xdr:colOff>
      <xdr:row>82</xdr:row>
      <xdr:rowOff>67492</xdr:rowOff>
    </xdr:to>
    <xdr:cxnSp macro="">
      <xdr:nvCxnSpPr>
        <xdr:cNvPr id="774" name="直線コネクタ 773"/>
        <xdr:cNvCxnSpPr/>
      </xdr:nvCxnSpPr>
      <xdr:spPr>
        <a:xfrm>
          <a:off x="11282680" y="13705114"/>
          <a:ext cx="78994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775" name="n_1aveValue【消防施設】&#10;有形固定資産減価償却率"/>
        <xdr:cNvSpPr txBox="1"/>
      </xdr:nvSpPr>
      <xdr:spPr>
        <a:xfrm>
          <a:off x="134372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83293</xdr:rowOff>
    </xdr:from>
    <xdr:ext cx="405111" cy="259045"/>
    <xdr:sp macro="" textlink="">
      <xdr:nvSpPr>
        <xdr:cNvPr id="776" name="n_2aveValue【消防施設】&#10;有形固定資産減価償却率"/>
        <xdr:cNvSpPr txBox="1"/>
      </xdr:nvSpPr>
      <xdr:spPr>
        <a:xfrm>
          <a:off x="12675244" y="1399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777" name="n_3aveValue【消防施設】&#10;有形固定資産減価償却率"/>
        <xdr:cNvSpPr txBox="1"/>
      </xdr:nvSpPr>
      <xdr:spPr>
        <a:xfrm>
          <a:off x="11900544" y="1401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778" name="n_4aveValue【消防施設】&#10;有形固定資産減価償却率"/>
        <xdr:cNvSpPr txBox="1"/>
      </xdr:nvSpPr>
      <xdr:spPr>
        <a:xfrm>
          <a:off x="11102984" y="1403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146975</xdr:rowOff>
    </xdr:from>
    <xdr:ext cx="405111" cy="259045"/>
    <xdr:sp macro="" textlink="">
      <xdr:nvSpPr>
        <xdr:cNvPr id="779" name="n_1mainValue【消防施設】&#10;有形固定資産減価償却率"/>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67871</xdr:rowOff>
    </xdr:from>
    <xdr:ext cx="405111" cy="259045"/>
    <xdr:sp macro="" textlink="">
      <xdr:nvSpPr>
        <xdr:cNvPr id="780" name="n_2mainValue【消防施設】&#10;有形固定資産減価償却率"/>
        <xdr:cNvSpPr txBox="1"/>
      </xdr:nvSpPr>
      <xdr:spPr>
        <a:xfrm>
          <a:off x="126752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134819</xdr:rowOff>
    </xdr:from>
    <xdr:ext cx="405111" cy="259045"/>
    <xdr:sp macro="" textlink="">
      <xdr:nvSpPr>
        <xdr:cNvPr id="781" name="n_3mainValue【消防施設】&#10;有形固定資産減価償却率"/>
        <xdr:cNvSpPr txBox="1"/>
      </xdr:nvSpPr>
      <xdr:spPr>
        <a:xfrm>
          <a:off x="11900544" y="1354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22151</xdr:rowOff>
    </xdr:from>
    <xdr:ext cx="405111" cy="259045"/>
    <xdr:sp macro="" textlink="">
      <xdr:nvSpPr>
        <xdr:cNvPr id="782" name="n_4mainValue【消防施設】&#10;有形固定資産減価償却率"/>
        <xdr:cNvSpPr txBox="1"/>
      </xdr:nvSpPr>
      <xdr:spPr>
        <a:xfrm>
          <a:off x="11102984" y="1343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124206</xdr:rowOff>
    </xdr:from>
    <xdr:to>
      <xdr:col>116</xdr:col>
      <xdr:colOff>62864</xdr:colOff>
      <xdr:row>86</xdr:row>
      <xdr:rowOff>110489</xdr:rowOff>
    </xdr:to>
    <xdr:cxnSp macro="">
      <xdr:nvCxnSpPr>
        <xdr:cNvPr id="806" name="直線コネクタ 805"/>
        <xdr:cNvCxnSpPr/>
      </xdr:nvCxnSpPr>
      <xdr:spPr>
        <a:xfrm flipV="1">
          <a:off x="19509104" y="14038326"/>
          <a:ext cx="0" cy="4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7" name="【消防施設】&#10;一人当たり面積最小値テキスト"/>
        <xdr:cNvSpPr txBox="1"/>
      </xdr:nvSpPr>
      <xdr:spPr>
        <a:xfrm>
          <a:off x="1954784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8" name="直線コネクタ 807"/>
        <xdr:cNvCxnSpPr/>
      </xdr:nvCxnSpPr>
      <xdr:spPr>
        <a:xfrm>
          <a:off x="1944370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70883</xdr:rowOff>
    </xdr:from>
    <xdr:ext cx="469744" cy="259045"/>
    <xdr:sp macro="" textlink="">
      <xdr:nvSpPr>
        <xdr:cNvPr id="809" name="【消防施設】&#10;一人当たり面積最大値テキスト"/>
        <xdr:cNvSpPr txBox="1"/>
      </xdr:nvSpPr>
      <xdr:spPr>
        <a:xfrm>
          <a:off x="19547840" y="1381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124206</xdr:rowOff>
    </xdr:from>
    <xdr:to>
      <xdr:col>116</xdr:col>
      <xdr:colOff>152400</xdr:colOff>
      <xdr:row>83</xdr:row>
      <xdr:rowOff>124206</xdr:rowOff>
    </xdr:to>
    <xdr:cxnSp macro="">
      <xdr:nvCxnSpPr>
        <xdr:cNvPr id="810" name="直線コネクタ 809"/>
        <xdr:cNvCxnSpPr/>
      </xdr:nvCxnSpPr>
      <xdr:spPr>
        <a:xfrm>
          <a:off x="19443700" y="14038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13225</xdr:rowOff>
    </xdr:from>
    <xdr:ext cx="469744" cy="259045"/>
    <xdr:sp macro="" textlink="">
      <xdr:nvSpPr>
        <xdr:cNvPr id="811" name="【消防施設】&#10;一人当たり面積平均値テキスト"/>
        <xdr:cNvSpPr txBox="1"/>
      </xdr:nvSpPr>
      <xdr:spPr>
        <a:xfrm>
          <a:off x="19547840" y="14262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812" name="フローチャート: 判断 811"/>
        <xdr:cNvSpPr/>
      </xdr:nvSpPr>
      <xdr:spPr>
        <a:xfrm>
          <a:off x="19458940" y="14411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162561</xdr:rowOff>
    </xdr:from>
    <xdr:to>
      <xdr:col>112</xdr:col>
      <xdr:colOff>38100</xdr:colOff>
      <xdr:row>86</xdr:row>
      <xdr:rowOff>92711</xdr:rowOff>
    </xdr:to>
    <xdr:sp macro="" textlink="">
      <xdr:nvSpPr>
        <xdr:cNvPr id="813" name="フローチャート: 判断 812"/>
        <xdr:cNvSpPr/>
      </xdr:nvSpPr>
      <xdr:spPr>
        <a:xfrm>
          <a:off x="18735040" y="144119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4" name="フローチャート: 判断 813"/>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5" name="フローチャート: 判断 814"/>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6" name="フローチャート: 判断 815"/>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7113</xdr:rowOff>
    </xdr:from>
    <xdr:to>
      <xdr:col>116</xdr:col>
      <xdr:colOff>114300</xdr:colOff>
      <xdr:row>86</xdr:row>
      <xdr:rowOff>108713</xdr:rowOff>
    </xdr:to>
    <xdr:sp macro="" textlink="">
      <xdr:nvSpPr>
        <xdr:cNvPr id="822" name="楕円 821"/>
        <xdr:cNvSpPr/>
      </xdr:nvSpPr>
      <xdr:spPr>
        <a:xfrm>
          <a:off x="19458940" y="144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140226</xdr:rowOff>
    </xdr:from>
    <xdr:ext cx="469744" cy="259045"/>
    <xdr:sp macro="" textlink="">
      <xdr:nvSpPr>
        <xdr:cNvPr id="823" name="【消防施設】&#10;一人当たり面積該当値テキスト"/>
        <xdr:cNvSpPr txBox="1"/>
      </xdr:nvSpPr>
      <xdr:spPr>
        <a:xfrm>
          <a:off x="19547840" y="1438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7874</xdr:rowOff>
    </xdr:from>
    <xdr:to>
      <xdr:col>112</xdr:col>
      <xdr:colOff>38100</xdr:colOff>
      <xdr:row>86</xdr:row>
      <xdr:rowOff>109474</xdr:rowOff>
    </xdr:to>
    <xdr:sp macro="" textlink="">
      <xdr:nvSpPr>
        <xdr:cNvPr id="824" name="楕円 823"/>
        <xdr:cNvSpPr/>
      </xdr:nvSpPr>
      <xdr:spPr>
        <a:xfrm>
          <a:off x="18735040" y="144249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57913</xdr:rowOff>
    </xdr:from>
    <xdr:to>
      <xdr:col>116</xdr:col>
      <xdr:colOff>63500</xdr:colOff>
      <xdr:row>86</xdr:row>
      <xdr:rowOff>58674</xdr:rowOff>
    </xdr:to>
    <xdr:cxnSp macro="">
      <xdr:nvCxnSpPr>
        <xdr:cNvPr id="825" name="直線コネクタ 824"/>
        <xdr:cNvCxnSpPr/>
      </xdr:nvCxnSpPr>
      <xdr:spPr>
        <a:xfrm flipV="1">
          <a:off x="18778220" y="14474953"/>
          <a:ext cx="7315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8637</xdr:rowOff>
    </xdr:from>
    <xdr:to>
      <xdr:col>107</xdr:col>
      <xdr:colOff>101600</xdr:colOff>
      <xdr:row>86</xdr:row>
      <xdr:rowOff>110237</xdr:rowOff>
    </xdr:to>
    <xdr:sp macro="" textlink="">
      <xdr:nvSpPr>
        <xdr:cNvPr id="826" name="楕円 825"/>
        <xdr:cNvSpPr/>
      </xdr:nvSpPr>
      <xdr:spPr>
        <a:xfrm>
          <a:off x="17937480" y="1442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58674</xdr:rowOff>
    </xdr:from>
    <xdr:to>
      <xdr:col>111</xdr:col>
      <xdr:colOff>177800</xdr:colOff>
      <xdr:row>86</xdr:row>
      <xdr:rowOff>59437</xdr:rowOff>
    </xdr:to>
    <xdr:cxnSp macro="">
      <xdr:nvCxnSpPr>
        <xdr:cNvPr id="827" name="直線コネクタ 826"/>
        <xdr:cNvCxnSpPr/>
      </xdr:nvCxnSpPr>
      <xdr:spPr>
        <a:xfrm flipV="1">
          <a:off x="17988280" y="14475714"/>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12446</xdr:rowOff>
    </xdr:from>
    <xdr:to>
      <xdr:col>102</xdr:col>
      <xdr:colOff>165100</xdr:colOff>
      <xdr:row>86</xdr:row>
      <xdr:rowOff>114046</xdr:rowOff>
    </xdr:to>
    <xdr:sp macro="" textlink="">
      <xdr:nvSpPr>
        <xdr:cNvPr id="828" name="楕円 827"/>
        <xdr:cNvSpPr/>
      </xdr:nvSpPr>
      <xdr:spPr>
        <a:xfrm>
          <a:off x="17162780" y="144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59437</xdr:rowOff>
    </xdr:from>
    <xdr:to>
      <xdr:col>107</xdr:col>
      <xdr:colOff>50800</xdr:colOff>
      <xdr:row>86</xdr:row>
      <xdr:rowOff>63246</xdr:rowOff>
    </xdr:to>
    <xdr:cxnSp macro="">
      <xdr:nvCxnSpPr>
        <xdr:cNvPr id="829" name="直線コネクタ 828"/>
        <xdr:cNvCxnSpPr/>
      </xdr:nvCxnSpPr>
      <xdr:spPr>
        <a:xfrm flipV="1">
          <a:off x="17213580" y="14476477"/>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13208</xdr:rowOff>
    </xdr:from>
    <xdr:to>
      <xdr:col>98</xdr:col>
      <xdr:colOff>38100</xdr:colOff>
      <xdr:row>86</xdr:row>
      <xdr:rowOff>114808</xdr:rowOff>
    </xdr:to>
    <xdr:sp macro="" textlink="">
      <xdr:nvSpPr>
        <xdr:cNvPr id="830" name="楕円 829"/>
        <xdr:cNvSpPr/>
      </xdr:nvSpPr>
      <xdr:spPr>
        <a:xfrm>
          <a:off x="16388080" y="144302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63246</xdr:rowOff>
    </xdr:from>
    <xdr:to>
      <xdr:col>102</xdr:col>
      <xdr:colOff>114300</xdr:colOff>
      <xdr:row>86</xdr:row>
      <xdr:rowOff>64008</xdr:rowOff>
    </xdr:to>
    <xdr:cxnSp macro="">
      <xdr:nvCxnSpPr>
        <xdr:cNvPr id="831" name="直線コネクタ 830"/>
        <xdr:cNvCxnSpPr/>
      </xdr:nvCxnSpPr>
      <xdr:spPr>
        <a:xfrm flipV="1">
          <a:off x="16431260" y="14480286"/>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109238</xdr:rowOff>
    </xdr:from>
    <xdr:ext cx="469744" cy="259045"/>
    <xdr:sp macro="" textlink="">
      <xdr:nvSpPr>
        <xdr:cNvPr id="832" name="n_1aveValue【消防施設】&#10;一人当たり面積"/>
        <xdr:cNvSpPr txBox="1"/>
      </xdr:nvSpPr>
      <xdr:spPr>
        <a:xfrm>
          <a:off x="18561127" y="141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3" name="n_2aveValue【消防施設】&#10;一人当たり面積"/>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34" name="n_3aveValue【消防施設】&#10;一人当たり面積"/>
        <xdr:cNvSpPr txBox="1"/>
      </xdr:nvSpPr>
      <xdr:spPr>
        <a:xfrm>
          <a:off x="1700156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35" name="n_4aveValue【消防施設】&#10;一人当たり面積"/>
        <xdr:cNvSpPr txBox="1"/>
      </xdr:nvSpPr>
      <xdr:spPr>
        <a:xfrm>
          <a:off x="1622686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100601</xdr:rowOff>
    </xdr:from>
    <xdr:ext cx="469744" cy="259045"/>
    <xdr:sp macro="" textlink="">
      <xdr:nvSpPr>
        <xdr:cNvPr id="836" name="n_1mainValue【消防施設】&#10;一人当たり面積"/>
        <xdr:cNvSpPr txBox="1"/>
      </xdr:nvSpPr>
      <xdr:spPr>
        <a:xfrm>
          <a:off x="18561127" y="1451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101364</xdr:rowOff>
    </xdr:from>
    <xdr:ext cx="469744" cy="259045"/>
    <xdr:sp macro="" textlink="">
      <xdr:nvSpPr>
        <xdr:cNvPr id="837" name="n_2mainValue【消防施設】&#10;一人当たり面積"/>
        <xdr:cNvSpPr txBox="1"/>
      </xdr:nvSpPr>
      <xdr:spPr>
        <a:xfrm>
          <a:off x="17776267"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105173</xdr:rowOff>
    </xdr:from>
    <xdr:ext cx="469744" cy="259045"/>
    <xdr:sp macro="" textlink="">
      <xdr:nvSpPr>
        <xdr:cNvPr id="838" name="n_3mainValue【消防施設】&#10;一人当たり面積"/>
        <xdr:cNvSpPr txBox="1"/>
      </xdr:nvSpPr>
      <xdr:spPr>
        <a:xfrm>
          <a:off x="17001567" y="1452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105935</xdr:rowOff>
    </xdr:from>
    <xdr:ext cx="469744" cy="259045"/>
    <xdr:sp macro="" textlink="">
      <xdr:nvSpPr>
        <xdr:cNvPr id="839" name="n_4mainValue【消防施設】&#10;一人当たり面積"/>
        <xdr:cNvSpPr txBox="1"/>
      </xdr:nvSpPr>
      <xdr:spPr>
        <a:xfrm>
          <a:off x="1622686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65" name="直線コネクタ 864"/>
        <xdr:cNvCxnSpPr/>
      </xdr:nvCxnSpPr>
      <xdr:spPr>
        <a:xfrm flipV="1">
          <a:off x="14375764" y="16759102"/>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66" name="【庁舎】&#10;有形固定資産減価償却率最小値テキスト"/>
        <xdr:cNvSpPr txBox="1"/>
      </xdr:nvSpPr>
      <xdr:spPr>
        <a:xfrm>
          <a:off x="14414500" y="1823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67" name="直線コネクタ 866"/>
        <xdr:cNvCxnSpPr/>
      </xdr:nvCxnSpPr>
      <xdr:spPr>
        <a:xfrm>
          <a:off x="14287500" y="18231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68" name="【庁舎】&#10;有形固定資産減価償却率最大値テキスト"/>
        <xdr:cNvSpPr txBox="1"/>
      </xdr:nvSpPr>
      <xdr:spPr>
        <a:xfrm>
          <a:off x="14414500" y="165381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69" name="直線コネクタ 868"/>
        <xdr:cNvCxnSpPr/>
      </xdr:nvCxnSpPr>
      <xdr:spPr>
        <a:xfrm>
          <a:off x="14287500" y="16759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870" name="【庁舎】&#10;有形固定資産減価償却率平均値テキスト"/>
        <xdr:cNvSpPr txBox="1"/>
      </xdr:nvSpPr>
      <xdr:spPr>
        <a:xfrm>
          <a:off x="14414500" y="172243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1" name="フローチャート: 判断 870"/>
        <xdr:cNvSpPr/>
      </xdr:nvSpPr>
      <xdr:spPr>
        <a:xfrm>
          <a:off x="14325600" y="173690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72" name="フローチャート: 判断 871"/>
        <xdr:cNvSpPr/>
      </xdr:nvSpPr>
      <xdr:spPr>
        <a:xfrm>
          <a:off x="13578840" y="17351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3" name="フローチャート: 判断 872"/>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4" name="フローチャート: 判断 873"/>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5" name="フローチャート: 判断 874"/>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881" name="楕円 880"/>
        <xdr:cNvSpPr/>
      </xdr:nvSpPr>
      <xdr:spPr>
        <a:xfrm>
          <a:off x="14325600" y="177419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882" name="【庁舎】&#10;有形固定資産減価償却率該当値テキスト"/>
        <xdr:cNvSpPr txBox="1"/>
      </xdr:nvSpPr>
      <xdr:spPr>
        <a:xfrm>
          <a:off x="14414500"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85816</xdr:rowOff>
    </xdr:from>
    <xdr:to>
      <xdr:col>81</xdr:col>
      <xdr:colOff>101600</xdr:colOff>
      <xdr:row>106</xdr:row>
      <xdr:rowOff>15966</xdr:rowOff>
    </xdr:to>
    <xdr:sp macro="" textlink="">
      <xdr:nvSpPr>
        <xdr:cNvPr id="883" name="楕円 882"/>
        <xdr:cNvSpPr/>
      </xdr:nvSpPr>
      <xdr:spPr>
        <a:xfrm>
          <a:off x="13578840" y="17688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136616</xdr:rowOff>
    </xdr:from>
    <xdr:to>
      <xdr:col>85</xdr:col>
      <xdr:colOff>127000</xdr:colOff>
      <xdr:row>106</xdr:row>
      <xdr:rowOff>19050</xdr:rowOff>
    </xdr:to>
    <xdr:cxnSp macro="">
      <xdr:nvCxnSpPr>
        <xdr:cNvPr id="884" name="直線コネクタ 883"/>
        <xdr:cNvCxnSpPr/>
      </xdr:nvCxnSpPr>
      <xdr:spPr>
        <a:xfrm>
          <a:off x="13629640" y="17738816"/>
          <a:ext cx="74676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85" name="楕円 884"/>
        <xdr:cNvSpPr/>
      </xdr:nvSpPr>
      <xdr:spPr>
        <a:xfrm>
          <a:off x="12804140" y="17697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136616</xdr:rowOff>
    </xdr:from>
    <xdr:to>
      <xdr:col>81</xdr:col>
      <xdr:colOff>50800</xdr:colOff>
      <xdr:row>105</xdr:row>
      <xdr:rowOff>146413</xdr:rowOff>
    </xdr:to>
    <xdr:cxnSp macro="">
      <xdr:nvCxnSpPr>
        <xdr:cNvPr id="886" name="直線コネクタ 885"/>
        <xdr:cNvCxnSpPr/>
      </xdr:nvCxnSpPr>
      <xdr:spPr>
        <a:xfrm flipV="1">
          <a:off x="12854940" y="17738816"/>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108676</xdr:rowOff>
    </xdr:from>
    <xdr:to>
      <xdr:col>72</xdr:col>
      <xdr:colOff>38100</xdr:colOff>
      <xdr:row>106</xdr:row>
      <xdr:rowOff>38826</xdr:rowOff>
    </xdr:to>
    <xdr:sp macro="" textlink="">
      <xdr:nvSpPr>
        <xdr:cNvPr id="887" name="楕円 886"/>
        <xdr:cNvSpPr/>
      </xdr:nvSpPr>
      <xdr:spPr>
        <a:xfrm>
          <a:off x="12029440" y="17710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146413</xdr:rowOff>
    </xdr:from>
    <xdr:to>
      <xdr:col>76</xdr:col>
      <xdr:colOff>114300</xdr:colOff>
      <xdr:row>105</xdr:row>
      <xdr:rowOff>159476</xdr:rowOff>
    </xdr:to>
    <xdr:cxnSp macro="">
      <xdr:nvCxnSpPr>
        <xdr:cNvPr id="888" name="直線コネクタ 887"/>
        <xdr:cNvCxnSpPr/>
      </xdr:nvCxnSpPr>
      <xdr:spPr>
        <a:xfrm flipV="1">
          <a:off x="12072620" y="17748613"/>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92348</xdr:rowOff>
    </xdr:from>
    <xdr:to>
      <xdr:col>67</xdr:col>
      <xdr:colOff>101600</xdr:colOff>
      <xdr:row>106</xdr:row>
      <xdr:rowOff>22498</xdr:rowOff>
    </xdr:to>
    <xdr:sp macro="" textlink="">
      <xdr:nvSpPr>
        <xdr:cNvPr id="889" name="楕円 888"/>
        <xdr:cNvSpPr/>
      </xdr:nvSpPr>
      <xdr:spPr>
        <a:xfrm>
          <a:off x="11231880" y="17694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143148</xdr:rowOff>
    </xdr:from>
    <xdr:to>
      <xdr:col>71</xdr:col>
      <xdr:colOff>177800</xdr:colOff>
      <xdr:row>105</xdr:row>
      <xdr:rowOff>159476</xdr:rowOff>
    </xdr:to>
    <xdr:cxnSp macro="">
      <xdr:nvCxnSpPr>
        <xdr:cNvPr id="890" name="直線コネクタ 889"/>
        <xdr:cNvCxnSpPr/>
      </xdr:nvCxnSpPr>
      <xdr:spPr>
        <a:xfrm>
          <a:off x="11282680" y="17745348"/>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891" name="n_1aveValue【庁舎】&#10;有形固定資産減価償却率"/>
        <xdr:cNvSpPr txBox="1"/>
      </xdr:nvSpPr>
      <xdr:spPr>
        <a:xfrm>
          <a:off x="13437244" y="1713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92" name="n_2aveValue【庁舎】&#10;有形固定資産減価償却率"/>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93" name="n_3aveValue【庁舎】&#10;有形固定資産減価償却率"/>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4" name="n_4aveValue【庁舎】&#10;有形固定資産減価償却率"/>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7093</xdr:rowOff>
    </xdr:from>
    <xdr:ext cx="405111" cy="259045"/>
    <xdr:sp macro="" textlink="">
      <xdr:nvSpPr>
        <xdr:cNvPr id="895" name="n_1mainValue【庁舎】&#10;有形固定資産減価償却率"/>
        <xdr:cNvSpPr txBox="1"/>
      </xdr:nvSpPr>
      <xdr:spPr>
        <a:xfrm>
          <a:off x="13437244" y="1777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96" name="n_2mainValue【庁舎】&#10;有形固定資産減価償却率"/>
        <xdr:cNvSpPr txBox="1"/>
      </xdr:nvSpPr>
      <xdr:spPr>
        <a:xfrm>
          <a:off x="12675244" y="1778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29953</xdr:rowOff>
    </xdr:from>
    <xdr:ext cx="405111" cy="259045"/>
    <xdr:sp macro="" textlink="">
      <xdr:nvSpPr>
        <xdr:cNvPr id="897" name="n_3mainValue【庁舎】&#10;有形固定資産減価償却率"/>
        <xdr:cNvSpPr txBox="1"/>
      </xdr:nvSpPr>
      <xdr:spPr>
        <a:xfrm>
          <a:off x="11900544" y="177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13625</xdr:rowOff>
    </xdr:from>
    <xdr:ext cx="405111" cy="259045"/>
    <xdr:sp macro="" textlink="">
      <xdr:nvSpPr>
        <xdr:cNvPr id="898" name="n_4mainValue【庁舎】&#10;有形固定資産減価償却率"/>
        <xdr:cNvSpPr txBox="1"/>
      </xdr:nvSpPr>
      <xdr:spPr>
        <a:xfrm>
          <a:off x="11102984" y="1778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24" name="直線コネクタ 923"/>
        <xdr:cNvCxnSpPr/>
      </xdr:nvCxnSpPr>
      <xdr:spPr>
        <a:xfrm flipV="1">
          <a:off x="19509104" y="16690522"/>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5" name="【庁舎】&#10;一人当たり面積最小値テキスト"/>
        <xdr:cNvSpPr txBox="1"/>
      </xdr:nvSpPr>
      <xdr:spPr>
        <a:xfrm>
          <a:off x="19547840" y="181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6" name="直線コネクタ 925"/>
        <xdr:cNvCxnSpPr/>
      </xdr:nvCxnSpPr>
      <xdr:spPr>
        <a:xfrm>
          <a:off x="194437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27" name="【庁舎】&#10;一人当たり面積最大値テキスト"/>
        <xdr:cNvSpPr txBox="1"/>
      </xdr:nvSpPr>
      <xdr:spPr>
        <a:xfrm>
          <a:off x="19547840" y="1646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28" name="直線コネクタ 927"/>
        <xdr:cNvCxnSpPr/>
      </xdr:nvCxnSpPr>
      <xdr:spPr>
        <a:xfrm>
          <a:off x="19443700" y="16690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9" name="【庁舎】&#10;一人当たり面積平均値テキスト"/>
        <xdr:cNvSpPr txBox="1"/>
      </xdr:nvSpPr>
      <xdr:spPr>
        <a:xfrm>
          <a:off x="1954784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0" name="フローチャート: 判断 929"/>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31" name="フローチャート: 判断 930"/>
        <xdr:cNvSpPr/>
      </xdr:nvSpPr>
      <xdr:spPr>
        <a:xfrm>
          <a:off x="18735040" y="177985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61323</xdr:rowOff>
    </xdr:from>
    <xdr:to>
      <xdr:col>107</xdr:col>
      <xdr:colOff>101600</xdr:colOff>
      <xdr:row>105</xdr:row>
      <xdr:rowOff>162923</xdr:rowOff>
    </xdr:to>
    <xdr:sp macro="" textlink="">
      <xdr:nvSpPr>
        <xdr:cNvPr id="932" name="フローチャート: 判断 931"/>
        <xdr:cNvSpPr/>
      </xdr:nvSpPr>
      <xdr:spPr>
        <a:xfrm>
          <a:off x="1793748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933" name="フローチャート: 判断 932"/>
        <xdr:cNvSpPr/>
      </xdr:nvSpPr>
      <xdr:spPr>
        <a:xfrm>
          <a:off x="171627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80918</xdr:rowOff>
    </xdr:from>
    <xdr:to>
      <xdr:col>98</xdr:col>
      <xdr:colOff>38100</xdr:colOff>
      <xdr:row>106</xdr:row>
      <xdr:rowOff>11068</xdr:rowOff>
    </xdr:to>
    <xdr:sp macro="" textlink="">
      <xdr:nvSpPr>
        <xdr:cNvPr id="934" name="フローチャート: 判断 933"/>
        <xdr:cNvSpPr/>
      </xdr:nvSpPr>
      <xdr:spPr>
        <a:xfrm>
          <a:off x="16388080" y="17683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74386</xdr:rowOff>
    </xdr:from>
    <xdr:to>
      <xdr:col>116</xdr:col>
      <xdr:colOff>114300</xdr:colOff>
      <xdr:row>106</xdr:row>
      <xdr:rowOff>4536</xdr:rowOff>
    </xdr:to>
    <xdr:sp macro="" textlink="">
      <xdr:nvSpPr>
        <xdr:cNvPr id="940" name="楕円 939"/>
        <xdr:cNvSpPr/>
      </xdr:nvSpPr>
      <xdr:spPr>
        <a:xfrm>
          <a:off x="19458940" y="1767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97263</xdr:rowOff>
    </xdr:from>
    <xdr:ext cx="469744" cy="259045"/>
    <xdr:sp macro="" textlink="">
      <xdr:nvSpPr>
        <xdr:cNvPr id="941" name="【庁舎】&#10;一人当たり面積該当値テキスト"/>
        <xdr:cNvSpPr txBox="1"/>
      </xdr:nvSpPr>
      <xdr:spPr>
        <a:xfrm>
          <a:off x="19547840" y="1753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42" name="楕円 941"/>
        <xdr:cNvSpPr/>
      </xdr:nvSpPr>
      <xdr:spPr>
        <a:xfrm>
          <a:off x="187350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125186</xdr:rowOff>
    </xdr:from>
    <xdr:to>
      <xdr:col>116</xdr:col>
      <xdr:colOff>63500</xdr:colOff>
      <xdr:row>105</xdr:row>
      <xdr:rowOff>133350</xdr:rowOff>
    </xdr:to>
    <xdr:cxnSp macro="">
      <xdr:nvCxnSpPr>
        <xdr:cNvPr id="943" name="直線コネクタ 942"/>
        <xdr:cNvCxnSpPr/>
      </xdr:nvCxnSpPr>
      <xdr:spPr>
        <a:xfrm flipV="1">
          <a:off x="18778220" y="17727386"/>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97245</xdr:rowOff>
    </xdr:from>
    <xdr:to>
      <xdr:col>107</xdr:col>
      <xdr:colOff>101600</xdr:colOff>
      <xdr:row>106</xdr:row>
      <xdr:rowOff>27395</xdr:rowOff>
    </xdr:to>
    <xdr:sp macro="" textlink="">
      <xdr:nvSpPr>
        <xdr:cNvPr id="944" name="楕円 943"/>
        <xdr:cNvSpPr/>
      </xdr:nvSpPr>
      <xdr:spPr>
        <a:xfrm>
          <a:off x="17937480" y="17699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148045</xdr:rowOff>
    </xdr:to>
    <xdr:cxnSp macro="">
      <xdr:nvCxnSpPr>
        <xdr:cNvPr id="945" name="直線コネクタ 944"/>
        <xdr:cNvCxnSpPr/>
      </xdr:nvCxnSpPr>
      <xdr:spPr>
        <a:xfrm flipV="1">
          <a:off x="17988280" y="17735550"/>
          <a:ext cx="78994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103777</xdr:rowOff>
    </xdr:from>
    <xdr:to>
      <xdr:col>102</xdr:col>
      <xdr:colOff>165100</xdr:colOff>
      <xdr:row>106</xdr:row>
      <xdr:rowOff>33927</xdr:rowOff>
    </xdr:to>
    <xdr:sp macro="" textlink="">
      <xdr:nvSpPr>
        <xdr:cNvPr id="946" name="楕円 945"/>
        <xdr:cNvSpPr/>
      </xdr:nvSpPr>
      <xdr:spPr>
        <a:xfrm>
          <a:off x="17162780" y="17705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148045</xdr:rowOff>
    </xdr:from>
    <xdr:to>
      <xdr:col>107</xdr:col>
      <xdr:colOff>50800</xdr:colOff>
      <xdr:row>105</xdr:row>
      <xdr:rowOff>154577</xdr:rowOff>
    </xdr:to>
    <xdr:cxnSp macro="">
      <xdr:nvCxnSpPr>
        <xdr:cNvPr id="947" name="直線コネクタ 946"/>
        <xdr:cNvCxnSpPr/>
      </xdr:nvCxnSpPr>
      <xdr:spPr>
        <a:xfrm flipV="1">
          <a:off x="17213580" y="17750245"/>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123371</xdr:rowOff>
    </xdr:from>
    <xdr:to>
      <xdr:col>98</xdr:col>
      <xdr:colOff>38100</xdr:colOff>
      <xdr:row>106</xdr:row>
      <xdr:rowOff>53521</xdr:rowOff>
    </xdr:to>
    <xdr:sp macro="" textlink="">
      <xdr:nvSpPr>
        <xdr:cNvPr id="948" name="楕円 947"/>
        <xdr:cNvSpPr/>
      </xdr:nvSpPr>
      <xdr:spPr>
        <a:xfrm>
          <a:off x="16388080" y="17725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154577</xdr:rowOff>
    </xdr:from>
    <xdr:to>
      <xdr:col>102</xdr:col>
      <xdr:colOff>114300</xdr:colOff>
      <xdr:row>106</xdr:row>
      <xdr:rowOff>2721</xdr:rowOff>
    </xdr:to>
    <xdr:cxnSp macro="">
      <xdr:nvCxnSpPr>
        <xdr:cNvPr id="949" name="直線コネクタ 948"/>
        <xdr:cNvCxnSpPr/>
      </xdr:nvCxnSpPr>
      <xdr:spPr>
        <a:xfrm flipV="1">
          <a:off x="16431260" y="17756777"/>
          <a:ext cx="78232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950" name="n_1aveValue【庁舎】&#10;一人当たり面積"/>
        <xdr:cNvSpPr txBox="1"/>
      </xdr:nvSpPr>
      <xdr:spPr>
        <a:xfrm>
          <a:off x="18561127" y="1789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8000</xdr:rowOff>
    </xdr:from>
    <xdr:ext cx="469744" cy="259045"/>
    <xdr:sp macro="" textlink="">
      <xdr:nvSpPr>
        <xdr:cNvPr id="951" name="n_2aveValue【庁舎】&#10;一人当たり面積"/>
        <xdr:cNvSpPr txBox="1"/>
      </xdr:nvSpPr>
      <xdr:spPr>
        <a:xfrm>
          <a:off x="17776267" y="17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952" name="n_3aveValue【庁舎】&#10;一人当たり面積"/>
        <xdr:cNvSpPr txBox="1"/>
      </xdr:nvSpPr>
      <xdr:spPr>
        <a:xfrm>
          <a:off x="170015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27595</xdr:rowOff>
    </xdr:from>
    <xdr:ext cx="469744" cy="259045"/>
    <xdr:sp macro="" textlink="">
      <xdr:nvSpPr>
        <xdr:cNvPr id="953" name="n_4aveValue【庁舎】&#10;一人当たり面積"/>
        <xdr:cNvSpPr txBox="1"/>
      </xdr:nvSpPr>
      <xdr:spPr>
        <a:xfrm>
          <a:off x="16226867" y="174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954" name="n_1mainValue【庁舎】&#10;一人当たり面積"/>
        <xdr:cNvSpPr txBox="1"/>
      </xdr:nvSpPr>
      <xdr:spPr>
        <a:xfrm>
          <a:off x="1856112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18522</xdr:rowOff>
    </xdr:from>
    <xdr:ext cx="469744" cy="259045"/>
    <xdr:sp macro="" textlink="">
      <xdr:nvSpPr>
        <xdr:cNvPr id="955" name="n_2mainValue【庁舎】&#10;一人当たり面積"/>
        <xdr:cNvSpPr txBox="1"/>
      </xdr:nvSpPr>
      <xdr:spPr>
        <a:xfrm>
          <a:off x="17776267" y="1778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25054</xdr:rowOff>
    </xdr:from>
    <xdr:ext cx="469744" cy="259045"/>
    <xdr:sp macro="" textlink="">
      <xdr:nvSpPr>
        <xdr:cNvPr id="956" name="n_3mainValue【庁舎】&#10;一人当たり面積"/>
        <xdr:cNvSpPr txBox="1"/>
      </xdr:nvSpPr>
      <xdr:spPr>
        <a:xfrm>
          <a:off x="17001567" y="1779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44648</xdr:rowOff>
    </xdr:from>
    <xdr:ext cx="469744" cy="259045"/>
    <xdr:sp macro="" textlink="">
      <xdr:nvSpPr>
        <xdr:cNvPr id="957" name="n_4mainValue【庁舎】&#10;一人当たり面積"/>
        <xdr:cNvSpPr txBox="1"/>
      </xdr:nvSpPr>
      <xdr:spPr>
        <a:xfrm>
          <a:off x="16226867" y="1781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市民体育館・プールについては、市民体育館へ新たに空調機器を整備したことにより有形固定資産が増えて分母が大きく増となったことから、減価償却率が大きく改善し、類似団体平均を下回った。</a:t>
          </a:r>
        </a:p>
        <a:p>
          <a:r>
            <a:rPr kumimoji="1" lang="ja-JP" altLang="en-US" sz="1300">
              <a:latin typeface="ＭＳ Ｐゴシック" panose="020B0600070205080204" pitchFamily="50" charset="-128"/>
              <a:ea typeface="ＭＳ Ｐゴシック" panose="020B0600070205080204" pitchFamily="50" charset="-128"/>
            </a:rPr>
            <a:t>　しかし、それ以外の施設は類似団体と比較して同水準かあるいは上回っており、特に市民会館については、高い水準となっており、昭和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年台以前に整備された建物も多く老朽化が進んでいることが要因と考えられる。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また、福祉施設の一人当たりの面積については、類似団体平均、全国平均からみて大幅に高い数値となっており、市が所有・管理する福祉施設数が多いためだと考えられる。</a:t>
          </a:r>
        </a:p>
        <a:p>
          <a:r>
            <a:rPr kumimoji="1" lang="ja-JP" altLang="en-US" sz="1300">
              <a:latin typeface="ＭＳ Ｐゴシック" panose="020B0600070205080204" pitchFamily="50" charset="-128"/>
              <a:ea typeface="ＭＳ Ｐゴシック" panose="020B0600070205080204" pitchFamily="50" charset="-128"/>
            </a:rPr>
            <a:t>　引き続き、市民ニーズとの調整を図りながら、益田市総合管理計画個別施設計画に基づき、計画的な維持管理を行うとともに施設総量の適正化に努め、比率の改善を図る。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3" sqref="B3:K5"/>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32426671</v>
      </c>
      <c r="BO4" s="371"/>
      <c r="BP4" s="371"/>
      <c r="BQ4" s="371"/>
      <c r="BR4" s="371"/>
      <c r="BS4" s="371"/>
      <c r="BT4" s="371"/>
      <c r="BU4" s="372"/>
      <c r="BV4" s="370">
        <v>30969600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7.7</v>
      </c>
      <c r="CU4" s="377"/>
      <c r="CV4" s="377"/>
      <c r="CW4" s="377"/>
      <c r="CX4" s="377"/>
      <c r="CY4" s="377"/>
      <c r="CZ4" s="377"/>
      <c r="DA4" s="378"/>
      <c r="DB4" s="376">
        <v>11.2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31133165</v>
      </c>
      <c r="BO5" s="408"/>
      <c r="BP5" s="408"/>
      <c r="BQ5" s="408"/>
      <c r="BR5" s="408"/>
      <c r="BS5" s="408"/>
      <c r="BT5" s="408"/>
      <c r="BU5" s="409"/>
      <c r="BV5" s="407">
        <v>28936387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91.1</v>
      </c>
      <c r="CU5" s="405"/>
      <c r="CV5" s="405"/>
      <c r="CW5" s="405"/>
      <c r="CX5" s="405"/>
      <c r="CY5" s="405"/>
      <c r="CZ5" s="405"/>
      <c r="DA5" s="406"/>
      <c r="DB5" s="404">
        <v>86.4</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1293506</v>
      </c>
      <c r="BO6" s="408"/>
      <c r="BP6" s="408"/>
      <c r="BQ6" s="408"/>
      <c r="BR6" s="408"/>
      <c r="BS6" s="408"/>
      <c r="BT6" s="408"/>
      <c r="BU6" s="409"/>
      <c r="BV6" s="407">
        <v>2033213</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92.2</v>
      </c>
      <c r="CU6" s="445"/>
      <c r="CV6" s="445"/>
      <c r="CW6" s="445"/>
      <c r="CX6" s="445"/>
      <c r="CY6" s="445"/>
      <c r="CZ6" s="445"/>
      <c r="DA6" s="446"/>
      <c r="DB6" s="444">
        <v>89.2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113230</v>
      </c>
      <c r="BO7" s="408"/>
      <c r="BP7" s="408"/>
      <c r="BQ7" s="408"/>
      <c r="BR7" s="408"/>
      <c r="BS7" s="408"/>
      <c r="BT7" s="408"/>
      <c r="BU7" s="409"/>
      <c r="BV7" s="407">
        <v>271942</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15272103</v>
      </c>
      <c r="CU7" s="408"/>
      <c r="CV7" s="408"/>
      <c r="CW7" s="408"/>
      <c r="CX7" s="408"/>
      <c r="CY7" s="408"/>
      <c r="CZ7" s="408"/>
      <c r="DA7" s="409"/>
      <c r="DB7" s="407">
        <v>15786807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1180276</v>
      </c>
      <c r="BO8" s="408"/>
      <c r="BP8" s="408"/>
      <c r="BQ8" s="408"/>
      <c r="BR8" s="408"/>
      <c r="BS8" s="408"/>
      <c r="BT8" s="408"/>
      <c r="BU8" s="409"/>
      <c r="BV8" s="407">
        <v>1761271</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0.39</v>
      </c>
      <c r="CU8" s="448"/>
      <c r="CV8" s="448"/>
      <c r="CW8" s="448"/>
      <c r="CX8" s="448"/>
      <c r="CY8" s="448"/>
      <c r="CZ8" s="448"/>
      <c r="DA8" s="449"/>
      <c r="DB8" s="447">
        <v>0.39</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45003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-580995</v>
      </c>
      <c r="BO9" s="408"/>
      <c r="BP9" s="408"/>
      <c r="BQ9" s="408"/>
      <c r="BR9" s="408"/>
      <c r="BS9" s="408"/>
      <c r="BT9" s="408"/>
      <c r="BU9" s="409"/>
      <c r="BV9" s="407">
        <v>1133505</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17.100000000000001</v>
      </c>
      <c r="CU9" s="405"/>
      <c r="CV9" s="405"/>
      <c r="CW9" s="405"/>
      <c r="CX9" s="405"/>
      <c r="CY9" s="405"/>
      <c r="CZ9" s="405"/>
      <c r="DA9" s="406"/>
      <c r="DB9" s="404">
        <v>18.100000000000001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47718</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541963</v>
      </c>
      <c r="BO10" s="408"/>
      <c r="BP10" s="408"/>
      <c r="BQ10" s="408"/>
      <c r="BR10" s="408"/>
      <c r="BS10" s="408"/>
      <c r="BT10" s="408"/>
      <c r="BU10" s="409"/>
      <c r="BV10" s="407">
        <v>461697</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129</v>
      </c>
      <c r="AV11" s="440"/>
      <c r="AW11" s="440"/>
      <c r="AX11" s="440"/>
      <c r="AY11" s="441" t="s">
        <v>130</v>
      </c>
      <c r="AZ11" s="442"/>
      <c r="BA11" s="442"/>
      <c r="BB11" s="442"/>
      <c r="BC11" s="442"/>
      <c r="BD11" s="442"/>
      <c r="BE11" s="442"/>
      <c r="BF11" s="442"/>
      <c r="BG11" s="442"/>
      <c r="BH11" s="442"/>
      <c r="BI11" s="442"/>
      <c r="BJ11" s="442"/>
      <c r="BK11" s="442"/>
      <c r="BL11" s="442"/>
      <c r="BM11" s="443"/>
      <c r="BN11" s="407">
        <v>47327</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2">
      <c r="A12" s="181"/>
      <c r="B12" s="467" t="s">
        <v>134</v>
      </c>
      <c r="C12" s="468"/>
      <c r="D12" s="468"/>
      <c r="E12" s="468"/>
      <c r="F12" s="468"/>
      <c r="G12" s="468"/>
      <c r="H12" s="468"/>
      <c r="I12" s="468"/>
      <c r="J12" s="468"/>
      <c r="K12" s="469"/>
      <c r="L12" s="476" t="s">
        <v>135</v>
      </c>
      <c r="M12" s="477"/>
      <c r="N12" s="477"/>
      <c r="O12" s="477"/>
      <c r="P12" s="477"/>
      <c r="Q12" s="478"/>
      <c r="R12" s="479">
        <v>44355</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139</v>
      </c>
      <c r="AV12" s="440"/>
      <c r="AW12" s="440"/>
      <c r="AX12" s="440"/>
      <c r="AY12" s="441" t="s">
        <v>140</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141</v>
      </c>
      <c r="CE12" s="411"/>
      <c r="CF12" s="411"/>
      <c r="CG12" s="411"/>
      <c r="CH12" s="411"/>
      <c r="CI12" s="411"/>
      <c r="CJ12" s="411"/>
      <c r="CK12" s="411"/>
      <c r="CL12" s="411"/>
      <c r="CM12" s="411"/>
      <c r="CN12" s="411"/>
      <c r="CO12" s="411"/>
      <c r="CP12" s="411"/>
      <c r="CQ12" s="411"/>
      <c r="CR12" s="411"/>
      <c r="CS12" s="412"/>
      <c r="CT12" s="447" t="s">
        <v>142</v>
      </c>
      <c r="CU12" s="448"/>
      <c r="CV12" s="448"/>
      <c r="CW12" s="448"/>
      <c r="CX12" s="448"/>
      <c r="CY12" s="448"/>
      <c r="CZ12" s="448"/>
      <c r="DA12" s="449"/>
      <c r="DB12" s="447" t="s">
        <v>133</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143</v>
      </c>
      <c r="N13" s="499"/>
      <c r="O13" s="499"/>
      <c r="P13" s="499"/>
      <c r="Q13" s="500"/>
      <c r="R13" s="491">
        <v>43937</v>
      </c>
      <c r="S13" s="492"/>
      <c r="T13" s="492"/>
      <c r="U13" s="492"/>
      <c r="V13" s="493"/>
      <c r="W13" s="423" t="s">
        <v>144</v>
      </c>
      <c r="X13" s="424"/>
      <c r="Y13" s="424"/>
      <c r="Z13" s="424"/>
      <c r="AA13" s="424"/>
      <c r="AB13" s="414"/>
      <c r="AC13" s="458">
        <v>1590</v>
      </c>
      <c r="AD13" s="459"/>
      <c r="AE13" s="459"/>
      <c r="AF13" s="459"/>
      <c r="AG13" s="501"/>
      <c r="AH13" s="458">
        <v>1875</v>
      </c>
      <c r="AI13" s="459"/>
      <c r="AJ13" s="459"/>
      <c r="AK13" s="459"/>
      <c r="AL13" s="460"/>
      <c r="AM13" s="436" t="s">
        <v>145</v>
      </c>
      <c r="AN13" s="437"/>
      <c r="AO13" s="437"/>
      <c r="AP13" s="437"/>
      <c r="AQ13" s="437"/>
      <c r="AR13" s="437"/>
      <c r="AS13" s="437"/>
      <c r="AT13" s="438"/>
      <c r="AU13" s="439" t="s">
        <v>139</v>
      </c>
      <c r="AV13" s="440"/>
      <c r="AW13" s="440"/>
      <c r="AX13" s="440"/>
      <c r="AY13" s="441" t="s">
        <v>146</v>
      </c>
      <c r="AZ13" s="442"/>
      <c r="BA13" s="442"/>
      <c r="BB13" s="442"/>
      <c r="BC13" s="442"/>
      <c r="BD13" s="442"/>
      <c r="BE13" s="442"/>
      <c r="BF13" s="442"/>
      <c r="BG13" s="442"/>
      <c r="BH13" s="442"/>
      <c r="BI13" s="442"/>
      <c r="BJ13" s="442"/>
      <c r="BK13" s="442"/>
      <c r="BL13" s="442"/>
      <c r="BM13" s="443"/>
      <c r="BN13" s="407">
        <v>8295</v>
      </c>
      <c r="BO13" s="408"/>
      <c r="BP13" s="408"/>
      <c r="BQ13" s="408"/>
      <c r="BR13" s="408"/>
      <c r="BS13" s="408"/>
      <c r="BT13" s="408"/>
      <c r="BU13" s="409"/>
      <c r="BV13" s="407">
        <v>1595202</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10.5</v>
      </c>
      <c r="CU13" s="405"/>
      <c r="CV13" s="405"/>
      <c r="CW13" s="405"/>
      <c r="CX13" s="405"/>
      <c r="CY13" s="405"/>
      <c r="CZ13" s="405"/>
      <c r="DA13" s="406"/>
      <c r="DB13" s="404">
        <v>11.5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148</v>
      </c>
      <c r="M14" s="489"/>
      <c r="N14" s="489"/>
      <c r="O14" s="489"/>
      <c r="P14" s="489"/>
      <c r="Q14" s="490"/>
      <c r="R14" s="491">
        <v>44976</v>
      </c>
      <c r="S14" s="492"/>
      <c r="T14" s="492"/>
      <c r="U14" s="492"/>
      <c r="V14" s="493"/>
      <c r="W14" s="397"/>
      <c r="X14" s="398"/>
      <c r="Y14" s="398"/>
      <c r="Z14" s="398"/>
      <c r="AA14" s="398"/>
      <c r="AB14" s="387"/>
      <c r="AC14" s="494">
        <v>7.6</v>
      </c>
      <c r="AD14" s="495"/>
      <c r="AE14" s="495"/>
      <c r="AF14" s="495"/>
      <c r="AG14" s="496"/>
      <c r="AH14" s="494">
        <v>8.3000000000000007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73.099999999999994</v>
      </c>
      <c r="CU14" s="506"/>
      <c r="CV14" s="506"/>
      <c r="CW14" s="506"/>
      <c r="CX14" s="506"/>
      <c r="CY14" s="506"/>
      <c r="CZ14" s="506"/>
      <c r="DA14" s="507"/>
      <c r="DB14" s="505">
        <v>84.3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150</v>
      </c>
      <c r="N15" s="499"/>
      <c r="O15" s="499"/>
      <c r="P15" s="499"/>
      <c r="Q15" s="500"/>
      <c r="R15" s="491">
        <v>44593</v>
      </c>
      <c r="S15" s="492"/>
      <c r="T15" s="492"/>
      <c r="U15" s="492"/>
      <c r="V15" s="493"/>
      <c r="W15" s="423" t="s">
        <v>151</v>
      </c>
      <c r="X15" s="424"/>
      <c r="Y15" s="424"/>
      <c r="Z15" s="424"/>
      <c r="AA15" s="424"/>
      <c r="AB15" s="414"/>
      <c r="AC15" s="458">
        <v>4322</v>
      </c>
      <c r="AD15" s="459"/>
      <c r="AE15" s="459"/>
      <c r="AF15" s="459"/>
      <c r="AG15" s="501"/>
      <c r="AH15" s="458">
        <v>4806</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5424396</v>
      </c>
      <c r="BO15" s="371"/>
      <c r="BP15" s="371"/>
      <c r="BQ15" s="371"/>
      <c r="BR15" s="371"/>
      <c r="BS15" s="371"/>
      <c r="BT15" s="371"/>
      <c r="BU15" s="372"/>
      <c r="BV15" s="370">
        <v>5187017</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20.8</v>
      </c>
      <c r="AD16" s="495"/>
      <c r="AE16" s="495"/>
      <c r="AF16" s="495"/>
      <c r="AG16" s="496"/>
      <c r="AH16" s="494">
        <v>21.3</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13694001</v>
      </c>
      <c r="BO16" s="408"/>
      <c r="BP16" s="408"/>
      <c r="BQ16" s="408"/>
      <c r="BR16" s="408"/>
      <c r="BS16" s="408"/>
      <c r="BT16" s="408"/>
      <c r="BU16" s="409"/>
      <c r="BV16" s="407">
        <v>13732584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14886</v>
      </c>
      <c r="AD17" s="459"/>
      <c r="AE17" s="459"/>
      <c r="AF17" s="459"/>
      <c r="AG17" s="501"/>
      <c r="AH17" s="458">
        <v>15852</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6796516</v>
      </c>
      <c r="BO17" s="408"/>
      <c r="BP17" s="408"/>
      <c r="BQ17" s="408"/>
      <c r="BR17" s="408"/>
      <c r="BS17" s="408"/>
      <c r="BT17" s="408"/>
      <c r="BU17" s="409"/>
      <c r="BV17" s="407">
        <v>6480170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161</v>
      </c>
      <c r="C18" s="450"/>
      <c r="D18" s="450"/>
      <c r="E18" s="530"/>
      <c r="F18" s="530"/>
      <c r="G18" s="530"/>
      <c r="H18" s="530"/>
      <c r="I18" s="530"/>
      <c r="J18" s="530"/>
      <c r="K18" s="530"/>
      <c r="L18" s="531">
        <v>733.19</v>
      </c>
      <c r="M18" s="531"/>
      <c r="N18" s="531"/>
      <c r="O18" s="531"/>
      <c r="P18" s="531"/>
      <c r="Q18" s="531"/>
      <c r="R18" s="532"/>
      <c r="S18" s="532"/>
      <c r="T18" s="532"/>
      <c r="U18" s="532"/>
      <c r="V18" s="533"/>
      <c r="W18" s="425"/>
      <c r="X18" s="426"/>
      <c r="Y18" s="426"/>
      <c r="Z18" s="426"/>
      <c r="AA18" s="426"/>
      <c r="AB18" s="417"/>
      <c r="AC18" s="534">
        <v>71.599999999999994</v>
      </c>
      <c r="AD18" s="535"/>
      <c r="AE18" s="535"/>
      <c r="AF18" s="535"/>
      <c r="AG18" s="536"/>
      <c r="AH18" s="534">
        <v>70.400000000000006</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14174106</v>
      </c>
      <c r="BO18" s="408"/>
      <c r="BP18" s="408"/>
      <c r="BQ18" s="408"/>
      <c r="BR18" s="408"/>
      <c r="BS18" s="408"/>
      <c r="BT18" s="408"/>
      <c r="BU18" s="409"/>
      <c r="BV18" s="407">
        <v>14015525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163</v>
      </c>
      <c r="C19" s="450"/>
      <c r="D19" s="450"/>
      <c r="E19" s="530"/>
      <c r="F19" s="530"/>
      <c r="G19" s="530"/>
      <c r="H19" s="530"/>
      <c r="I19" s="530"/>
      <c r="J19" s="530"/>
      <c r="K19" s="530"/>
      <c r="L19" s="538">
        <v>61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20666460</v>
      </c>
      <c r="BO19" s="408"/>
      <c r="BP19" s="408"/>
      <c r="BQ19" s="408"/>
      <c r="BR19" s="408"/>
      <c r="BS19" s="408"/>
      <c r="BT19" s="408"/>
      <c r="BU19" s="409"/>
      <c r="BV19" s="407">
        <v>19938500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165</v>
      </c>
      <c r="C20" s="450"/>
      <c r="D20" s="450"/>
      <c r="E20" s="530"/>
      <c r="F20" s="530"/>
      <c r="G20" s="530"/>
      <c r="H20" s="530"/>
      <c r="I20" s="530"/>
      <c r="J20" s="530"/>
      <c r="K20" s="530"/>
      <c r="L20" s="538">
        <v>18870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30081165</v>
      </c>
      <c r="BO22" s="371"/>
      <c r="BP22" s="371"/>
      <c r="BQ22" s="371"/>
      <c r="BR22" s="371"/>
      <c r="BS22" s="371"/>
      <c r="BT22" s="371"/>
      <c r="BU22" s="372"/>
      <c r="BV22" s="370">
        <v>31028947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27084142</v>
      </c>
      <c r="BO23" s="408"/>
      <c r="BP23" s="408"/>
      <c r="BQ23" s="408"/>
      <c r="BR23" s="408"/>
      <c r="BS23" s="408"/>
      <c r="BT23" s="408"/>
      <c r="BU23" s="409"/>
      <c r="BV23" s="407">
        <v>27614094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175</v>
      </c>
      <c r="F24" s="437"/>
      <c r="G24" s="437"/>
      <c r="H24" s="437"/>
      <c r="I24" s="437"/>
      <c r="J24" s="437"/>
      <c r="K24" s="438"/>
      <c r="L24" s="458">
        <v>1</v>
      </c>
      <c r="M24" s="459"/>
      <c r="N24" s="459"/>
      <c r="O24" s="459"/>
      <c r="P24" s="501"/>
      <c r="Q24" s="458">
        <v>7865</v>
      </c>
      <c r="R24" s="459"/>
      <c r="S24" s="459"/>
      <c r="T24" s="459"/>
      <c r="U24" s="459"/>
      <c r="V24" s="501"/>
      <c r="W24" s="553"/>
      <c r="X24" s="554"/>
      <c r="Y24" s="555"/>
      <c r="Z24" s="457" t="s">
        <v>176</v>
      </c>
      <c r="AA24" s="437"/>
      <c r="AB24" s="437"/>
      <c r="AC24" s="437"/>
      <c r="AD24" s="437"/>
      <c r="AE24" s="437"/>
      <c r="AF24" s="437"/>
      <c r="AG24" s="438"/>
      <c r="AH24" s="458">
        <v>372</v>
      </c>
      <c r="AI24" s="459"/>
      <c r="AJ24" s="459"/>
      <c r="AK24" s="459"/>
      <c r="AL24" s="501"/>
      <c r="AM24" s="458">
        <v>1175892</v>
      </c>
      <c r="AN24" s="459"/>
      <c r="AO24" s="459"/>
      <c r="AP24" s="459"/>
      <c r="AQ24" s="459"/>
      <c r="AR24" s="501"/>
      <c r="AS24" s="458">
        <v>3161</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21332093</v>
      </c>
      <c r="BO24" s="408"/>
      <c r="BP24" s="408"/>
      <c r="BQ24" s="408"/>
      <c r="BR24" s="408"/>
      <c r="BS24" s="408"/>
      <c r="BT24" s="408"/>
      <c r="BU24" s="409"/>
      <c r="BV24" s="407">
        <v>21590730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178</v>
      </c>
      <c r="F25" s="437"/>
      <c r="G25" s="437"/>
      <c r="H25" s="437"/>
      <c r="I25" s="437"/>
      <c r="J25" s="437"/>
      <c r="K25" s="438"/>
      <c r="L25" s="458">
        <v>1</v>
      </c>
      <c r="M25" s="459"/>
      <c r="N25" s="459"/>
      <c r="O25" s="459"/>
      <c r="P25" s="501"/>
      <c r="Q25" s="458">
        <v>6540</v>
      </c>
      <c r="R25" s="459"/>
      <c r="S25" s="459"/>
      <c r="T25" s="459"/>
      <c r="U25" s="459"/>
      <c r="V25" s="501"/>
      <c r="W25" s="553"/>
      <c r="X25" s="554"/>
      <c r="Y25" s="555"/>
      <c r="Z25" s="457" t="s">
        <v>179</v>
      </c>
      <c r="AA25" s="437"/>
      <c r="AB25" s="437"/>
      <c r="AC25" s="437"/>
      <c r="AD25" s="437"/>
      <c r="AE25" s="437"/>
      <c r="AF25" s="437"/>
      <c r="AG25" s="438"/>
      <c r="AH25" s="458" t="s">
        <v>142</v>
      </c>
      <c r="AI25" s="459"/>
      <c r="AJ25" s="459"/>
      <c r="AK25" s="459"/>
      <c r="AL25" s="501"/>
      <c r="AM25" s="458" t="s">
        <v>142</v>
      </c>
      <c r="AN25" s="459"/>
      <c r="AO25" s="459"/>
      <c r="AP25" s="459"/>
      <c r="AQ25" s="459"/>
      <c r="AR25" s="501"/>
      <c r="AS25" s="458" t="s">
        <v>142</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535066</v>
      </c>
      <c r="BO25" s="371"/>
      <c r="BP25" s="371"/>
      <c r="BQ25" s="371"/>
      <c r="BR25" s="371"/>
      <c r="BS25" s="371"/>
      <c r="BT25" s="371"/>
      <c r="BU25" s="372"/>
      <c r="BV25" s="370">
        <v>6268664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181</v>
      </c>
      <c r="F26" s="437"/>
      <c r="G26" s="437"/>
      <c r="H26" s="437"/>
      <c r="I26" s="437"/>
      <c r="J26" s="437"/>
      <c r="K26" s="438"/>
      <c r="L26" s="458">
        <v>1</v>
      </c>
      <c r="M26" s="459"/>
      <c r="N26" s="459"/>
      <c r="O26" s="459"/>
      <c r="P26" s="501"/>
      <c r="Q26" s="458">
        <v>5770</v>
      </c>
      <c r="R26" s="459"/>
      <c r="S26" s="459"/>
      <c r="T26" s="459"/>
      <c r="U26" s="459"/>
      <c r="V26" s="501"/>
      <c r="W26" s="553"/>
      <c r="X26" s="554"/>
      <c r="Y26" s="555"/>
      <c r="Z26" s="457" t="s">
        <v>182</v>
      </c>
      <c r="AA26" s="559"/>
      <c r="AB26" s="559"/>
      <c r="AC26" s="559"/>
      <c r="AD26" s="559"/>
      <c r="AE26" s="559"/>
      <c r="AF26" s="559"/>
      <c r="AG26" s="560"/>
      <c r="AH26" s="458">
        <v>22</v>
      </c>
      <c r="AI26" s="459"/>
      <c r="AJ26" s="459"/>
      <c r="AK26" s="459"/>
      <c r="AL26" s="501"/>
      <c r="AM26" s="458">
        <v>78892</v>
      </c>
      <c r="AN26" s="459"/>
      <c r="AO26" s="459"/>
      <c r="AP26" s="459"/>
      <c r="AQ26" s="459"/>
      <c r="AR26" s="501"/>
      <c r="AS26" s="458">
        <v>3586</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142</v>
      </c>
      <c r="BO26" s="408"/>
      <c r="BP26" s="408"/>
      <c r="BQ26" s="408"/>
      <c r="BR26" s="408"/>
      <c r="BS26" s="408"/>
      <c r="BT26" s="408"/>
      <c r="BU26" s="409"/>
      <c r="BV26" s="407" t="s">
        <v>142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3890</v>
      </c>
      <c r="R27" s="459"/>
      <c r="S27" s="459"/>
      <c r="T27" s="459"/>
      <c r="U27" s="459"/>
      <c r="V27" s="501"/>
      <c r="W27" s="553"/>
      <c r="X27" s="554"/>
      <c r="Y27" s="555"/>
      <c r="Z27" s="457" t="s">
        <v>185</v>
      </c>
      <c r="AA27" s="437"/>
      <c r="AB27" s="437"/>
      <c r="AC27" s="437"/>
      <c r="AD27" s="437"/>
      <c r="AE27" s="437"/>
      <c r="AF27" s="437"/>
      <c r="AG27" s="438"/>
      <c r="AH27" s="458">
        <v>2</v>
      </c>
      <c r="AI27" s="459"/>
      <c r="AJ27" s="459"/>
      <c r="AK27" s="459"/>
      <c r="AL27" s="501"/>
      <c r="AM27" s="458" t="s">
        <v>186</v>
      </c>
      <c r="AN27" s="459"/>
      <c r="AO27" s="459"/>
      <c r="AP27" s="459"/>
      <c r="AQ27" s="459"/>
      <c r="AR27" s="501"/>
      <c r="AS27" s="458" t="s">
        <v>186</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t="s">
        <v>142</v>
      </c>
      <c r="BO27" s="527"/>
      <c r="BP27" s="527"/>
      <c r="BQ27" s="527"/>
      <c r="BR27" s="527"/>
      <c r="BS27" s="527"/>
      <c r="BT27" s="527"/>
      <c r="BU27" s="528"/>
      <c r="BV27" s="526">
        <v>1359130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188</v>
      </c>
      <c r="F28" s="437"/>
      <c r="G28" s="437"/>
      <c r="H28" s="437"/>
      <c r="I28" s="437"/>
      <c r="J28" s="437"/>
      <c r="K28" s="438"/>
      <c r="L28" s="458">
        <v>1</v>
      </c>
      <c r="M28" s="459"/>
      <c r="N28" s="459"/>
      <c r="O28" s="459"/>
      <c r="P28" s="501"/>
      <c r="Q28" s="458">
        <v>3290</v>
      </c>
      <c r="R28" s="459"/>
      <c r="S28" s="459"/>
      <c r="T28" s="459"/>
      <c r="U28" s="459"/>
      <c r="V28" s="501"/>
      <c r="W28" s="553"/>
      <c r="X28" s="554"/>
      <c r="Y28" s="555"/>
      <c r="Z28" s="457" t="s">
        <v>189</v>
      </c>
      <c r="AA28" s="437"/>
      <c r="AB28" s="437"/>
      <c r="AC28" s="437"/>
      <c r="AD28" s="437"/>
      <c r="AE28" s="437"/>
      <c r="AF28" s="437"/>
      <c r="AG28" s="438"/>
      <c r="AH28" s="458" t="s">
        <v>142</v>
      </c>
      <c r="AI28" s="459"/>
      <c r="AJ28" s="459"/>
      <c r="AK28" s="459"/>
      <c r="AL28" s="501"/>
      <c r="AM28" s="458" t="s">
        <v>142</v>
      </c>
      <c r="AN28" s="459"/>
      <c r="AO28" s="459"/>
      <c r="AP28" s="459"/>
      <c r="AQ28" s="459"/>
      <c r="AR28" s="501"/>
      <c r="AS28" s="458" t="s">
        <v>142</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2449527</v>
      </c>
      <c r="BO28" s="371"/>
      <c r="BP28" s="371"/>
      <c r="BQ28" s="371"/>
      <c r="BR28" s="371"/>
      <c r="BS28" s="371"/>
      <c r="BT28" s="371"/>
      <c r="BU28" s="372"/>
      <c r="BV28" s="370">
        <v>1907564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191</v>
      </c>
      <c r="F29" s="437"/>
      <c r="G29" s="437"/>
      <c r="H29" s="437"/>
      <c r="I29" s="437"/>
      <c r="J29" s="437"/>
      <c r="K29" s="438"/>
      <c r="L29" s="458">
        <v>20</v>
      </c>
      <c r="M29" s="459"/>
      <c r="N29" s="459"/>
      <c r="O29" s="459"/>
      <c r="P29" s="501"/>
      <c r="Q29" s="458">
        <v>3035</v>
      </c>
      <c r="R29" s="459"/>
      <c r="S29" s="459"/>
      <c r="T29" s="459"/>
      <c r="U29" s="459"/>
      <c r="V29" s="501"/>
      <c r="W29" s="556"/>
      <c r="X29" s="557"/>
      <c r="Y29" s="558"/>
      <c r="Z29" s="457" t="s">
        <v>192</v>
      </c>
      <c r="AA29" s="437"/>
      <c r="AB29" s="437"/>
      <c r="AC29" s="437"/>
      <c r="AD29" s="437"/>
      <c r="AE29" s="437"/>
      <c r="AF29" s="437"/>
      <c r="AG29" s="438"/>
      <c r="AH29" s="458">
        <v>374</v>
      </c>
      <c r="AI29" s="459"/>
      <c r="AJ29" s="459"/>
      <c r="AK29" s="459"/>
      <c r="AL29" s="501"/>
      <c r="AM29" s="458">
        <v>1183506</v>
      </c>
      <c r="AN29" s="459"/>
      <c r="AO29" s="459"/>
      <c r="AP29" s="459"/>
      <c r="AQ29" s="459"/>
      <c r="AR29" s="501"/>
      <c r="AS29" s="458">
        <v>3164</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1012746</v>
      </c>
      <c r="BO29" s="408"/>
      <c r="BP29" s="408"/>
      <c r="BQ29" s="408"/>
      <c r="BR29" s="408"/>
      <c r="BS29" s="408"/>
      <c r="BT29" s="408"/>
      <c r="BU29" s="409"/>
      <c r="BV29" s="407">
        <v>516167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99.3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2483276</v>
      </c>
      <c r="BO30" s="527"/>
      <c r="BP30" s="527"/>
      <c r="BQ30" s="527"/>
      <c r="BR30" s="527"/>
      <c r="BS30" s="527"/>
      <c r="BT30" s="527"/>
      <c r="BU30" s="528"/>
      <c r="BV30" s="526">
        <v>2055995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201</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201</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介護保険特別会計</v>
      </c>
      <c r="X34" s="598"/>
      <c r="Y34" s="598"/>
      <c r="Z34" s="598"/>
      <c r="AA34" s="598"/>
      <c r="AB34" s="598"/>
      <c r="AC34" s="598"/>
      <c r="AD34" s="598"/>
      <c r="AE34" s="598"/>
      <c r="AF34" s="598"/>
      <c r="AG34" s="598"/>
      <c r="AH34" s="598"/>
      <c r="AI34" s="598"/>
      <c r="AJ34" s="598"/>
      <c r="AK34" s="598"/>
      <c r="AL34" s="181"/>
      <c r="AM34" s="597">
        <f>IF(AO34="","",MAX(C34:D43,U34:V43)+1)</f>
        <v>11</v>
      </c>
      <c r="AN34" s="597"/>
      <c r="AO34" s="598" t="str">
        <f>IF('各会計、関係団体の財政状況及び健全化判断比率'!B35="","",'各会計、関係団体の財政状況及び健全化判断比率'!B35)</f>
        <v>水道事業会計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IF('各会計、関係団体の財政状況及び健全化判断比率'!B37="","",'各会計、関係団体の財政状況及び健全化判断比率'!B37)</f>
        <v>土地区画整理事業特別会計</v>
      </c>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益田地区広域市町村圏事務組合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益田市総合サービス</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施設貸付事業特別会計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国民健康保険事業特別会計（事業勘定）</v>
      </c>
      <c r="X35" s="598"/>
      <c r="Y35" s="598"/>
      <c r="Z35" s="598"/>
      <c r="AA35" s="598"/>
      <c r="AB35" s="598"/>
      <c r="AC35" s="598"/>
      <c r="AD35" s="598"/>
      <c r="AE35" s="598"/>
      <c r="AF35" s="598"/>
      <c r="AG35" s="598"/>
      <c r="AH35" s="598"/>
      <c r="AI35" s="598"/>
      <c r="AJ35" s="598"/>
      <c r="AK35" s="598"/>
      <c r="AL35" s="181"/>
      <c r="AM35" s="597">
        <f t="shared" ref="AM35:AM43" si="0">IF(AO35="","",AM34+1)</f>
        <v>12</v>
      </c>
      <c r="AN35" s="597"/>
      <c r="AO35" s="598" t="str">
        <f>IF('各会計、関係団体の財政状況及び健全化判断比率'!B36="","",'各会計、関係団体の財政状況及び健全化判断比率'!B36)</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島根県市町村総合事務組合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きのこハウス</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市有林事業特別会計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国民健康保険事業特別会計（美都診療施設勘定）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16</v>
      </c>
      <c r="BX36" s="597"/>
      <c r="BY36" s="598" t="str">
        <f>IF('各会計、関係団体の財政状況及び健全化判断比率'!B70="","",'各会計、関係団体の財政状況及び健全化判断比率'!B70)</f>
        <v>島根県後期高齢者医療広域連合（普）</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エイト</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国民健康保険事業特別会計（匹見澄川診療施設勘定）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17</v>
      </c>
      <c r="BX37" s="597"/>
      <c r="BY37" s="598" t="str">
        <f>IF('各会計、関係団体の財政状況及び健全化判断比率'!B71="","",'各会計、関係団体の財政状況及び健全化判断比率'!B71)</f>
        <v>島根県後期高齢者医療広域連合（後期高齢）</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8</v>
      </c>
      <c r="V38" s="597"/>
      <c r="W38" s="598" t="str">
        <f>IF('各会計、関係団体の財政状況及び健全化判断比率'!B32="","",'各会計、関係団体の財政状況及び健全化判断比率'!B32)</f>
        <v>国民健康保険事業特別会計（匹見道川診療施設勘定）</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9</v>
      </c>
      <c r="V39" s="597"/>
      <c r="W39" s="598" t="str">
        <f>IF('各会計、関係団体の財政状況及び健全化判断比率'!B33="","",'各会計、関係団体の財政状況及び健全化判断比率'!B33)</f>
        <v>後期高齢者医療特別会計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f t="shared" si="4"/>
        <v>10</v>
      </c>
      <c r="V40" s="597"/>
      <c r="W40" s="598" t="str">
        <f>IF('各会計、関係団体の財政状況及び健全化判断比率'!B34="","",'各会計、関係団体の財政状況及び健全化判断比率'!B34)</f>
        <v>駐車場事業特別会計</v>
      </c>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dnedTOIzDx1cLAQUYnb9WNltFxaLBRYWRfKm4eDlEjA+1m/84A7HcVmPWbh4AYVfHSKBVRsEeLUH35LNtqanpw==" saltValue="bOWiNH3kyhrwdJZyJl5T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17" sqref="R17:V17"/>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230</v>
      </c>
      <c r="C5" s="610"/>
      <c r="D5" s="610"/>
      <c r="E5" s="610"/>
      <c r="F5" s="610"/>
      <c r="G5" s="610"/>
      <c r="H5" s="610"/>
      <c r="I5" s="610"/>
      <c r="J5" s="610"/>
      <c r="K5" s="610"/>
      <c r="L5" s="610"/>
      <c r="M5" s="610"/>
      <c r="N5" s="610"/>
      <c r="O5" s="610"/>
      <c r="P5" s="610"/>
      <c r="Q5" s="611"/>
      <c r="R5" s="612">
        <v>5405824</v>
      </c>
      <c r="S5" s="613"/>
      <c r="T5" s="613"/>
      <c r="U5" s="613"/>
      <c r="V5" s="613"/>
      <c r="W5" s="613"/>
      <c r="X5" s="613"/>
      <c r="Y5" s="614"/>
      <c r="Z5" s="615">
        <v>16.7</v>
      </c>
      <c r="AA5" s="615"/>
      <c r="AB5" s="615"/>
      <c r="AC5" s="615"/>
      <c r="AD5" s="616">
        <v>5405824</v>
      </c>
      <c r="AE5" s="616"/>
      <c r="AF5" s="616"/>
      <c r="AG5" s="616"/>
      <c r="AH5" s="616"/>
      <c r="AI5" s="616"/>
      <c r="AJ5" s="616"/>
      <c r="AK5" s="616"/>
      <c r="AL5" s="617">
        <v>35.200000000000003</v>
      </c>
      <c r="AM5" s="618"/>
      <c r="AN5" s="618"/>
      <c r="AO5" s="619"/>
      <c r="AP5" s="609" t="s">
        <v>231</v>
      </c>
      <c r="AQ5" s="610"/>
      <c r="AR5" s="610"/>
      <c r="AS5" s="610"/>
      <c r="AT5" s="610"/>
      <c r="AU5" s="610"/>
      <c r="AV5" s="610"/>
      <c r="AW5" s="610"/>
      <c r="AX5" s="610"/>
      <c r="AY5" s="610"/>
      <c r="AZ5" s="610"/>
      <c r="BA5" s="610"/>
      <c r="BB5" s="610"/>
      <c r="BC5" s="610"/>
      <c r="BD5" s="610"/>
      <c r="BE5" s="610"/>
      <c r="BF5" s="611"/>
      <c r="BG5" s="623">
        <v>5401882</v>
      </c>
      <c r="BH5" s="624"/>
      <c r="BI5" s="624"/>
      <c r="BJ5" s="624"/>
      <c r="BK5" s="624"/>
      <c r="BL5" s="624"/>
      <c r="BM5" s="624"/>
      <c r="BN5" s="625"/>
      <c r="BO5" s="626">
        <v>99.9</v>
      </c>
      <c r="BP5" s="626"/>
      <c r="BQ5" s="626"/>
      <c r="BR5" s="626"/>
      <c r="BS5" s="627">
        <v>256409</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2">
      <c r="B6" s="620" t="s">
        <v>235</v>
      </c>
      <c r="C6" s="621"/>
      <c r="D6" s="621"/>
      <c r="E6" s="621"/>
      <c r="F6" s="621"/>
      <c r="G6" s="621"/>
      <c r="H6" s="621"/>
      <c r="I6" s="621"/>
      <c r="J6" s="621"/>
      <c r="K6" s="621"/>
      <c r="L6" s="621"/>
      <c r="M6" s="621"/>
      <c r="N6" s="621"/>
      <c r="O6" s="621"/>
      <c r="P6" s="621"/>
      <c r="Q6" s="622"/>
      <c r="R6" s="623">
        <v>358941</v>
      </c>
      <c r="S6" s="624"/>
      <c r="T6" s="624"/>
      <c r="U6" s="624"/>
      <c r="V6" s="624"/>
      <c r="W6" s="624"/>
      <c r="X6" s="624"/>
      <c r="Y6" s="625"/>
      <c r="Z6" s="626">
        <v>1.1000000000000001</v>
      </c>
      <c r="AA6" s="626"/>
      <c r="AB6" s="626"/>
      <c r="AC6" s="626"/>
      <c r="AD6" s="627">
        <v>358941</v>
      </c>
      <c r="AE6" s="627"/>
      <c r="AF6" s="627"/>
      <c r="AG6" s="627"/>
      <c r="AH6" s="627"/>
      <c r="AI6" s="627"/>
      <c r="AJ6" s="627"/>
      <c r="AK6" s="627"/>
      <c r="AL6" s="628">
        <v>2.2999999999999998</v>
      </c>
      <c r="AM6" s="629"/>
      <c r="AN6" s="629"/>
      <c r="AO6" s="630"/>
      <c r="AP6" s="620" t="s">
        <v>236</v>
      </c>
      <c r="AQ6" s="621"/>
      <c r="AR6" s="621"/>
      <c r="AS6" s="621"/>
      <c r="AT6" s="621"/>
      <c r="AU6" s="621"/>
      <c r="AV6" s="621"/>
      <c r="AW6" s="621"/>
      <c r="AX6" s="621"/>
      <c r="AY6" s="621"/>
      <c r="AZ6" s="621"/>
      <c r="BA6" s="621"/>
      <c r="BB6" s="621"/>
      <c r="BC6" s="621"/>
      <c r="BD6" s="621"/>
      <c r="BE6" s="621"/>
      <c r="BF6" s="622"/>
      <c r="BG6" s="623">
        <v>5401882</v>
      </c>
      <c r="BH6" s="624"/>
      <c r="BI6" s="624"/>
      <c r="BJ6" s="624"/>
      <c r="BK6" s="624"/>
      <c r="BL6" s="624"/>
      <c r="BM6" s="624"/>
      <c r="BN6" s="625"/>
      <c r="BO6" s="626">
        <v>99.9</v>
      </c>
      <c r="BP6" s="626"/>
      <c r="BQ6" s="626"/>
      <c r="BR6" s="626"/>
      <c r="BS6" s="627">
        <v>256409</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178179</v>
      </c>
      <c r="CS6" s="624"/>
      <c r="CT6" s="624"/>
      <c r="CU6" s="624"/>
      <c r="CV6" s="624"/>
      <c r="CW6" s="624"/>
      <c r="CX6" s="624"/>
      <c r="CY6" s="625"/>
      <c r="CZ6" s="617">
        <v>0.6</v>
      </c>
      <c r="DA6" s="618"/>
      <c r="DB6" s="618"/>
      <c r="DC6" s="634"/>
      <c r="DD6" s="632" t="s">
        <v>238</v>
      </c>
      <c r="DE6" s="624"/>
      <c r="DF6" s="624"/>
      <c r="DG6" s="624"/>
      <c r="DH6" s="624"/>
      <c r="DI6" s="624"/>
      <c r="DJ6" s="624"/>
      <c r="DK6" s="624"/>
      <c r="DL6" s="624"/>
      <c r="DM6" s="624"/>
      <c r="DN6" s="624"/>
      <c r="DO6" s="624"/>
      <c r="DP6" s="625"/>
      <c r="DQ6" s="632">
        <v>178179</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3934</v>
      </c>
      <c r="S7" s="624"/>
      <c r="T7" s="624"/>
      <c r="U7" s="624"/>
      <c r="V7" s="624"/>
      <c r="W7" s="624"/>
      <c r="X7" s="624"/>
      <c r="Y7" s="625"/>
      <c r="Z7" s="626">
        <v>0</v>
      </c>
      <c r="AA7" s="626"/>
      <c r="AB7" s="626"/>
      <c r="AC7" s="626"/>
      <c r="AD7" s="627">
        <v>3934</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2237336</v>
      </c>
      <c r="BH7" s="624"/>
      <c r="BI7" s="624"/>
      <c r="BJ7" s="624"/>
      <c r="BK7" s="624"/>
      <c r="BL7" s="624"/>
      <c r="BM7" s="624"/>
      <c r="BN7" s="625"/>
      <c r="BO7" s="626">
        <v>41.4</v>
      </c>
      <c r="BP7" s="626"/>
      <c r="BQ7" s="626"/>
      <c r="BR7" s="626"/>
      <c r="BS7" s="627">
        <v>75284</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5453191</v>
      </c>
      <c r="CS7" s="624"/>
      <c r="CT7" s="624"/>
      <c r="CU7" s="624"/>
      <c r="CV7" s="624"/>
      <c r="CW7" s="624"/>
      <c r="CX7" s="624"/>
      <c r="CY7" s="625"/>
      <c r="CZ7" s="626">
        <v>17.5</v>
      </c>
      <c r="DA7" s="626"/>
      <c r="DB7" s="626"/>
      <c r="DC7" s="626"/>
      <c r="DD7" s="632">
        <v>1160599</v>
      </c>
      <c r="DE7" s="624"/>
      <c r="DF7" s="624"/>
      <c r="DG7" s="624"/>
      <c r="DH7" s="624"/>
      <c r="DI7" s="624"/>
      <c r="DJ7" s="624"/>
      <c r="DK7" s="624"/>
      <c r="DL7" s="624"/>
      <c r="DM7" s="624"/>
      <c r="DN7" s="624"/>
      <c r="DO7" s="624"/>
      <c r="DP7" s="625"/>
      <c r="DQ7" s="632">
        <v>4096701</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19371</v>
      </c>
      <c r="S8" s="624"/>
      <c r="T8" s="624"/>
      <c r="U8" s="624"/>
      <c r="V8" s="624"/>
      <c r="W8" s="624"/>
      <c r="X8" s="624"/>
      <c r="Y8" s="625"/>
      <c r="Z8" s="626">
        <v>0.1</v>
      </c>
      <c r="AA8" s="626"/>
      <c r="AB8" s="626"/>
      <c r="AC8" s="626"/>
      <c r="AD8" s="627">
        <v>19371</v>
      </c>
      <c r="AE8" s="627"/>
      <c r="AF8" s="627"/>
      <c r="AG8" s="627"/>
      <c r="AH8" s="627"/>
      <c r="AI8" s="627"/>
      <c r="AJ8" s="627"/>
      <c r="AK8" s="627"/>
      <c r="AL8" s="628">
        <v>0.1</v>
      </c>
      <c r="AM8" s="629"/>
      <c r="AN8" s="629"/>
      <c r="AO8" s="630"/>
      <c r="AP8" s="620" t="s">
        <v>243</v>
      </c>
      <c r="AQ8" s="621"/>
      <c r="AR8" s="621"/>
      <c r="AS8" s="621"/>
      <c r="AT8" s="621"/>
      <c r="AU8" s="621"/>
      <c r="AV8" s="621"/>
      <c r="AW8" s="621"/>
      <c r="AX8" s="621"/>
      <c r="AY8" s="621"/>
      <c r="AZ8" s="621"/>
      <c r="BA8" s="621"/>
      <c r="BB8" s="621"/>
      <c r="BC8" s="621"/>
      <c r="BD8" s="621"/>
      <c r="BE8" s="621"/>
      <c r="BF8" s="622"/>
      <c r="BG8" s="623">
        <v>78073</v>
      </c>
      <c r="BH8" s="624"/>
      <c r="BI8" s="624"/>
      <c r="BJ8" s="624"/>
      <c r="BK8" s="624"/>
      <c r="BL8" s="624"/>
      <c r="BM8" s="624"/>
      <c r="BN8" s="625"/>
      <c r="BO8" s="626">
        <v>1.4</v>
      </c>
      <c r="BP8" s="626"/>
      <c r="BQ8" s="626"/>
      <c r="BR8" s="626"/>
      <c r="BS8" s="627" t="s">
        <v>133</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10291809</v>
      </c>
      <c r="CS8" s="624"/>
      <c r="CT8" s="624"/>
      <c r="CU8" s="624"/>
      <c r="CV8" s="624"/>
      <c r="CW8" s="624"/>
      <c r="CX8" s="624"/>
      <c r="CY8" s="625"/>
      <c r="CZ8" s="626">
        <v>33.1</v>
      </c>
      <c r="DA8" s="626"/>
      <c r="DB8" s="626"/>
      <c r="DC8" s="626"/>
      <c r="DD8" s="632">
        <v>163246</v>
      </c>
      <c r="DE8" s="624"/>
      <c r="DF8" s="624"/>
      <c r="DG8" s="624"/>
      <c r="DH8" s="624"/>
      <c r="DI8" s="624"/>
      <c r="DJ8" s="624"/>
      <c r="DK8" s="624"/>
      <c r="DL8" s="624"/>
      <c r="DM8" s="624"/>
      <c r="DN8" s="624"/>
      <c r="DO8" s="624"/>
      <c r="DP8" s="625"/>
      <c r="DQ8" s="632">
        <v>4672324</v>
      </c>
      <c r="DR8" s="624"/>
      <c r="DS8" s="624"/>
      <c r="DT8" s="624"/>
      <c r="DU8" s="624"/>
      <c r="DV8" s="624"/>
      <c r="DW8" s="624"/>
      <c r="DX8" s="624"/>
      <c r="DY8" s="624"/>
      <c r="DZ8" s="624"/>
      <c r="EA8" s="624"/>
      <c r="EB8" s="624"/>
      <c r="EC8" s="633"/>
    </row>
    <row r="9" spans="2:143" ht="11.25" customHeight="1" x14ac:dyDescent="0.2">
      <c r="B9" s="620" t="s">
        <v>245</v>
      </c>
      <c r="C9" s="621"/>
      <c r="D9" s="621"/>
      <c r="E9" s="621"/>
      <c r="F9" s="621"/>
      <c r="G9" s="621"/>
      <c r="H9" s="621"/>
      <c r="I9" s="621"/>
      <c r="J9" s="621"/>
      <c r="K9" s="621"/>
      <c r="L9" s="621"/>
      <c r="M9" s="621"/>
      <c r="N9" s="621"/>
      <c r="O9" s="621"/>
      <c r="P9" s="621"/>
      <c r="Q9" s="622"/>
      <c r="R9" s="623">
        <v>14296</v>
      </c>
      <c r="S9" s="624"/>
      <c r="T9" s="624"/>
      <c r="U9" s="624"/>
      <c r="V9" s="624"/>
      <c r="W9" s="624"/>
      <c r="X9" s="624"/>
      <c r="Y9" s="625"/>
      <c r="Z9" s="626">
        <v>0</v>
      </c>
      <c r="AA9" s="626"/>
      <c r="AB9" s="626"/>
      <c r="AC9" s="626"/>
      <c r="AD9" s="627">
        <v>14296</v>
      </c>
      <c r="AE9" s="627"/>
      <c r="AF9" s="627"/>
      <c r="AG9" s="627"/>
      <c r="AH9" s="627"/>
      <c r="AI9" s="627"/>
      <c r="AJ9" s="627"/>
      <c r="AK9" s="627"/>
      <c r="AL9" s="628">
        <v>0.1</v>
      </c>
      <c r="AM9" s="629"/>
      <c r="AN9" s="629"/>
      <c r="AO9" s="630"/>
      <c r="AP9" s="620" t="s">
        <v>246</v>
      </c>
      <c r="AQ9" s="621"/>
      <c r="AR9" s="621"/>
      <c r="AS9" s="621"/>
      <c r="AT9" s="621"/>
      <c r="AU9" s="621"/>
      <c r="AV9" s="621"/>
      <c r="AW9" s="621"/>
      <c r="AX9" s="621"/>
      <c r="AY9" s="621"/>
      <c r="AZ9" s="621"/>
      <c r="BA9" s="621"/>
      <c r="BB9" s="621"/>
      <c r="BC9" s="621"/>
      <c r="BD9" s="621"/>
      <c r="BE9" s="621"/>
      <c r="BF9" s="622"/>
      <c r="BG9" s="623">
        <v>1826171</v>
      </c>
      <c r="BH9" s="624"/>
      <c r="BI9" s="624"/>
      <c r="BJ9" s="624"/>
      <c r="BK9" s="624"/>
      <c r="BL9" s="624"/>
      <c r="BM9" s="624"/>
      <c r="BN9" s="625"/>
      <c r="BO9" s="626">
        <v>33.799999999999997</v>
      </c>
      <c r="BP9" s="626"/>
      <c r="BQ9" s="626"/>
      <c r="BR9" s="626"/>
      <c r="BS9" s="627" t="s">
        <v>133</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3364851</v>
      </c>
      <c r="CS9" s="624"/>
      <c r="CT9" s="624"/>
      <c r="CU9" s="624"/>
      <c r="CV9" s="624"/>
      <c r="CW9" s="624"/>
      <c r="CX9" s="624"/>
      <c r="CY9" s="625"/>
      <c r="CZ9" s="626">
        <v>10.8</v>
      </c>
      <c r="DA9" s="626"/>
      <c r="DB9" s="626"/>
      <c r="DC9" s="626"/>
      <c r="DD9" s="632">
        <v>888390</v>
      </c>
      <c r="DE9" s="624"/>
      <c r="DF9" s="624"/>
      <c r="DG9" s="624"/>
      <c r="DH9" s="624"/>
      <c r="DI9" s="624"/>
      <c r="DJ9" s="624"/>
      <c r="DK9" s="624"/>
      <c r="DL9" s="624"/>
      <c r="DM9" s="624"/>
      <c r="DN9" s="624"/>
      <c r="DO9" s="624"/>
      <c r="DP9" s="625"/>
      <c r="DQ9" s="632">
        <v>2060455</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133</v>
      </c>
      <c r="S10" s="624"/>
      <c r="T10" s="624"/>
      <c r="U10" s="624"/>
      <c r="V10" s="624"/>
      <c r="W10" s="624"/>
      <c r="X10" s="624"/>
      <c r="Y10" s="625"/>
      <c r="Z10" s="626" t="s">
        <v>133</v>
      </c>
      <c r="AA10" s="626"/>
      <c r="AB10" s="626"/>
      <c r="AC10" s="626"/>
      <c r="AD10" s="627" t="s">
        <v>133</v>
      </c>
      <c r="AE10" s="627"/>
      <c r="AF10" s="627"/>
      <c r="AG10" s="627"/>
      <c r="AH10" s="627"/>
      <c r="AI10" s="627"/>
      <c r="AJ10" s="627"/>
      <c r="AK10" s="627"/>
      <c r="AL10" s="628" t="s">
        <v>133</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165876</v>
      </c>
      <c r="BH10" s="624"/>
      <c r="BI10" s="624"/>
      <c r="BJ10" s="624"/>
      <c r="BK10" s="624"/>
      <c r="BL10" s="624"/>
      <c r="BM10" s="624"/>
      <c r="BN10" s="625"/>
      <c r="BO10" s="626">
        <v>3.1</v>
      </c>
      <c r="BP10" s="626"/>
      <c r="BQ10" s="626"/>
      <c r="BR10" s="626"/>
      <c r="BS10" s="627">
        <v>27678</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3193</v>
      </c>
      <c r="CS10" s="624"/>
      <c r="CT10" s="624"/>
      <c r="CU10" s="624"/>
      <c r="CV10" s="624"/>
      <c r="CW10" s="624"/>
      <c r="CX10" s="624"/>
      <c r="CY10" s="625"/>
      <c r="CZ10" s="626">
        <v>0</v>
      </c>
      <c r="DA10" s="626"/>
      <c r="DB10" s="626"/>
      <c r="DC10" s="626"/>
      <c r="DD10" s="632" t="s">
        <v>238</v>
      </c>
      <c r="DE10" s="624"/>
      <c r="DF10" s="624"/>
      <c r="DG10" s="624"/>
      <c r="DH10" s="624"/>
      <c r="DI10" s="624"/>
      <c r="DJ10" s="624"/>
      <c r="DK10" s="624"/>
      <c r="DL10" s="624"/>
      <c r="DM10" s="624"/>
      <c r="DN10" s="624"/>
      <c r="DO10" s="624"/>
      <c r="DP10" s="625"/>
      <c r="DQ10" s="632">
        <v>3193</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1112173</v>
      </c>
      <c r="S11" s="624"/>
      <c r="T11" s="624"/>
      <c r="U11" s="624"/>
      <c r="V11" s="624"/>
      <c r="W11" s="624"/>
      <c r="X11" s="624"/>
      <c r="Y11" s="625"/>
      <c r="Z11" s="628">
        <v>3.4</v>
      </c>
      <c r="AA11" s="629"/>
      <c r="AB11" s="629"/>
      <c r="AC11" s="635"/>
      <c r="AD11" s="632">
        <v>1112173</v>
      </c>
      <c r="AE11" s="624"/>
      <c r="AF11" s="624"/>
      <c r="AG11" s="624"/>
      <c r="AH11" s="624"/>
      <c r="AI11" s="624"/>
      <c r="AJ11" s="624"/>
      <c r="AK11" s="625"/>
      <c r="AL11" s="628">
        <v>7.2</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167216</v>
      </c>
      <c r="BH11" s="624"/>
      <c r="BI11" s="624"/>
      <c r="BJ11" s="624"/>
      <c r="BK11" s="624"/>
      <c r="BL11" s="624"/>
      <c r="BM11" s="624"/>
      <c r="BN11" s="625"/>
      <c r="BO11" s="626">
        <v>3.1</v>
      </c>
      <c r="BP11" s="626"/>
      <c r="BQ11" s="626"/>
      <c r="BR11" s="626"/>
      <c r="BS11" s="627">
        <v>47606</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1079691</v>
      </c>
      <c r="CS11" s="624"/>
      <c r="CT11" s="624"/>
      <c r="CU11" s="624"/>
      <c r="CV11" s="624"/>
      <c r="CW11" s="624"/>
      <c r="CX11" s="624"/>
      <c r="CY11" s="625"/>
      <c r="CZ11" s="626">
        <v>3.5</v>
      </c>
      <c r="DA11" s="626"/>
      <c r="DB11" s="626"/>
      <c r="DC11" s="626"/>
      <c r="DD11" s="632">
        <v>305048</v>
      </c>
      <c r="DE11" s="624"/>
      <c r="DF11" s="624"/>
      <c r="DG11" s="624"/>
      <c r="DH11" s="624"/>
      <c r="DI11" s="624"/>
      <c r="DJ11" s="624"/>
      <c r="DK11" s="624"/>
      <c r="DL11" s="624"/>
      <c r="DM11" s="624"/>
      <c r="DN11" s="624"/>
      <c r="DO11" s="624"/>
      <c r="DP11" s="625"/>
      <c r="DQ11" s="632">
        <v>439617</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t="s">
        <v>133</v>
      </c>
      <c r="S12" s="624"/>
      <c r="T12" s="624"/>
      <c r="U12" s="624"/>
      <c r="V12" s="624"/>
      <c r="W12" s="624"/>
      <c r="X12" s="624"/>
      <c r="Y12" s="625"/>
      <c r="Z12" s="626" t="s">
        <v>133</v>
      </c>
      <c r="AA12" s="626"/>
      <c r="AB12" s="626"/>
      <c r="AC12" s="626"/>
      <c r="AD12" s="627" t="s">
        <v>133</v>
      </c>
      <c r="AE12" s="627"/>
      <c r="AF12" s="627"/>
      <c r="AG12" s="627"/>
      <c r="AH12" s="627"/>
      <c r="AI12" s="627"/>
      <c r="AJ12" s="627"/>
      <c r="AK12" s="627"/>
      <c r="AL12" s="628" t="s">
        <v>238</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2658454</v>
      </c>
      <c r="BH12" s="624"/>
      <c r="BI12" s="624"/>
      <c r="BJ12" s="624"/>
      <c r="BK12" s="624"/>
      <c r="BL12" s="624"/>
      <c r="BM12" s="624"/>
      <c r="BN12" s="625"/>
      <c r="BO12" s="626">
        <v>49.2</v>
      </c>
      <c r="BP12" s="626"/>
      <c r="BQ12" s="626"/>
      <c r="BR12" s="626"/>
      <c r="BS12" s="627">
        <v>173349</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1104314</v>
      </c>
      <c r="CS12" s="624"/>
      <c r="CT12" s="624"/>
      <c r="CU12" s="624"/>
      <c r="CV12" s="624"/>
      <c r="CW12" s="624"/>
      <c r="CX12" s="624"/>
      <c r="CY12" s="625"/>
      <c r="CZ12" s="626">
        <v>3.5</v>
      </c>
      <c r="DA12" s="626"/>
      <c r="DB12" s="626"/>
      <c r="DC12" s="626"/>
      <c r="DD12" s="632">
        <v>32849</v>
      </c>
      <c r="DE12" s="624"/>
      <c r="DF12" s="624"/>
      <c r="DG12" s="624"/>
      <c r="DH12" s="624"/>
      <c r="DI12" s="624"/>
      <c r="DJ12" s="624"/>
      <c r="DK12" s="624"/>
      <c r="DL12" s="624"/>
      <c r="DM12" s="624"/>
      <c r="DN12" s="624"/>
      <c r="DO12" s="624"/>
      <c r="DP12" s="625"/>
      <c r="DQ12" s="632">
        <v>661960</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238</v>
      </c>
      <c r="S13" s="624"/>
      <c r="T13" s="624"/>
      <c r="U13" s="624"/>
      <c r="V13" s="624"/>
      <c r="W13" s="624"/>
      <c r="X13" s="624"/>
      <c r="Y13" s="625"/>
      <c r="Z13" s="626" t="s">
        <v>133</v>
      </c>
      <c r="AA13" s="626"/>
      <c r="AB13" s="626"/>
      <c r="AC13" s="626"/>
      <c r="AD13" s="627" t="s">
        <v>238</v>
      </c>
      <c r="AE13" s="627"/>
      <c r="AF13" s="627"/>
      <c r="AG13" s="627"/>
      <c r="AH13" s="627"/>
      <c r="AI13" s="627"/>
      <c r="AJ13" s="627"/>
      <c r="AK13" s="627"/>
      <c r="AL13" s="628" t="s">
        <v>133</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2590685</v>
      </c>
      <c r="BH13" s="624"/>
      <c r="BI13" s="624"/>
      <c r="BJ13" s="624"/>
      <c r="BK13" s="624"/>
      <c r="BL13" s="624"/>
      <c r="BM13" s="624"/>
      <c r="BN13" s="625"/>
      <c r="BO13" s="626">
        <v>47.9</v>
      </c>
      <c r="BP13" s="626"/>
      <c r="BQ13" s="626"/>
      <c r="BR13" s="626"/>
      <c r="BS13" s="627">
        <v>173349</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2063205</v>
      </c>
      <c r="CS13" s="624"/>
      <c r="CT13" s="624"/>
      <c r="CU13" s="624"/>
      <c r="CV13" s="624"/>
      <c r="CW13" s="624"/>
      <c r="CX13" s="624"/>
      <c r="CY13" s="625"/>
      <c r="CZ13" s="626">
        <v>6.6</v>
      </c>
      <c r="DA13" s="626"/>
      <c r="DB13" s="626"/>
      <c r="DC13" s="626"/>
      <c r="DD13" s="632">
        <v>885900</v>
      </c>
      <c r="DE13" s="624"/>
      <c r="DF13" s="624"/>
      <c r="DG13" s="624"/>
      <c r="DH13" s="624"/>
      <c r="DI13" s="624"/>
      <c r="DJ13" s="624"/>
      <c r="DK13" s="624"/>
      <c r="DL13" s="624"/>
      <c r="DM13" s="624"/>
      <c r="DN13" s="624"/>
      <c r="DO13" s="624"/>
      <c r="DP13" s="625"/>
      <c r="DQ13" s="632">
        <v>1094398</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t="s">
        <v>133</v>
      </c>
      <c r="S14" s="624"/>
      <c r="T14" s="624"/>
      <c r="U14" s="624"/>
      <c r="V14" s="624"/>
      <c r="W14" s="624"/>
      <c r="X14" s="624"/>
      <c r="Y14" s="625"/>
      <c r="Z14" s="626" t="s">
        <v>133</v>
      </c>
      <c r="AA14" s="626"/>
      <c r="AB14" s="626"/>
      <c r="AC14" s="626"/>
      <c r="AD14" s="627" t="s">
        <v>133</v>
      </c>
      <c r="AE14" s="627"/>
      <c r="AF14" s="627"/>
      <c r="AG14" s="627"/>
      <c r="AH14" s="627"/>
      <c r="AI14" s="627"/>
      <c r="AJ14" s="627"/>
      <c r="AK14" s="627"/>
      <c r="AL14" s="628" t="s">
        <v>133</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179435</v>
      </c>
      <c r="BH14" s="624"/>
      <c r="BI14" s="624"/>
      <c r="BJ14" s="624"/>
      <c r="BK14" s="624"/>
      <c r="BL14" s="624"/>
      <c r="BM14" s="624"/>
      <c r="BN14" s="625"/>
      <c r="BO14" s="626">
        <v>3.3</v>
      </c>
      <c r="BP14" s="626"/>
      <c r="BQ14" s="626"/>
      <c r="BR14" s="626"/>
      <c r="BS14" s="627">
        <v>7776</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841345</v>
      </c>
      <c r="CS14" s="624"/>
      <c r="CT14" s="624"/>
      <c r="CU14" s="624"/>
      <c r="CV14" s="624"/>
      <c r="CW14" s="624"/>
      <c r="CX14" s="624"/>
      <c r="CY14" s="625"/>
      <c r="CZ14" s="626">
        <v>2.7</v>
      </c>
      <c r="DA14" s="626"/>
      <c r="DB14" s="626"/>
      <c r="DC14" s="626"/>
      <c r="DD14" s="632">
        <v>17490</v>
      </c>
      <c r="DE14" s="624"/>
      <c r="DF14" s="624"/>
      <c r="DG14" s="624"/>
      <c r="DH14" s="624"/>
      <c r="DI14" s="624"/>
      <c r="DJ14" s="624"/>
      <c r="DK14" s="624"/>
      <c r="DL14" s="624"/>
      <c r="DM14" s="624"/>
      <c r="DN14" s="624"/>
      <c r="DO14" s="624"/>
      <c r="DP14" s="625"/>
      <c r="DQ14" s="632">
        <v>729380</v>
      </c>
      <c r="DR14" s="624"/>
      <c r="DS14" s="624"/>
      <c r="DT14" s="624"/>
      <c r="DU14" s="624"/>
      <c r="DV14" s="624"/>
      <c r="DW14" s="624"/>
      <c r="DX14" s="624"/>
      <c r="DY14" s="624"/>
      <c r="DZ14" s="624"/>
      <c r="EA14" s="624"/>
      <c r="EB14" s="624"/>
      <c r="EC14" s="633"/>
    </row>
    <row r="15" spans="2:143" ht="11.25" customHeight="1" x14ac:dyDescent="0.2">
      <c r="B15" s="620" t="s">
        <v>263</v>
      </c>
      <c r="C15" s="621"/>
      <c r="D15" s="621"/>
      <c r="E15" s="621"/>
      <c r="F15" s="621"/>
      <c r="G15" s="621"/>
      <c r="H15" s="621"/>
      <c r="I15" s="621"/>
      <c r="J15" s="621"/>
      <c r="K15" s="621"/>
      <c r="L15" s="621"/>
      <c r="M15" s="621"/>
      <c r="N15" s="621"/>
      <c r="O15" s="621"/>
      <c r="P15" s="621"/>
      <c r="Q15" s="622"/>
      <c r="R15" s="623" t="s">
        <v>133</v>
      </c>
      <c r="S15" s="624"/>
      <c r="T15" s="624"/>
      <c r="U15" s="624"/>
      <c r="V15" s="624"/>
      <c r="W15" s="624"/>
      <c r="X15" s="624"/>
      <c r="Y15" s="625"/>
      <c r="Z15" s="626" t="s">
        <v>238</v>
      </c>
      <c r="AA15" s="626"/>
      <c r="AB15" s="626"/>
      <c r="AC15" s="626"/>
      <c r="AD15" s="627" t="s">
        <v>238</v>
      </c>
      <c r="AE15" s="627"/>
      <c r="AF15" s="627"/>
      <c r="AG15" s="627"/>
      <c r="AH15" s="627"/>
      <c r="AI15" s="627"/>
      <c r="AJ15" s="627"/>
      <c r="AK15" s="627"/>
      <c r="AL15" s="628" t="s">
        <v>133</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326597</v>
      </c>
      <c r="BH15" s="624"/>
      <c r="BI15" s="624"/>
      <c r="BJ15" s="624"/>
      <c r="BK15" s="624"/>
      <c r="BL15" s="624"/>
      <c r="BM15" s="624"/>
      <c r="BN15" s="625"/>
      <c r="BO15" s="626">
        <v>6</v>
      </c>
      <c r="BP15" s="626"/>
      <c r="BQ15" s="626"/>
      <c r="BR15" s="626"/>
      <c r="BS15" s="627" t="s">
        <v>133</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2776125</v>
      </c>
      <c r="CS15" s="624"/>
      <c r="CT15" s="624"/>
      <c r="CU15" s="624"/>
      <c r="CV15" s="624"/>
      <c r="CW15" s="624"/>
      <c r="CX15" s="624"/>
      <c r="CY15" s="625"/>
      <c r="CZ15" s="626">
        <v>8.9</v>
      </c>
      <c r="DA15" s="626"/>
      <c r="DB15" s="626"/>
      <c r="DC15" s="626"/>
      <c r="DD15" s="632">
        <v>794889</v>
      </c>
      <c r="DE15" s="624"/>
      <c r="DF15" s="624"/>
      <c r="DG15" s="624"/>
      <c r="DH15" s="624"/>
      <c r="DI15" s="624"/>
      <c r="DJ15" s="624"/>
      <c r="DK15" s="624"/>
      <c r="DL15" s="624"/>
      <c r="DM15" s="624"/>
      <c r="DN15" s="624"/>
      <c r="DO15" s="624"/>
      <c r="DP15" s="625"/>
      <c r="DQ15" s="632">
        <v>1914545</v>
      </c>
      <c r="DR15" s="624"/>
      <c r="DS15" s="624"/>
      <c r="DT15" s="624"/>
      <c r="DU15" s="624"/>
      <c r="DV15" s="624"/>
      <c r="DW15" s="624"/>
      <c r="DX15" s="624"/>
      <c r="DY15" s="624"/>
      <c r="DZ15" s="624"/>
      <c r="EA15" s="624"/>
      <c r="EB15" s="624"/>
      <c r="EC15" s="633"/>
    </row>
    <row r="16" spans="2:143" ht="11.25" customHeight="1" x14ac:dyDescent="0.2">
      <c r="B16" s="620" t="s">
        <v>266</v>
      </c>
      <c r="C16" s="621"/>
      <c r="D16" s="621"/>
      <c r="E16" s="621"/>
      <c r="F16" s="621"/>
      <c r="G16" s="621"/>
      <c r="H16" s="621"/>
      <c r="I16" s="621"/>
      <c r="J16" s="621"/>
      <c r="K16" s="621"/>
      <c r="L16" s="621"/>
      <c r="M16" s="621"/>
      <c r="N16" s="621"/>
      <c r="O16" s="621"/>
      <c r="P16" s="621"/>
      <c r="Q16" s="622"/>
      <c r="R16" s="623">
        <v>15911</v>
      </c>
      <c r="S16" s="624"/>
      <c r="T16" s="624"/>
      <c r="U16" s="624"/>
      <c r="V16" s="624"/>
      <c r="W16" s="624"/>
      <c r="X16" s="624"/>
      <c r="Y16" s="625"/>
      <c r="Z16" s="626">
        <v>0</v>
      </c>
      <c r="AA16" s="626"/>
      <c r="AB16" s="626"/>
      <c r="AC16" s="626"/>
      <c r="AD16" s="627">
        <v>15911</v>
      </c>
      <c r="AE16" s="627"/>
      <c r="AF16" s="627"/>
      <c r="AG16" s="627"/>
      <c r="AH16" s="627"/>
      <c r="AI16" s="627"/>
      <c r="AJ16" s="627"/>
      <c r="AK16" s="627"/>
      <c r="AL16" s="628">
        <v>0.1</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v>60</v>
      </c>
      <c r="BH16" s="624"/>
      <c r="BI16" s="624"/>
      <c r="BJ16" s="624"/>
      <c r="BK16" s="624"/>
      <c r="BL16" s="624"/>
      <c r="BM16" s="624"/>
      <c r="BN16" s="625"/>
      <c r="BO16" s="626">
        <v>0</v>
      </c>
      <c r="BP16" s="626"/>
      <c r="BQ16" s="626"/>
      <c r="BR16" s="626"/>
      <c r="BS16" s="627" t="s">
        <v>133</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250140</v>
      </c>
      <c r="CS16" s="624"/>
      <c r="CT16" s="624"/>
      <c r="CU16" s="624"/>
      <c r="CV16" s="624"/>
      <c r="CW16" s="624"/>
      <c r="CX16" s="624"/>
      <c r="CY16" s="625"/>
      <c r="CZ16" s="626">
        <v>0.8</v>
      </c>
      <c r="DA16" s="626"/>
      <c r="DB16" s="626"/>
      <c r="DC16" s="626"/>
      <c r="DD16" s="632" t="s">
        <v>238</v>
      </c>
      <c r="DE16" s="624"/>
      <c r="DF16" s="624"/>
      <c r="DG16" s="624"/>
      <c r="DH16" s="624"/>
      <c r="DI16" s="624"/>
      <c r="DJ16" s="624"/>
      <c r="DK16" s="624"/>
      <c r="DL16" s="624"/>
      <c r="DM16" s="624"/>
      <c r="DN16" s="624"/>
      <c r="DO16" s="624"/>
      <c r="DP16" s="625"/>
      <c r="DQ16" s="632">
        <v>18966</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84995</v>
      </c>
      <c r="S17" s="624"/>
      <c r="T17" s="624"/>
      <c r="U17" s="624"/>
      <c r="V17" s="624"/>
      <c r="W17" s="624"/>
      <c r="X17" s="624"/>
      <c r="Y17" s="625"/>
      <c r="Z17" s="626">
        <v>0.3</v>
      </c>
      <c r="AA17" s="626"/>
      <c r="AB17" s="626"/>
      <c r="AC17" s="626"/>
      <c r="AD17" s="627">
        <v>84995</v>
      </c>
      <c r="AE17" s="627"/>
      <c r="AF17" s="627"/>
      <c r="AG17" s="627"/>
      <c r="AH17" s="627"/>
      <c r="AI17" s="627"/>
      <c r="AJ17" s="627"/>
      <c r="AK17" s="627"/>
      <c r="AL17" s="628">
        <v>0.6</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238</v>
      </c>
      <c r="BH17" s="624"/>
      <c r="BI17" s="624"/>
      <c r="BJ17" s="624"/>
      <c r="BK17" s="624"/>
      <c r="BL17" s="624"/>
      <c r="BM17" s="624"/>
      <c r="BN17" s="625"/>
      <c r="BO17" s="626" t="s">
        <v>238</v>
      </c>
      <c r="BP17" s="626"/>
      <c r="BQ17" s="626"/>
      <c r="BR17" s="626"/>
      <c r="BS17" s="627" t="s">
        <v>133</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3727122</v>
      </c>
      <c r="CS17" s="624"/>
      <c r="CT17" s="624"/>
      <c r="CU17" s="624"/>
      <c r="CV17" s="624"/>
      <c r="CW17" s="624"/>
      <c r="CX17" s="624"/>
      <c r="CY17" s="625"/>
      <c r="CZ17" s="626">
        <v>12</v>
      </c>
      <c r="DA17" s="626"/>
      <c r="DB17" s="626"/>
      <c r="DC17" s="626"/>
      <c r="DD17" s="632" t="s">
        <v>133</v>
      </c>
      <c r="DE17" s="624"/>
      <c r="DF17" s="624"/>
      <c r="DG17" s="624"/>
      <c r="DH17" s="624"/>
      <c r="DI17" s="624"/>
      <c r="DJ17" s="624"/>
      <c r="DK17" s="624"/>
      <c r="DL17" s="624"/>
      <c r="DM17" s="624"/>
      <c r="DN17" s="624"/>
      <c r="DO17" s="624"/>
      <c r="DP17" s="625"/>
      <c r="DQ17" s="632">
        <v>3526164</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36791</v>
      </c>
      <c r="S18" s="624"/>
      <c r="T18" s="624"/>
      <c r="U18" s="624"/>
      <c r="V18" s="624"/>
      <c r="W18" s="624"/>
      <c r="X18" s="624"/>
      <c r="Y18" s="625"/>
      <c r="Z18" s="626">
        <v>0.1</v>
      </c>
      <c r="AA18" s="626"/>
      <c r="AB18" s="626"/>
      <c r="AC18" s="626"/>
      <c r="AD18" s="627">
        <v>36791</v>
      </c>
      <c r="AE18" s="627"/>
      <c r="AF18" s="627"/>
      <c r="AG18" s="627"/>
      <c r="AH18" s="627"/>
      <c r="AI18" s="627"/>
      <c r="AJ18" s="627"/>
      <c r="AK18" s="627"/>
      <c r="AL18" s="628">
        <v>0.2</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133</v>
      </c>
      <c r="BH18" s="624"/>
      <c r="BI18" s="624"/>
      <c r="BJ18" s="624"/>
      <c r="BK18" s="624"/>
      <c r="BL18" s="624"/>
      <c r="BM18" s="624"/>
      <c r="BN18" s="625"/>
      <c r="BO18" s="626" t="s">
        <v>133</v>
      </c>
      <c r="BP18" s="626"/>
      <c r="BQ18" s="626"/>
      <c r="BR18" s="626"/>
      <c r="BS18" s="627" t="s">
        <v>238</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238</v>
      </c>
      <c r="CS18" s="624"/>
      <c r="CT18" s="624"/>
      <c r="CU18" s="624"/>
      <c r="CV18" s="624"/>
      <c r="CW18" s="624"/>
      <c r="CX18" s="624"/>
      <c r="CY18" s="625"/>
      <c r="CZ18" s="626" t="s">
        <v>238</v>
      </c>
      <c r="DA18" s="626"/>
      <c r="DB18" s="626"/>
      <c r="DC18" s="626"/>
      <c r="DD18" s="632" t="s">
        <v>238</v>
      </c>
      <c r="DE18" s="624"/>
      <c r="DF18" s="624"/>
      <c r="DG18" s="624"/>
      <c r="DH18" s="624"/>
      <c r="DI18" s="624"/>
      <c r="DJ18" s="624"/>
      <c r="DK18" s="624"/>
      <c r="DL18" s="624"/>
      <c r="DM18" s="624"/>
      <c r="DN18" s="624"/>
      <c r="DO18" s="624"/>
      <c r="DP18" s="625"/>
      <c r="DQ18" s="632" t="s">
        <v>133</v>
      </c>
      <c r="DR18" s="624"/>
      <c r="DS18" s="624"/>
      <c r="DT18" s="624"/>
      <c r="DU18" s="624"/>
      <c r="DV18" s="624"/>
      <c r="DW18" s="624"/>
      <c r="DX18" s="624"/>
      <c r="DY18" s="624"/>
      <c r="DZ18" s="624"/>
      <c r="EA18" s="624"/>
      <c r="EB18" s="624"/>
      <c r="EC18" s="633"/>
    </row>
    <row r="19" spans="2:133" ht="11.25" customHeight="1" x14ac:dyDescent="0.2">
      <c r="B19" s="620" t="s">
        <v>275</v>
      </c>
      <c r="C19" s="621"/>
      <c r="D19" s="621"/>
      <c r="E19" s="621"/>
      <c r="F19" s="621"/>
      <c r="G19" s="621"/>
      <c r="H19" s="621"/>
      <c r="I19" s="621"/>
      <c r="J19" s="621"/>
      <c r="K19" s="621"/>
      <c r="L19" s="621"/>
      <c r="M19" s="621"/>
      <c r="N19" s="621"/>
      <c r="O19" s="621"/>
      <c r="P19" s="621"/>
      <c r="Q19" s="622"/>
      <c r="R19" s="623">
        <v>35161</v>
      </c>
      <c r="S19" s="624"/>
      <c r="T19" s="624"/>
      <c r="U19" s="624"/>
      <c r="V19" s="624"/>
      <c r="W19" s="624"/>
      <c r="X19" s="624"/>
      <c r="Y19" s="625"/>
      <c r="Z19" s="626">
        <v>0.1</v>
      </c>
      <c r="AA19" s="626"/>
      <c r="AB19" s="626"/>
      <c r="AC19" s="626"/>
      <c r="AD19" s="627">
        <v>35161</v>
      </c>
      <c r="AE19" s="627"/>
      <c r="AF19" s="627"/>
      <c r="AG19" s="627"/>
      <c r="AH19" s="627"/>
      <c r="AI19" s="627"/>
      <c r="AJ19" s="627"/>
      <c r="AK19" s="627"/>
      <c r="AL19" s="628">
        <v>0.2</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3942</v>
      </c>
      <c r="BH19" s="624"/>
      <c r="BI19" s="624"/>
      <c r="BJ19" s="624"/>
      <c r="BK19" s="624"/>
      <c r="BL19" s="624"/>
      <c r="BM19" s="624"/>
      <c r="BN19" s="625"/>
      <c r="BO19" s="626">
        <v>0.1</v>
      </c>
      <c r="BP19" s="626"/>
      <c r="BQ19" s="626"/>
      <c r="BR19" s="626"/>
      <c r="BS19" s="627" t="s">
        <v>133</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238</v>
      </c>
      <c r="CS19" s="624"/>
      <c r="CT19" s="624"/>
      <c r="CU19" s="624"/>
      <c r="CV19" s="624"/>
      <c r="CW19" s="624"/>
      <c r="CX19" s="624"/>
      <c r="CY19" s="625"/>
      <c r="CZ19" s="626" t="s">
        <v>133</v>
      </c>
      <c r="DA19" s="626"/>
      <c r="DB19" s="626"/>
      <c r="DC19" s="626"/>
      <c r="DD19" s="632" t="s">
        <v>133</v>
      </c>
      <c r="DE19" s="624"/>
      <c r="DF19" s="624"/>
      <c r="DG19" s="624"/>
      <c r="DH19" s="624"/>
      <c r="DI19" s="624"/>
      <c r="DJ19" s="624"/>
      <c r="DK19" s="624"/>
      <c r="DL19" s="624"/>
      <c r="DM19" s="624"/>
      <c r="DN19" s="624"/>
      <c r="DO19" s="624"/>
      <c r="DP19" s="625"/>
      <c r="DQ19" s="632" t="s">
        <v>133</v>
      </c>
      <c r="DR19" s="624"/>
      <c r="DS19" s="624"/>
      <c r="DT19" s="624"/>
      <c r="DU19" s="624"/>
      <c r="DV19" s="624"/>
      <c r="DW19" s="624"/>
      <c r="DX19" s="624"/>
      <c r="DY19" s="624"/>
      <c r="DZ19" s="624"/>
      <c r="EA19" s="624"/>
      <c r="EB19" s="624"/>
      <c r="EC19" s="633"/>
    </row>
    <row r="20" spans="2:133" ht="11.25" customHeight="1" x14ac:dyDescent="0.2">
      <c r="B20" s="636" t="s">
        <v>278</v>
      </c>
      <c r="C20" s="637"/>
      <c r="D20" s="637"/>
      <c r="E20" s="637"/>
      <c r="F20" s="637"/>
      <c r="G20" s="637"/>
      <c r="H20" s="637"/>
      <c r="I20" s="637"/>
      <c r="J20" s="637"/>
      <c r="K20" s="637"/>
      <c r="L20" s="637"/>
      <c r="M20" s="637"/>
      <c r="N20" s="637"/>
      <c r="O20" s="637"/>
      <c r="P20" s="637"/>
      <c r="Q20" s="638"/>
      <c r="R20" s="623">
        <v>1630</v>
      </c>
      <c r="S20" s="624"/>
      <c r="T20" s="624"/>
      <c r="U20" s="624"/>
      <c r="V20" s="624"/>
      <c r="W20" s="624"/>
      <c r="X20" s="624"/>
      <c r="Y20" s="625"/>
      <c r="Z20" s="626">
        <v>0</v>
      </c>
      <c r="AA20" s="626"/>
      <c r="AB20" s="626"/>
      <c r="AC20" s="626"/>
      <c r="AD20" s="627">
        <v>1630</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3942</v>
      </c>
      <c r="BH20" s="624"/>
      <c r="BI20" s="624"/>
      <c r="BJ20" s="624"/>
      <c r="BK20" s="624"/>
      <c r="BL20" s="624"/>
      <c r="BM20" s="624"/>
      <c r="BN20" s="625"/>
      <c r="BO20" s="626">
        <v>0.1</v>
      </c>
      <c r="BP20" s="626"/>
      <c r="BQ20" s="626"/>
      <c r="BR20" s="626"/>
      <c r="BS20" s="627" t="s">
        <v>133</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31133165</v>
      </c>
      <c r="CS20" s="624"/>
      <c r="CT20" s="624"/>
      <c r="CU20" s="624"/>
      <c r="CV20" s="624"/>
      <c r="CW20" s="624"/>
      <c r="CX20" s="624"/>
      <c r="CY20" s="625"/>
      <c r="CZ20" s="626">
        <v>100</v>
      </c>
      <c r="DA20" s="626"/>
      <c r="DB20" s="626"/>
      <c r="DC20" s="626"/>
      <c r="DD20" s="632">
        <v>4248411</v>
      </c>
      <c r="DE20" s="624"/>
      <c r="DF20" s="624"/>
      <c r="DG20" s="624"/>
      <c r="DH20" s="624"/>
      <c r="DI20" s="624"/>
      <c r="DJ20" s="624"/>
      <c r="DK20" s="624"/>
      <c r="DL20" s="624"/>
      <c r="DM20" s="624"/>
      <c r="DN20" s="624"/>
      <c r="DO20" s="624"/>
      <c r="DP20" s="625"/>
      <c r="DQ20" s="632">
        <v>19395882</v>
      </c>
      <c r="DR20" s="624"/>
      <c r="DS20" s="624"/>
      <c r="DT20" s="624"/>
      <c r="DU20" s="624"/>
      <c r="DV20" s="624"/>
      <c r="DW20" s="624"/>
      <c r="DX20" s="624"/>
      <c r="DY20" s="624"/>
      <c r="DZ20" s="624"/>
      <c r="EA20" s="624"/>
      <c r="EB20" s="624"/>
      <c r="EC20" s="633"/>
    </row>
    <row r="21" spans="2:133" ht="11.25" customHeight="1" x14ac:dyDescent="0.2">
      <c r="B21" s="620" t="s">
        <v>281</v>
      </c>
      <c r="C21" s="621"/>
      <c r="D21" s="621"/>
      <c r="E21" s="621"/>
      <c r="F21" s="621"/>
      <c r="G21" s="621"/>
      <c r="H21" s="621"/>
      <c r="I21" s="621"/>
      <c r="J21" s="621"/>
      <c r="K21" s="621"/>
      <c r="L21" s="621"/>
      <c r="M21" s="621"/>
      <c r="N21" s="621"/>
      <c r="O21" s="621"/>
      <c r="P21" s="621"/>
      <c r="Q21" s="622"/>
      <c r="R21" s="623">
        <v>9570911</v>
      </c>
      <c r="S21" s="624"/>
      <c r="T21" s="624"/>
      <c r="U21" s="624"/>
      <c r="V21" s="624"/>
      <c r="W21" s="624"/>
      <c r="X21" s="624"/>
      <c r="Y21" s="625"/>
      <c r="Z21" s="626">
        <v>29.5</v>
      </c>
      <c r="AA21" s="626"/>
      <c r="AB21" s="626"/>
      <c r="AC21" s="626"/>
      <c r="AD21" s="627">
        <v>8282742</v>
      </c>
      <c r="AE21" s="627"/>
      <c r="AF21" s="627"/>
      <c r="AG21" s="627"/>
      <c r="AH21" s="627"/>
      <c r="AI21" s="627"/>
      <c r="AJ21" s="627"/>
      <c r="AK21" s="627"/>
      <c r="AL21" s="628">
        <v>53.9</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3942</v>
      </c>
      <c r="BH21" s="624"/>
      <c r="BI21" s="624"/>
      <c r="BJ21" s="624"/>
      <c r="BK21" s="624"/>
      <c r="BL21" s="624"/>
      <c r="BM21" s="624"/>
      <c r="BN21" s="625"/>
      <c r="BO21" s="626">
        <v>0.1</v>
      </c>
      <c r="BP21" s="626"/>
      <c r="BQ21" s="626"/>
      <c r="BR21" s="626"/>
      <c r="BS21" s="627" t="s">
        <v>133</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283</v>
      </c>
      <c r="C22" s="621"/>
      <c r="D22" s="621"/>
      <c r="E22" s="621"/>
      <c r="F22" s="621"/>
      <c r="G22" s="621"/>
      <c r="H22" s="621"/>
      <c r="I22" s="621"/>
      <c r="J22" s="621"/>
      <c r="K22" s="621"/>
      <c r="L22" s="621"/>
      <c r="M22" s="621"/>
      <c r="N22" s="621"/>
      <c r="O22" s="621"/>
      <c r="P22" s="621"/>
      <c r="Q22" s="622"/>
      <c r="R22" s="623">
        <v>8282742</v>
      </c>
      <c r="S22" s="624"/>
      <c r="T22" s="624"/>
      <c r="U22" s="624"/>
      <c r="V22" s="624"/>
      <c r="W22" s="624"/>
      <c r="X22" s="624"/>
      <c r="Y22" s="625"/>
      <c r="Z22" s="626">
        <v>25.5</v>
      </c>
      <c r="AA22" s="626"/>
      <c r="AB22" s="626"/>
      <c r="AC22" s="626"/>
      <c r="AD22" s="627">
        <v>8282742</v>
      </c>
      <c r="AE22" s="627"/>
      <c r="AF22" s="627"/>
      <c r="AG22" s="627"/>
      <c r="AH22" s="627"/>
      <c r="AI22" s="627"/>
      <c r="AJ22" s="627"/>
      <c r="AK22" s="627"/>
      <c r="AL22" s="628">
        <v>53.9</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238</v>
      </c>
      <c r="BH22" s="624"/>
      <c r="BI22" s="624"/>
      <c r="BJ22" s="624"/>
      <c r="BK22" s="624"/>
      <c r="BL22" s="624"/>
      <c r="BM22" s="624"/>
      <c r="BN22" s="625"/>
      <c r="BO22" s="626" t="s">
        <v>133</v>
      </c>
      <c r="BP22" s="626"/>
      <c r="BQ22" s="626"/>
      <c r="BR22" s="626"/>
      <c r="BS22" s="627" t="s">
        <v>133</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286</v>
      </c>
      <c r="C23" s="621"/>
      <c r="D23" s="621"/>
      <c r="E23" s="621"/>
      <c r="F23" s="621"/>
      <c r="G23" s="621"/>
      <c r="H23" s="621"/>
      <c r="I23" s="621"/>
      <c r="J23" s="621"/>
      <c r="K23" s="621"/>
      <c r="L23" s="621"/>
      <c r="M23" s="621"/>
      <c r="N23" s="621"/>
      <c r="O23" s="621"/>
      <c r="P23" s="621"/>
      <c r="Q23" s="622"/>
      <c r="R23" s="623">
        <v>1288169</v>
      </c>
      <c r="S23" s="624"/>
      <c r="T23" s="624"/>
      <c r="U23" s="624"/>
      <c r="V23" s="624"/>
      <c r="W23" s="624"/>
      <c r="X23" s="624"/>
      <c r="Y23" s="625"/>
      <c r="Z23" s="626">
        <v>4</v>
      </c>
      <c r="AA23" s="626"/>
      <c r="AB23" s="626"/>
      <c r="AC23" s="626"/>
      <c r="AD23" s="627" t="s">
        <v>133</v>
      </c>
      <c r="AE23" s="627"/>
      <c r="AF23" s="627"/>
      <c r="AG23" s="627"/>
      <c r="AH23" s="627"/>
      <c r="AI23" s="627"/>
      <c r="AJ23" s="627"/>
      <c r="AK23" s="627"/>
      <c r="AL23" s="628" t="s">
        <v>238</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238</v>
      </c>
      <c r="BH23" s="624"/>
      <c r="BI23" s="624"/>
      <c r="BJ23" s="624"/>
      <c r="BK23" s="624"/>
      <c r="BL23" s="624"/>
      <c r="BM23" s="624"/>
      <c r="BN23" s="625"/>
      <c r="BO23" s="626" t="s">
        <v>133</v>
      </c>
      <c r="BP23" s="626"/>
      <c r="BQ23" s="626"/>
      <c r="BR23" s="626"/>
      <c r="BS23" s="627" t="s">
        <v>133</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2">
      <c r="B24" s="620" t="s">
        <v>293</v>
      </c>
      <c r="C24" s="621"/>
      <c r="D24" s="621"/>
      <c r="E24" s="621"/>
      <c r="F24" s="621"/>
      <c r="G24" s="621"/>
      <c r="H24" s="621"/>
      <c r="I24" s="621"/>
      <c r="J24" s="621"/>
      <c r="K24" s="621"/>
      <c r="L24" s="621"/>
      <c r="M24" s="621"/>
      <c r="N24" s="621"/>
      <c r="O24" s="621"/>
      <c r="P24" s="621"/>
      <c r="Q24" s="622"/>
      <c r="R24" s="623" t="s">
        <v>238</v>
      </c>
      <c r="S24" s="624"/>
      <c r="T24" s="624"/>
      <c r="U24" s="624"/>
      <c r="V24" s="624"/>
      <c r="W24" s="624"/>
      <c r="X24" s="624"/>
      <c r="Y24" s="625"/>
      <c r="Z24" s="626" t="s">
        <v>238</v>
      </c>
      <c r="AA24" s="626"/>
      <c r="AB24" s="626"/>
      <c r="AC24" s="626"/>
      <c r="AD24" s="627" t="s">
        <v>133</v>
      </c>
      <c r="AE24" s="627"/>
      <c r="AF24" s="627"/>
      <c r="AG24" s="627"/>
      <c r="AH24" s="627"/>
      <c r="AI24" s="627"/>
      <c r="AJ24" s="627"/>
      <c r="AK24" s="627"/>
      <c r="AL24" s="628" t="s">
        <v>133</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133</v>
      </c>
      <c r="BH24" s="624"/>
      <c r="BI24" s="624"/>
      <c r="BJ24" s="624"/>
      <c r="BK24" s="624"/>
      <c r="BL24" s="624"/>
      <c r="BM24" s="624"/>
      <c r="BN24" s="625"/>
      <c r="BO24" s="626" t="s">
        <v>238</v>
      </c>
      <c r="BP24" s="626"/>
      <c r="BQ24" s="626"/>
      <c r="BR24" s="626"/>
      <c r="BS24" s="627" t="s">
        <v>133</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14003904</v>
      </c>
      <c r="CS24" s="613"/>
      <c r="CT24" s="613"/>
      <c r="CU24" s="613"/>
      <c r="CV24" s="613"/>
      <c r="CW24" s="613"/>
      <c r="CX24" s="613"/>
      <c r="CY24" s="614"/>
      <c r="CZ24" s="617">
        <v>45</v>
      </c>
      <c r="DA24" s="618"/>
      <c r="DB24" s="618"/>
      <c r="DC24" s="634"/>
      <c r="DD24" s="658">
        <v>8815124</v>
      </c>
      <c r="DE24" s="613"/>
      <c r="DF24" s="613"/>
      <c r="DG24" s="613"/>
      <c r="DH24" s="613"/>
      <c r="DI24" s="613"/>
      <c r="DJ24" s="613"/>
      <c r="DK24" s="614"/>
      <c r="DL24" s="658">
        <v>8553319</v>
      </c>
      <c r="DM24" s="613"/>
      <c r="DN24" s="613"/>
      <c r="DO24" s="613"/>
      <c r="DP24" s="613"/>
      <c r="DQ24" s="613"/>
      <c r="DR24" s="613"/>
      <c r="DS24" s="613"/>
      <c r="DT24" s="613"/>
      <c r="DU24" s="613"/>
      <c r="DV24" s="614"/>
      <c r="DW24" s="617">
        <v>54.9</v>
      </c>
      <c r="DX24" s="618"/>
      <c r="DY24" s="618"/>
      <c r="DZ24" s="618"/>
      <c r="EA24" s="618"/>
      <c r="EB24" s="618"/>
      <c r="EC24" s="619"/>
    </row>
    <row r="25" spans="2:133" ht="11.25" customHeight="1" x14ac:dyDescent="0.2">
      <c r="B25" s="620" t="s">
        <v>296</v>
      </c>
      <c r="C25" s="621"/>
      <c r="D25" s="621"/>
      <c r="E25" s="621"/>
      <c r="F25" s="621"/>
      <c r="G25" s="621"/>
      <c r="H25" s="621"/>
      <c r="I25" s="621"/>
      <c r="J25" s="621"/>
      <c r="K25" s="621"/>
      <c r="L25" s="621"/>
      <c r="M25" s="621"/>
      <c r="N25" s="621"/>
      <c r="O25" s="621"/>
      <c r="P25" s="621"/>
      <c r="Q25" s="622"/>
      <c r="R25" s="623">
        <v>16623147</v>
      </c>
      <c r="S25" s="624"/>
      <c r="T25" s="624"/>
      <c r="U25" s="624"/>
      <c r="V25" s="624"/>
      <c r="W25" s="624"/>
      <c r="X25" s="624"/>
      <c r="Y25" s="625"/>
      <c r="Z25" s="626">
        <v>51.3</v>
      </c>
      <c r="AA25" s="626"/>
      <c r="AB25" s="626"/>
      <c r="AC25" s="626"/>
      <c r="AD25" s="627">
        <v>15334978</v>
      </c>
      <c r="AE25" s="627"/>
      <c r="AF25" s="627"/>
      <c r="AG25" s="627"/>
      <c r="AH25" s="627"/>
      <c r="AI25" s="627"/>
      <c r="AJ25" s="627"/>
      <c r="AK25" s="627"/>
      <c r="AL25" s="628">
        <v>99.8</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133</v>
      </c>
      <c r="BH25" s="624"/>
      <c r="BI25" s="624"/>
      <c r="BJ25" s="624"/>
      <c r="BK25" s="624"/>
      <c r="BL25" s="624"/>
      <c r="BM25" s="624"/>
      <c r="BN25" s="625"/>
      <c r="BO25" s="626" t="s">
        <v>238</v>
      </c>
      <c r="BP25" s="626"/>
      <c r="BQ25" s="626"/>
      <c r="BR25" s="626"/>
      <c r="BS25" s="627" t="s">
        <v>133</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3676162</v>
      </c>
      <c r="CS25" s="655"/>
      <c r="CT25" s="655"/>
      <c r="CU25" s="655"/>
      <c r="CV25" s="655"/>
      <c r="CW25" s="655"/>
      <c r="CX25" s="655"/>
      <c r="CY25" s="656"/>
      <c r="CZ25" s="628">
        <v>11.8</v>
      </c>
      <c r="DA25" s="653"/>
      <c r="DB25" s="653"/>
      <c r="DC25" s="657"/>
      <c r="DD25" s="632">
        <v>3423419</v>
      </c>
      <c r="DE25" s="655"/>
      <c r="DF25" s="655"/>
      <c r="DG25" s="655"/>
      <c r="DH25" s="655"/>
      <c r="DI25" s="655"/>
      <c r="DJ25" s="655"/>
      <c r="DK25" s="656"/>
      <c r="DL25" s="632">
        <v>3222295</v>
      </c>
      <c r="DM25" s="655"/>
      <c r="DN25" s="655"/>
      <c r="DO25" s="655"/>
      <c r="DP25" s="655"/>
      <c r="DQ25" s="655"/>
      <c r="DR25" s="655"/>
      <c r="DS25" s="655"/>
      <c r="DT25" s="655"/>
      <c r="DU25" s="655"/>
      <c r="DV25" s="656"/>
      <c r="DW25" s="628">
        <v>20.7</v>
      </c>
      <c r="DX25" s="653"/>
      <c r="DY25" s="653"/>
      <c r="DZ25" s="653"/>
      <c r="EA25" s="653"/>
      <c r="EB25" s="653"/>
      <c r="EC25" s="654"/>
    </row>
    <row r="26" spans="2:133" ht="11.25" customHeight="1" x14ac:dyDescent="0.2">
      <c r="B26" s="620" t="s">
        <v>299</v>
      </c>
      <c r="C26" s="621"/>
      <c r="D26" s="621"/>
      <c r="E26" s="621"/>
      <c r="F26" s="621"/>
      <c r="G26" s="621"/>
      <c r="H26" s="621"/>
      <c r="I26" s="621"/>
      <c r="J26" s="621"/>
      <c r="K26" s="621"/>
      <c r="L26" s="621"/>
      <c r="M26" s="621"/>
      <c r="N26" s="621"/>
      <c r="O26" s="621"/>
      <c r="P26" s="621"/>
      <c r="Q26" s="622"/>
      <c r="R26" s="623">
        <v>5288</v>
      </c>
      <c r="S26" s="624"/>
      <c r="T26" s="624"/>
      <c r="U26" s="624"/>
      <c r="V26" s="624"/>
      <c r="W26" s="624"/>
      <c r="X26" s="624"/>
      <c r="Y26" s="625"/>
      <c r="Z26" s="626">
        <v>0</v>
      </c>
      <c r="AA26" s="626"/>
      <c r="AB26" s="626"/>
      <c r="AC26" s="626"/>
      <c r="AD26" s="627">
        <v>5288</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133</v>
      </c>
      <c r="BH26" s="624"/>
      <c r="BI26" s="624"/>
      <c r="BJ26" s="624"/>
      <c r="BK26" s="624"/>
      <c r="BL26" s="624"/>
      <c r="BM26" s="624"/>
      <c r="BN26" s="625"/>
      <c r="BO26" s="626" t="s">
        <v>133</v>
      </c>
      <c r="BP26" s="626"/>
      <c r="BQ26" s="626"/>
      <c r="BR26" s="626"/>
      <c r="BS26" s="627" t="s">
        <v>133</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2161123</v>
      </c>
      <c r="CS26" s="624"/>
      <c r="CT26" s="624"/>
      <c r="CU26" s="624"/>
      <c r="CV26" s="624"/>
      <c r="CW26" s="624"/>
      <c r="CX26" s="624"/>
      <c r="CY26" s="625"/>
      <c r="CZ26" s="628">
        <v>6.9</v>
      </c>
      <c r="DA26" s="653"/>
      <c r="DB26" s="653"/>
      <c r="DC26" s="657"/>
      <c r="DD26" s="632">
        <v>2026079</v>
      </c>
      <c r="DE26" s="624"/>
      <c r="DF26" s="624"/>
      <c r="DG26" s="624"/>
      <c r="DH26" s="624"/>
      <c r="DI26" s="624"/>
      <c r="DJ26" s="624"/>
      <c r="DK26" s="625"/>
      <c r="DL26" s="632" t="s">
        <v>238</v>
      </c>
      <c r="DM26" s="624"/>
      <c r="DN26" s="624"/>
      <c r="DO26" s="624"/>
      <c r="DP26" s="624"/>
      <c r="DQ26" s="624"/>
      <c r="DR26" s="624"/>
      <c r="DS26" s="624"/>
      <c r="DT26" s="624"/>
      <c r="DU26" s="624"/>
      <c r="DV26" s="625"/>
      <c r="DW26" s="628" t="s">
        <v>238</v>
      </c>
      <c r="DX26" s="653"/>
      <c r="DY26" s="653"/>
      <c r="DZ26" s="653"/>
      <c r="EA26" s="653"/>
      <c r="EB26" s="653"/>
      <c r="EC26" s="654"/>
    </row>
    <row r="27" spans="2:133" ht="11.25" customHeight="1" x14ac:dyDescent="0.2">
      <c r="B27" s="620" t="s">
        <v>302</v>
      </c>
      <c r="C27" s="621"/>
      <c r="D27" s="621"/>
      <c r="E27" s="621"/>
      <c r="F27" s="621"/>
      <c r="G27" s="621"/>
      <c r="H27" s="621"/>
      <c r="I27" s="621"/>
      <c r="J27" s="621"/>
      <c r="K27" s="621"/>
      <c r="L27" s="621"/>
      <c r="M27" s="621"/>
      <c r="N27" s="621"/>
      <c r="O27" s="621"/>
      <c r="P27" s="621"/>
      <c r="Q27" s="622"/>
      <c r="R27" s="623">
        <v>218685</v>
      </c>
      <c r="S27" s="624"/>
      <c r="T27" s="624"/>
      <c r="U27" s="624"/>
      <c r="V27" s="624"/>
      <c r="W27" s="624"/>
      <c r="X27" s="624"/>
      <c r="Y27" s="625"/>
      <c r="Z27" s="626">
        <v>0.7</v>
      </c>
      <c r="AA27" s="626"/>
      <c r="AB27" s="626"/>
      <c r="AC27" s="626"/>
      <c r="AD27" s="627" t="s">
        <v>133</v>
      </c>
      <c r="AE27" s="627"/>
      <c r="AF27" s="627"/>
      <c r="AG27" s="627"/>
      <c r="AH27" s="627"/>
      <c r="AI27" s="627"/>
      <c r="AJ27" s="627"/>
      <c r="AK27" s="627"/>
      <c r="AL27" s="628" t="s">
        <v>133</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5405824</v>
      </c>
      <c r="BH27" s="624"/>
      <c r="BI27" s="624"/>
      <c r="BJ27" s="624"/>
      <c r="BK27" s="624"/>
      <c r="BL27" s="624"/>
      <c r="BM27" s="624"/>
      <c r="BN27" s="625"/>
      <c r="BO27" s="626">
        <v>100</v>
      </c>
      <c r="BP27" s="626"/>
      <c r="BQ27" s="626"/>
      <c r="BR27" s="626"/>
      <c r="BS27" s="627">
        <v>256409</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6600620</v>
      </c>
      <c r="CS27" s="655"/>
      <c r="CT27" s="655"/>
      <c r="CU27" s="655"/>
      <c r="CV27" s="655"/>
      <c r="CW27" s="655"/>
      <c r="CX27" s="655"/>
      <c r="CY27" s="656"/>
      <c r="CZ27" s="628">
        <v>21.2</v>
      </c>
      <c r="DA27" s="653"/>
      <c r="DB27" s="653"/>
      <c r="DC27" s="657"/>
      <c r="DD27" s="632">
        <v>1865541</v>
      </c>
      <c r="DE27" s="655"/>
      <c r="DF27" s="655"/>
      <c r="DG27" s="655"/>
      <c r="DH27" s="655"/>
      <c r="DI27" s="655"/>
      <c r="DJ27" s="655"/>
      <c r="DK27" s="656"/>
      <c r="DL27" s="632">
        <v>1852187</v>
      </c>
      <c r="DM27" s="655"/>
      <c r="DN27" s="655"/>
      <c r="DO27" s="655"/>
      <c r="DP27" s="655"/>
      <c r="DQ27" s="655"/>
      <c r="DR27" s="655"/>
      <c r="DS27" s="655"/>
      <c r="DT27" s="655"/>
      <c r="DU27" s="655"/>
      <c r="DV27" s="656"/>
      <c r="DW27" s="628">
        <v>11.9</v>
      </c>
      <c r="DX27" s="653"/>
      <c r="DY27" s="653"/>
      <c r="DZ27" s="653"/>
      <c r="EA27" s="653"/>
      <c r="EB27" s="653"/>
      <c r="EC27" s="654"/>
    </row>
    <row r="28" spans="2:133" ht="11.25" customHeight="1" x14ac:dyDescent="0.2">
      <c r="B28" s="620" t="s">
        <v>305</v>
      </c>
      <c r="C28" s="621"/>
      <c r="D28" s="621"/>
      <c r="E28" s="621"/>
      <c r="F28" s="621"/>
      <c r="G28" s="621"/>
      <c r="H28" s="621"/>
      <c r="I28" s="621"/>
      <c r="J28" s="621"/>
      <c r="K28" s="621"/>
      <c r="L28" s="621"/>
      <c r="M28" s="621"/>
      <c r="N28" s="621"/>
      <c r="O28" s="621"/>
      <c r="P28" s="621"/>
      <c r="Q28" s="622"/>
      <c r="R28" s="623">
        <v>189344</v>
      </c>
      <c r="S28" s="624"/>
      <c r="T28" s="624"/>
      <c r="U28" s="624"/>
      <c r="V28" s="624"/>
      <c r="W28" s="624"/>
      <c r="X28" s="624"/>
      <c r="Y28" s="625"/>
      <c r="Z28" s="626">
        <v>0.6</v>
      </c>
      <c r="AA28" s="626"/>
      <c r="AB28" s="626"/>
      <c r="AC28" s="626"/>
      <c r="AD28" s="627">
        <v>29804</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3727122</v>
      </c>
      <c r="CS28" s="624"/>
      <c r="CT28" s="624"/>
      <c r="CU28" s="624"/>
      <c r="CV28" s="624"/>
      <c r="CW28" s="624"/>
      <c r="CX28" s="624"/>
      <c r="CY28" s="625"/>
      <c r="CZ28" s="628">
        <v>12</v>
      </c>
      <c r="DA28" s="653"/>
      <c r="DB28" s="653"/>
      <c r="DC28" s="657"/>
      <c r="DD28" s="632">
        <v>3526164</v>
      </c>
      <c r="DE28" s="624"/>
      <c r="DF28" s="624"/>
      <c r="DG28" s="624"/>
      <c r="DH28" s="624"/>
      <c r="DI28" s="624"/>
      <c r="DJ28" s="624"/>
      <c r="DK28" s="625"/>
      <c r="DL28" s="632">
        <v>3478837</v>
      </c>
      <c r="DM28" s="624"/>
      <c r="DN28" s="624"/>
      <c r="DO28" s="624"/>
      <c r="DP28" s="624"/>
      <c r="DQ28" s="624"/>
      <c r="DR28" s="624"/>
      <c r="DS28" s="624"/>
      <c r="DT28" s="624"/>
      <c r="DU28" s="624"/>
      <c r="DV28" s="625"/>
      <c r="DW28" s="628">
        <v>22.3</v>
      </c>
      <c r="DX28" s="653"/>
      <c r="DY28" s="653"/>
      <c r="DZ28" s="653"/>
      <c r="EA28" s="653"/>
      <c r="EB28" s="653"/>
      <c r="EC28" s="654"/>
    </row>
    <row r="29" spans="2:133" ht="11.25" customHeight="1" x14ac:dyDescent="0.2">
      <c r="B29" s="620" t="s">
        <v>307</v>
      </c>
      <c r="C29" s="621"/>
      <c r="D29" s="621"/>
      <c r="E29" s="621"/>
      <c r="F29" s="621"/>
      <c r="G29" s="621"/>
      <c r="H29" s="621"/>
      <c r="I29" s="621"/>
      <c r="J29" s="621"/>
      <c r="K29" s="621"/>
      <c r="L29" s="621"/>
      <c r="M29" s="621"/>
      <c r="N29" s="621"/>
      <c r="O29" s="621"/>
      <c r="P29" s="621"/>
      <c r="Q29" s="622"/>
      <c r="R29" s="623">
        <v>129455</v>
      </c>
      <c r="S29" s="624"/>
      <c r="T29" s="624"/>
      <c r="U29" s="624"/>
      <c r="V29" s="624"/>
      <c r="W29" s="624"/>
      <c r="X29" s="624"/>
      <c r="Y29" s="625"/>
      <c r="Z29" s="626">
        <v>0.4</v>
      </c>
      <c r="AA29" s="626"/>
      <c r="AB29" s="626"/>
      <c r="AC29" s="626"/>
      <c r="AD29" s="627" t="s">
        <v>238</v>
      </c>
      <c r="AE29" s="627"/>
      <c r="AF29" s="627"/>
      <c r="AG29" s="627"/>
      <c r="AH29" s="627"/>
      <c r="AI29" s="627"/>
      <c r="AJ29" s="627"/>
      <c r="AK29" s="627"/>
      <c r="AL29" s="628" t="s">
        <v>133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308</v>
      </c>
      <c r="CE29" s="660"/>
      <c r="CF29" s="620" t="s">
        <v>309</v>
      </c>
      <c r="CG29" s="621"/>
      <c r="CH29" s="621"/>
      <c r="CI29" s="621"/>
      <c r="CJ29" s="621"/>
      <c r="CK29" s="621"/>
      <c r="CL29" s="621"/>
      <c r="CM29" s="621"/>
      <c r="CN29" s="621"/>
      <c r="CO29" s="621"/>
      <c r="CP29" s="621"/>
      <c r="CQ29" s="622"/>
      <c r="CR29" s="623">
        <v>3727056</v>
      </c>
      <c r="CS29" s="655"/>
      <c r="CT29" s="655"/>
      <c r="CU29" s="655"/>
      <c r="CV29" s="655"/>
      <c r="CW29" s="655"/>
      <c r="CX29" s="655"/>
      <c r="CY29" s="656"/>
      <c r="CZ29" s="628">
        <v>12</v>
      </c>
      <c r="DA29" s="653"/>
      <c r="DB29" s="653"/>
      <c r="DC29" s="657"/>
      <c r="DD29" s="632">
        <v>3526098</v>
      </c>
      <c r="DE29" s="655"/>
      <c r="DF29" s="655"/>
      <c r="DG29" s="655"/>
      <c r="DH29" s="655"/>
      <c r="DI29" s="655"/>
      <c r="DJ29" s="655"/>
      <c r="DK29" s="656"/>
      <c r="DL29" s="632">
        <v>3478771</v>
      </c>
      <c r="DM29" s="655"/>
      <c r="DN29" s="655"/>
      <c r="DO29" s="655"/>
      <c r="DP29" s="655"/>
      <c r="DQ29" s="655"/>
      <c r="DR29" s="655"/>
      <c r="DS29" s="655"/>
      <c r="DT29" s="655"/>
      <c r="DU29" s="655"/>
      <c r="DV29" s="656"/>
      <c r="DW29" s="628">
        <v>22.3</v>
      </c>
      <c r="DX29" s="653"/>
      <c r="DY29" s="653"/>
      <c r="DZ29" s="653"/>
      <c r="EA29" s="653"/>
      <c r="EB29" s="653"/>
      <c r="EC29" s="654"/>
    </row>
    <row r="30" spans="2:133" ht="11.25" customHeight="1" x14ac:dyDescent="0.2">
      <c r="B30" s="620" t="s">
        <v>310</v>
      </c>
      <c r="C30" s="621"/>
      <c r="D30" s="621"/>
      <c r="E30" s="621"/>
      <c r="F30" s="621"/>
      <c r="G30" s="621"/>
      <c r="H30" s="621"/>
      <c r="I30" s="621"/>
      <c r="J30" s="621"/>
      <c r="K30" s="621"/>
      <c r="L30" s="621"/>
      <c r="M30" s="621"/>
      <c r="N30" s="621"/>
      <c r="O30" s="621"/>
      <c r="P30" s="621"/>
      <c r="Q30" s="622"/>
      <c r="R30" s="623">
        <v>5520383</v>
      </c>
      <c r="S30" s="624"/>
      <c r="T30" s="624"/>
      <c r="U30" s="624"/>
      <c r="V30" s="624"/>
      <c r="W30" s="624"/>
      <c r="X30" s="624"/>
      <c r="Y30" s="625"/>
      <c r="Z30" s="626">
        <v>17</v>
      </c>
      <c r="AA30" s="626"/>
      <c r="AB30" s="626"/>
      <c r="AC30" s="626"/>
      <c r="AD30" s="627" t="s">
        <v>133</v>
      </c>
      <c r="AE30" s="627"/>
      <c r="AF30" s="627"/>
      <c r="AG30" s="627"/>
      <c r="AH30" s="627"/>
      <c r="AI30" s="627"/>
      <c r="AJ30" s="627"/>
      <c r="AK30" s="627"/>
      <c r="AL30" s="628" t="s">
        <v>133</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3614728</v>
      </c>
      <c r="CS30" s="624"/>
      <c r="CT30" s="624"/>
      <c r="CU30" s="624"/>
      <c r="CV30" s="624"/>
      <c r="CW30" s="624"/>
      <c r="CX30" s="624"/>
      <c r="CY30" s="625"/>
      <c r="CZ30" s="628">
        <v>11.6</v>
      </c>
      <c r="DA30" s="653"/>
      <c r="DB30" s="653"/>
      <c r="DC30" s="657"/>
      <c r="DD30" s="632">
        <v>3415366</v>
      </c>
      <c r="DE30" s="624"/>
      <c r="DF30" s="624"/>
      <c r="DG30" s="624"/>
      <c r="DH30" s="624"/>
      <c r="DI30" s="624"/>
      <c r="DJ30" s="624"/>
      <c r="DK30" s="625"/>
      <c r="DL30" s="632">
        <v>3368039</v>
      </c>
      <c r="DM30" s="624"/>
      <c r="DN30" s="624"/>
      <c r="DO30" s="624"/>
      <c r="DP30" s="624"/>
      <c r="DQ30" s="624"/>
      <c r="DR30" s="624"/>
      <c r="DS30" s="624"/>
      <c r="DT30" s="624"/>
      <c r="DU30" s="624"/>
      <c r="DV30" s="625"/>
      <c r="DW30" s="628">
        <v>21.6</v>
      </c>
      <c r="DX30" s="653"/>
      <c r="DY30" s="653"/>
      <c r="DZ30" s="653"/>
      <c r="EA30" s="653"/>
      <c r="EB30" s="653"/>
      <c r="EC30" s="654"/>
    </row>
    <row r="31" spans="2:133" ht="11.25" customHeight="1" x14ac:dyDescent="0.2">
      <c r="B31" s="636" t="s">
        <v>314</v>
      </c>
      <c r="C31" s="637"/>
      <c r="D31" s="637"/>
      <c r="E31" s="637"/>
      <c r="F31" s="637"/>
      <c r="G31" s="637"/>
      <c r="H31" s="637"/>
      <c r="I31" s="637"/>
      <c r="J31" s="637"/>
      <c r="K31" s="637"/>
      <c r="L31" s="637"/>
      <c r="M31" s="637"/>
      <c r="N31" s="637"/>
      <c r="O31" s="637"/>
      <c r="P31" s="637"/>
      <c r="Q31" s="638"/>
      <c r="R31" s="623" t="s">
        <v>133</v>
      </c>
      <c r="S31" s="624"/>
      <c r="T31" s="624"/>
      <c r="U31" s="624"/>
      <c r="V31" s="624"/>
      <c r="W31" s="624"/>
      <c r="X31" s="624"/>
      <c r="Y31" s="625"/>
      <c r="Z31" s="626" t="s">
        <v>238</v>
      </c>
      <c r="AA31" s="626"/>
      <c r="AB31" s="626"/>
      <c r="AC31" s="626"/>
      <c r="AD31" s="627" t="s">
        <v>133</v>
      </c>
      <c r="AE31" s="627"/>
      <c r="AF31" s="627"/>
      <c r="AG31" s="627"/>
      <c r="AH31" s="627"/>
      <c r="AI31" s="627"/>
      <c r="AJ31" s="627"/>
      <c r="AK31" s="627"/>
      <c r="AL31" s="628" t="s">
        <v>133</v>
      </c>
      <c r="AM31" s="629"/>
      <c r="AN31" s="629"/>
      <c r="AO31" s="630"/>
      <c r="AP31" s="669" t="s">
        <v>315</v>
      </c>
      <c r="AQ31" s="670"/>
      <c r="AR31" s="670"/>
      <c r="AS31" s="670"/>
      <c r="AT31" s="675" t="s">
        <v>316</v>
      </c>
      <c r="AU31" s="218"/>
      <c r="AV31" s="218"/>
      <c r="AW31" s="218"/>
      <c r="AX31" s="609" t="s">
        <v>192</v>
      </c>
      <c r="AY31" s="610"/>
      <c r="AZ31" s="610"/>
      <c r="BA31" s="610"/>
      <c r="BB31" s="610"/>
      <c r="BC31" s="610"/>
      <c r="BD31" s="610"/>
      <c r="BE31" s="610"/>
      <c r="BF31" s="611"/>
      <c r="BG31" s="679">
        <v>99.5</v>
      </c>
      <c r="BH31" s="667"/>
      <c r="BI31" s="667"/>
      <c r="BJ31" s="667"/>
      <c r="BK31" s="667"/>
      <c r="BL31" s="667"/>
      <c r="BM31" s="618">
        <v>98.7</v>
      </c>
      <c r="BN31" s="667"/>
      <c r="BO31" s="667"/>
      <c r="BP31" s="667"/>
      <c r="BQ31" s="668"/>
      <c r="BR31" s="679">
        <v>99.5</v>
      </c>
      <c r="BS31" s="667"/>
      <c r="BT31" s="667"/>
      <c r="BU31" s="667"/>
      <c r="BV31" s="667"/>
      <c r="BW31" s="667"/>
      <c r="BX31" s="618">
        <v>98.7</v>
      </c>
      <c r="BY31" s="667"/>
      <c r="BZ31" s="667"/>
      <c r="CA31" s="667"/>
      <c r="CB31" s="668"/>
      <c r="CD31" s="661"/>
      <c r="CE31" s="662"/>
      <c r="CF31" s="620" t="s">
        <v>317</v>
      </c>
      <c r="CG31" s="621"/>
      <c r="CH31" s="621"/>
      <c r="CI31" s="621"/>
      <c r="CJ31" s="621"/>
      <c r="CK31" s="621"/>
      <c r="CL31" s="621"/>
      <c r="CM31" s="621"/>
      <c r="CN31" s="621"/>
      <c r="CO31" s="621"/>
      <c r="CP31" s="621"/>
      <c r="CQ31" s="622"/>
      <c r="CR31" s="623">
        <v>112328</v>
      </c>
      <c r="CS31" s="655"/>
      <c r="CT31" s="655"/>
      <c r="CU31" s="655"/>
      <c r="CV31" s="655"/>
      <c r="CW31" s="655"/>
      <c r="CX31" s="655"/>
      <c r="CY31" s="656"/>
      <c r="CZ31" s="628">
        <v>0.4</v>
      </c>
      <c r="DA31" s="653"/>
      <c r="DB31" s="653"/>
      <c r="DC31" s="657"/>
      <c r="DD31" s="632">
        <v>110732</v>
      </c>
      <c r="DE31" s="655"/>
      <c r="DF31" s="655"/>
      <c r="DG31" s="655"/>
      <c r="DH31" s="655"/>
      <c r="DI31" s="655"/>
      <c r="DJ31" s="655"/>
      <c r="DK31" s="656"/>
      <c r="DL31" s="632">
        <v>110732</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2">
      <c r="B32" s="620" t="s">
        <v>318</v>
      </c>
      <c r="C32" s="621"/>
      <c r="D32" s="621"/>
      <c r="E32" s="621"/>
      <c r="F32" s="621"/>
      <c r="G32" s="621"/>
      <c r="H32" s="621"/>
      <c r="I32" s="621"/>
      <c r="J32" s="621"/>
      <c r="K32" s="621"/>
      <c r="L32" s="621"/>
      <c r="M32" s="621"/>
      <c r="N32" s="621"/>
      <c r="O32" s="621"/>
      <c r="P32" s="621"/>
      <c r="Q32" s="622"/>
      <c r="R32" s="623">
        <v>2686241</v>
      </c>
      <c r="S32" s="624"/>
      <c r="T32" s="624"/>
      <c r="U32" s="624"/>
      <c r="V32" s="624"/>
      <c r="W32" s="624"/>
      <c r="X32" s="624"/>
      <c r="Y32" s="625"/>
      <c r="Z32" s="626">
        <v>8.3000000000000007</v>
      </c>
      <c r="AA32" s="626"/>
      <c r="AB32" s="626"/>
      <c r="AC32" s="626"/>
      <c r="AD32" s="627" t="s">
        <v>133</v>
      </c>
      <c r="AE32" s="627"/>
      <c r="AF32" s="627"/>
      <c r="AG32" s="627"/>
      <c r="AH32" s="627"/>
      <c r="AI32" s="627"/>
      <c r="AJ32" s="627"/>
      <c r="AK32" s="627"/>
      <c r="AL32" s="628" t="s">
        <v>133</v>
      </c>
      <c r="AM32" s="629"/>
      <c r="AN32" s="629"/>
      <c r="AO32" s="630"/>
      <c r="AP32" s="671"/>
      <c r="AQ32" s="672"/>
      <c r="AR32" s="672"/>
      <c r="AS32" s="672"/>
      <c r="AT32" s="676"/>
      <c r="AU32" s="214" t="s">
        <v>319</v>
      </c>
      <c r="AX32" s="620" t="s">
        <v>320</v>
      </c>
      <c r="AY32" s="621"/>
      <c r="AZ32" s="621"/>
      <c r="BA32" s="621"/>
      <c r="BB32" s="621"/>
      <c r="BC32" s="621"/>
      <c r="BD32" s="621"/>
      <c r="BE32" s="621"/>
      <c r="BF32" s="622"/>
      <c r="BG32" s="680">
        <v>99.5</v>
      </c>
      <c r="BH32" s="655"/>
      <c r="BI32" s="655"/>
      <c r="BJ32" s="655"/>
      <c r="BK32" s="655"/>
      <c r="BL32" s="655"/>
      <c r="BM32" s="629">
        <v>98.6</v>
      </c>
      <c r="BN32" s="655"/>
      <c r="BO32" s="655"/>
      <c r="BP32" s="655"/>
      <c r="BQ32" s="678"/>
      <c r="BR32" s="680">
        <v>99.5</v>
      </c>
      <c r="BS32" s="655"/>
      <c r="BT32" s="655"/>
      <c r="BU32" s="655"/>
      <c r="BV32" s="655"/>
      <c r="BW32" s="655"/>
      <c r="BX32" s="629">
        <v>98.7</v>
      </c>
      <c r="BY32" s="655"/>
      <c r="BZ32" s="655"/>
      <c r="CA32" s="655"/>
      <c r="CB32" s="678"/>
      <c r="CD32" s="663"/>
      <c r="CE32" s="664"/>
      <c r="CF32" s="620" t="s">
        <v>321</v>
      </c>
      <c r="CG32" s="621"/>
      <c r="CH32" s="621"/>
      <c r="CI32" s="621"/>
      <c r="CJ32" s="621"/>
      <c r="CK32" s="621"/>
      <c r="CL32" s="621"/>
      <c r="CM32" s="621"/>
      <c r="CN32" s="621"/>
      <c r="CO32" s="621"/>
      <c r="CP32" s="621"/>
      <c r="CQ32" s="622"/>
      <c r="CR32" s="623">
        <v>66</v>
      </c>
      <c r="CS32" s="624"/>
      <c r="CT32" s="624"/>
      <c r="CU32" s="624"/>
      <c r="CV32" s="624"/>
      <c r="CW32" s="624"/>
      <c r="CX32" s="624"/>
      <c r="CY32" s="625"/>
      <c r="CZ32" s="628">
        <v>0</v>
      </c>
      <c r="DA32" s="653"/>
      <c r="DB32" s="653"/>
      <c r="DC32" s="657"/>
      <c r="DD32" s="632">
        <v>66</v>
      </c>
      <c r="DE32" s="624"/>
      <c r="DF32" s="624"/>
      <c r="DG32" s="624"/>
      <c r="DH32" s="624"/>
      <c r="DI32" s="624"/>
      <c r="DJ32" s="624"/>
      <c r="DK32" s="625"/>
      <c r="DL32" s="632">
        <v>66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322</v>
      </c>
      <c r="C33" s="621"/>
      <c r="D33" s="621"/>
      <c r="E33" s="621"/>
      <c r="F33" s="621"/>
      <c r="G33" s="621"/>
      <c r="H33" s="621"/>
      <c r="I33" s="621"/>
      <c r="J33" s="621"/>
      <c r="K33" s="621"/>
      <c r="L33" s="621"/>
      <c r="M33" s="621"/>
      <c r="N33" s="621"/>
      <c r="O33" s="621"/>
      <c r="P33" s="621"/>
      <c r="Q33" s="622"/>
      <c r="R33" s="623">
        <v>90218</v>
      </c>
      <c r="S33" s="624"/>
      <c r="T33" s="624"/>
      <c r="U33" s="624"/>
      <c r="V33" s="624"/>
      <c r="W33" s="624"/>
      <c r="X33" s="624"/>
      <c r="Y33" s="625"/>
      <c r="Z33" s="626">
        <v>0.3</v>
      </c>
      <c r="AA33" s="626"/>
      <c r="AB33" s="626"/>
      <c r="AC33" s="626"/>
      <c r="AD33" s="627">
        <v>3059</v>
      </c>
      <c r="AE33" s="627"/>
      <c r="AF33" s="627"/>
      <c r="AG33" s="627"/>
      <c r="AH33" s="627"/>
      <c r="AI33" s="627"/>
      <c r="AJ33" s="627"/>
      <c r="AK33" s="627"/>
      <c r="AL33" s="628">
        <v>0</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99.4</v>
      </c>
      <c r="BH33" s="682"/>
      <c r="BI33" s="682"/>
      <c r="BJ33" s="682"/>
      <c r="BK33" s="682"/>
      <c r="BL33" s="682"/>
      <c r="BM33" s="683">
        <v>98.6</v>
      </c>
      <c r="BN33" s="682"/>
      <c r="BO33" s="682"/>
      <c r="BP33" s="682"/>
      <c r="BQ33" s="684"/>
      <c r="BR33" s="681">
        <v>99.4</v>
      </c>
      <c r="BS33" s="682"/>
      <c r="BT33" s="682"/>
      <c r="BU33" s="682"/>
      <c r="BV33" s="682"/>
      <c r="BW33" s="682"/>
      <c r="BX33" s="683">
        <v>98.5</v>
      </c>
      <c r="BY33" s="682"/>
      <c r="BZ33" s="682"/>
      <c r="CA33" s="682"/>
      <c r="CB33" s="684"/>
      <c r="CD33" s="620" t="s">
        <v>324</v>
      </c>
      <c r="CE33" s="621"/>
      <c r="CF33" s="621"/>
      <c r="CG33" s="621"/>
      <c r="CH33" s="621"/>
      <c r="CI33" s="621"/>
      <c r="CJ33" s="621"/>
      <c r="CK33" s="621"/>
      <c r="CL33" s="621"/>
      <c r="CM33" s="621"/>
      <c r="CN33" s="621"/>
      <c r="CO33" s="621"/>
      <c r="CP33" s="621"/>
      <c r="CQ33" s="622"/>
      <c r="CR33" s="623">
        <v>12630710</v>
      </c>
      <c r="CS33" s="655"/>
      <c r="CT33" s="655"/>
      <c r="CU33" s="655"/>
      <c r="CV33" s="655"/>
      <c r="CW33" s="655"/>
      <c r="CX33" s="655"/>
      <c r="CY33" s="656"/>
      <c r="CZ33" s="628">
        <v>40.6</v>
      </c>
      <c r="DA33" s="653"/>
      <c r="DB33" s="653"/>
      <c r="DC33" s="657"/>
      <c r="DD33" s="632">
        <v>9191837</v>
      </c>
      <c r="DE33" s="655"/>
      <c r="DF33" s="655"/>
      <c r="DG33" s="655"/>
      <c r="DH33" s="655"/>
      <c r="DI33" s="655"/>
      <c r="DJ33" s="655"/>
      <c r="DK33" s="656"/>
      <c r="DL33" s="632">
        <v>5620787</v>
      </c>
      <c r="DM33" s="655"/>
      <c r="DN33" s="655"/>
      <c r="DO33" s="655"/>
      <c r="DP33" s="655"/>
      <c r="DQ33" s="655"/>
      <c r="DR33" s="655"/>
      <c r="DS33" s="655"/>
      <c r="DT33" s="655"/>
      <c r="DU33" s="655"/>
      <c r="DV33" s="656"/>
      <c r="DW33" s="628">
        <v>36.1</v>
      </c>
      <c r="DX33" s="653"/>
      <c r="DY33" s="653"/>
      <c r="DZ33" s="653"/>
      <c r="EA33" s="653"/>
      <c r="EB33" s="653"/>
      <c r="EC33" s="654"/>
    </row>
    <row r="34" spans="2:133" ht="11.25" customHeight="1" x14ac:dyDescent="0.2">
      <c r="B34" s="620" t="s">
        <v>325</v>
      </c>
      <c r="C34" s="621"/>
      <c r="D34" s="621"/>
      <c r="E34" s="621"/>
      <c r="F34" s="621"/>
      <c r="G34" s="621"/>
      <c r="H34" s="621"/>
      <c r="I34" s="621"/>
      <c r="J34" s="621"/>
      <c r="K34" s="621"/>
      <c r="L34" s="621"/>
      <c r="M34" s="621"/>
      <c r="N34" s="621"/>
      <c r="O34" s="621"/>
      <c r="P34" s="621"/>
      <c r="Q34" s="622"/>
      <c r="R34" s="623">
        <v>216115</v>
      </c>
      <c r="S34" s="624"/>
      <c r="T34" s="624"/>
      <c r="U34" s="624"/>
      <c r="V34" s="624"/>
      <c r="W34" s="624"/>
      <c r="X34" s="624"/>
      <c r="Y34" s="625"/>
      <c r="Z34" s="626">
        <v>0.7</v>
      </c>
      <c r="AA34" s="626"/>
      <c r="AB34" s="626"/>
      <c r="AC34" s="626"/>
      <c r="AD34" s="627" t="s">
        <v>133</v>
      </c>
      <c r="AE34" s="627"/>
      <c r="AF34" s="627"/>
      <c r="AG34" s="627"/>
      <c r="AH34" s="627"/>
      <c r="AI34" s="627"/>
      <c r="AJ34" s="627"/>
      <c r="AK34" s="627"/>
      <c r="AL34" s="628" t="s">
        <v>133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3739193</v>
      </c>
      <c r="CS34" s="624"/>
      <c r="CT34" s="624"/>
      <c r="CU34" s="624"/>
      <c r="CV34" s="624"/>
      <c r="CW34" s="624"/>
      <c r="CX34" s="624"/>
      <c r="CY34" s="625"/>
      <c r="CZ34" s="628">
        <v>12</v>
      </c>
      <c r="DA34" s="653"/>
      <c r="DB34" s="653"/>
      <c r="DC34" s="657"/>
      <c r="DD34" s="632">
        <v>2450058</v>
      </c>
      <c r="DE34" s="624"/>
      <c r="DF34" s="624"/>
      <c r="DG34" s="624"/>
      <c r="DH34" s="624"/>
      <c r="DI34" s="624"/>
      <c r="DJ34" s="624"/>
      <c r="DK34" s="625"/>
      <c r="DL34" s="632">
        <v>1951719</v>
      </c>
      <c r="DM34" s="624"/>
      <c r="DN34" s="624"/>
      <c r="DO34" s="624"/>
      <c r="DP34" s="624"/>
      <c r="DQ34" s="624"/>
      <c r="DR34" s="624"/>
      <c r="DS34" s="624"/>
      <c r="DT34" s="624"/>
      <c r="DU34" s="624"/>
      <c r="DV34" s="625"/>
      <c r="DW34" s="628">
        <v>12.5</v>
      </c>
      <c r="DX34" s="653"/>
      <c r="DY34" s="653"/>
      <c r="DZ34" s="653"/>
      <c r="EA34" s="653"/>
      <c r="EB34" s="653"/>
      <c r="EC34" s="654"/>
    </row>
    <row r="35" spans="2:133" ht="11.25" customHeight="1" x14ac:dyDescent="0.2">
      <c r="B35" s="620" t="s">
        <v>327</v>
      </c>
      <c r="C35" s="621"/>
      <c r="D35" s="621"/>
      <c r="E35" s="621"/>
      <c r="F35" s="621"/>
      <c r="G35" s="621"/>
      <c r="H35" s="621"/>
      <c r="I35" s="621"/>
      <c r="J35" s="621"/>
      <c r="K35" s="621"/>
      <c r="L35" s="621"/>
      <c r="M35" s="621"/>
      <c r="N35" s="621"/>
      <c r="O35" s="621"/>
      <c r="P35" s="621"/>
      <c r="Q35" s="622"/>
      <c r="R35" s="623">
        <v>1613560</v>
      </c>
      <c r="S35" s="624"/>
      <c r="T35" s="624"/>
      <c r="U35" s="624"/>
      <c r="V35" s="624"/>
      <c r="W35" s="624"/>
      <c r="X35" s="624"/>
      <c r="Y35" s="625"/>
      <c r="Z35" s="626">
        <v>5</v>
      </c>
      <c r="AA35" s="626"/>
      <c r="AB35" s="626"/>
      <c r="AC35" s="626"/>
      <c r="AD35" s="627" t="s">
        <v>133</v>
      </c>
      <c r="AE35" s="627"/>
      <c r="AF35" s="627"/>
      <c r="AG35" s="627"/>
      <c r="AH35" s="627"/>
      <c r="AI35" s="627"/>
      <c r="AJ35" s="627"/>
      <c r="AK35" s="627"/>
      <c r="AL35" s="628" t="s">
        <v>133</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242455</v>
      </c>
      <c r="CS35" s="655"/>
      <c r="CT35" s="655"/>
      <c r="CU35" s="655"/>
      <c r="CV35" s="655"/>
      <c r="CW35" s="655"/>
      <c r="CX35" s="655"/>
      <c r="CY35" s="656"/>
      <c r="CZ35" s="628">
        <v>0.8</v>
      </c>
      <c r="DA35" s="653"/>
      <c r="DB35" s="653"/>
      <c r="DC35" s="657"/>
      <c r="DD35" s="632">
        <v>200888</v>
      </c>
      <c r="DE35" s="655"/>
      <c r="DF35" s="655"/>
      <c r="DG35" s="655"/>
      <c r="DH35" s="655"/>
      <c r="DI35" s="655"/>
      <c r="DJ35" s="655"/>
      <c r="DK35" s="656"/>
      <c r="DL35" s="632">
        <v>199449</v>
      </c>
      <c r="DM35" s="655"/>
      <c r="DN35" s="655"/>
      <c r="DO35" s="655"/>
      <c r="DP35" s="655"/>
      <c r="DQ35" s="655"/>
      <c r="DR35" s="655"/>
      <c r="DS35" s="655"/>
      <c r="DT35" s="655"/>
      <c r="DU35" s="655"/>
      <c r="DV35" s="656"/>
      <c r="DW35" s="628">
        <v>1.3</v>
      </c>
      <c r="DX35" s="653"/>
      <c r="DY35" s="653"/>
      <c r="DZ35" s="653"/>
      <c r="EA35" s="653"/>
      <c r="EB35" s="653"/>
      <c r="EC35" s="654"/>
    </row>
    <row r="36" spans="2:133" ht="11.25" customHeight="1" x14ac:dyDescent="0.2">
      <c r="B36" s="620" t="s">
        <v>331</v>
      </c>
      <c r="C36" s="621"/>
      <c r="D36" s="621"/>
      <c r="E36" s="621"/>
      <c r="F36" s="621"/>
      <c r="G36" s="621"/>
      <c r="H36" s="621"/>
      <c r="I36" s="621"/>
      <c r="J36" s="621"/>
      <c r="K36" s="621"/>
      <c r="L36" s="621"/>
      <c r="M36" s="621"/>
      <c r="N36" s="621"/>
      <c r="O36" s="621"/>
      <c r="P36" s="621"/>
      <c r="Q36" s="622"/>
      <c r="R36" s="623">
        <v>2033213</v>
      </c>
      <c r="S36" s="624"/>
      <c r="T36" s="624"/>
      <c r="U36" s="624"/>
      <c r="V36" s="624"/>
      <c r="W36" s="624"/>
      <c r="X36" s="624"/>
      <c r="Y36" s="625"/>
      <c r="Z36" s="626">
        <v>6.3</v>
      </c>
      <c r="AA36" s="626"/>
      <c r="AB36" s="626"/>
      <c r="AC36" s="626"/>
      <c r="AD36" s="627" t="s">
        <v>133</v>
      </c>
      <c r="AE36" s="627"/>
      <c r="AF36" s="627"/>
      <c r="AG36" s="627"/>
      <c r="AH36" s="627"/>
      <c r="AI36" s="627"/>
      <c r="AJ36" s="627"/>
      <c r="AK36" s="627"/>
      <c r="AL36" s="628" t="s">
        <v>133</v>
      </c>
      <c r="AM36" s="629"/>
      <c r="AN36" s="629"/>
      <c r="AO36" s="630"/>
      <c r="AP36" s="222"/>
      <c r="AQ36" s="689" t="s">
        <v>332</v>
      </c>
      <c r="AR36" s="690"/>
      <c r="AS36" s="690"/>
      <c r="AT36" s="690"/>
      <c r="AU36" s="690"/>
      <c r="AV36" s="690"/>
      <c r="AW36" s="690"/>
      <c r="AX36" s="690"/>
      <c r="AY36" s="691"/>
      <c r="AZ36" s="612">
        <v>3219947</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6985</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3995627</v>
      </c>
      <c r="CS36" s="624"/>
      <c r="CT36" s="624"/>
      <c r="CU36" s="624"/>
      <c r="CV36" s="624"/>
      <c r="CW36" s="624"/>
      <c r="CX36" s="624"/>
      <c r="CY36" s="625"/>
      <c r="CZ36" s="628">
        <v>12.8</v>
      </c>
      <c r="DA36" s="653"/>
      <c r="DB36" s="653"/>
      <c r="DC36" s="657"/>
      <c r="DD36" s="632">
        <v>3147764</v>
      </c>
      <c r="DE36" s="624"/>
      <c r="DF36" s="624"/>
      <c r="DG36" s="624"/>
      <c r="DH36" s="624"/>
      <c r="DI36" s="624"/>
      <c r="DJ36" s="624"/>
      <c r="DK36" s="625"/>
      <c r="DL36" s="632">
        <v>1512536</v>
      </c>
      <c r="DM36" s="624"/>
      <c r="DN36" s="624"/>
      <c r="DO36" s="624"/>
      <c r="DP36" s="624"/>
      <c r="DQ36" s="624"/>
      <c r="DR36" s="624"/>
      <c r="DS36" s="624"/>
      <c r="DT36" s="624"/>
      <c r="DU36" s="624"/>
      <c r="DV36" s="625"/>
      <c r="DW36" s="628">
        <v>9.6999999999999993</v>
      </c>
      <c r="DX36" s="653"/>
      <c r="DY36" s="653"/>
      <c r="DZ36" s="653"/>
      <c r="EA36" s="653"/>
      <c r="EB36" s="653"/>
      <c r="EC36" s="654"/>
    </row>
    <row r="37" spans="2:133" ht="11.25" customHeight="1" x14ac:dyDescent="0.2">
      <c r="B37" s="620" t="s">
        <v>335</v>
      </c>
      <c r="C37" s="621"/>
      <c r="D37" s="621"/>
      <c r="E37" s="621"/>
      <c r="F37" s="621"/>
      <c r="G37" s="621"/>
      <c r="H37" s="621"/>
      <c r="I37" s="621"/>
      <c r="J37" s="621"/>
      <c r="K37" s="621"/>
      <c r="L37" s="621"/>
      <c r="M37" s="621"/>
      <c r="N37" s="621"/>
      <c r="O37" s="621"/>
      <c r="P37" s="621"/>
      <c r="Q37" s="622"/>
      <c r="R37" s="623">
        <v>434077</v>
      </c>
      <c r="S37" s="624"/>
      <c r="T37" s="624"/>
      <c r="U37" s="624"/>
      <c r="V37" s="624"/>
      <c r="W37" s="624"/>
      <c r="X37" s="624"/>
      <c r="Y37" s="625"/>
      <c r="Z37" s="626">
        <v>1.3</v>
      </c>
      <c r="AA37" s="626"/>
      <c r="AB37" s="626"/>
      <c r="AC37" s="626"/>
      <c r="AD37" s="627">
        <v>29</v>
      </c>
      <c r="AE37" s="627"/>
      <c r="AF37" s="627"/>
      <c r="AG37" s="627"/>
      <c r="AH37" s="627"/>
      <c r="AI37" s="627"/>
      <c r="AJ37" s="627"/>
      <c r="AK37" s="627"/>
      <c r="AL37" s="628">
        <v>0</v>
      </c>
      <c r="AM37" s="629"/>
      <c r="AN37" s="629"/>
      <c r="AO37" s="630"/>
      <c r="AQ37" s="686" t="s">
        <v>336</v>
      </c>
      <c r="AR37" s="687"/>
      <c r="AS37" s="687"/>
      <c r="AT37" s="687"/>
      <c r="AU37" s="687"/>
      <c r="AV37" s="687"/>
      <c r="AW37" s="687"/>
      <c r="AX37" s="687"/>
      <c r="AY37" s="688"/>
      <c r="AZ37" s="623">
        <v>379741</v>
      </c>
      <c r="BA37" s="624"/>
      <c r="BB37" s="624"/>
      <c r="BC37" s="624"/>
      <c r="BD37" s="655"/>
      <c r="BE37" s="655"/>
      <c r="BF37" s="678"/>
      <c r="BG37" s="620" t="s">
        <v>337</v>
      </c>
      <c r="BH37" s="621"/>
      <c r="BI37" s="621"/>
      <c r="BJ37" s="621"/>
      <c r="BK37" s="621"/>
      <c r="BL37" s="621"/>
      <c r="BM37" s="621"/>
      <c r="BN37" s="621"/>
      <c r="BO37" s="621"/>
      <c r="BP37" s="621"/>
      <c r="BQ37" s="621"/>
      <c r="BR37" s="621"/>
      <c r="BS37" s="621"/>
      <c r="BT37" s="621"/>
      <c r="BU37" s="622"/>
      <c r="BV37" s="623">
        <v>-59842</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1271510</v>
      </c>
      <c r="CS37" s="655"/>
      <c r="CT37" s="655"/>
      <c r="CU37" s="655"/>
      <c r="CV37" s="655"/>
      <c r="CW37" s="655"/>
      <c r="CX37" s="655"/>
      <c r="CY37" s="656"/>
      <c r="CZ37" s="628">
        <v>4.0999999999999996</v>
      </c>
      <c r="DA37" s="653"/>
      <c r="DB37" s="653"/>
      <c r="DC37" s="657"/>
      <c r="DD37" s="632">
        <v>1191418</v>
      </c>
      <c r="DE37" s="655"/>
      <c r="DF37" s="655"/>
      <c r="DG37" s="655"/>
      <c r="DH37" s="655"/>
      <c r="DI37" s="655"/>
      <c r="DJ37" s="655"/>
      <c r="DK37" s="656"/>
      <c r="DL37" s="632">
        <v>935722</v>
      </c>
      <c r="DM37" s="655"/>
      <c r="DN37" s="655"/>
      <c r="DO37" s="655"/>
      <c r="DP37" s="655"/>
      <c r="DQ37" s="655"/>
      <c r="DR37" s="655"/>
      <c r="DS37" s="655"/>
      <c r="DT37" s="655"/>
      <c r="DU37" s="655"/>
      <c r="DV37" s="656"/>
      <c r="DW37" s="628">
        <v>6</v>
      </c>
      <c r="DX37" s="653"/>
      <c r="DY37" s="653"/>
      <c r="DZ37" s="653"/>
      <c r="EA37" s="653"/>
      <c r="EB37" s="653"/>
      <c r="EC37" s="654"/>
    </row>
    <row r="38" spans="2:133" ht="11.25" customHeight="1" x14ac:dyDescent="0.2">
      <c r="B38" s="620" t="s">
        <v>339</v>
      </c>
      <c r="C38" s="621"/>
      <c r="D38" s="621"/>
      <c r="E38" s="621"/>
      <c r="F38" s="621"/>
      <c r="G38" s="621"/>
      <c r="H38" s="621"/>
      <c r="I38" s="621"/>
      <c r="J38" s="621"/>
      <c r="K38" s="621"/>
      <c r="L38" s="621"/>
      <c r="M38" s="621"/>
      <c r="N38" s="621"/>
      <c r="O38" s="621"/>
      <c r="P38" s="621"/>
      <c r="Q38" s="622"/>
      <c r="R38" s="623">
        <v>2666945</v>
      </c>
      <c r="S38" s="624"/>
      <c r="T38" s="624"/>
      <c r="U38" s="624"/>
      <c r="V38" s="624"/>
      <c r="W38" s="624"/>
      <c r="X38" s="624"/>
      <c r="Y38" s="625"/>
      <c r="Z38" s="626">
        <v>8.1999999999999993</v>
      </c>
      <c r="AA38" s="626"/>
      <c r="AB38" s="626"/>
      <c r="AC38" s="626"/>
      <c r="AD38" s="627" t="s">
        <v>238</v>
      </c>
      <c r="AE38" s="627"/>
      <c r="AF38" s="627"/>
      <c r="AG38" s="627"/>
      <c r="AH38" s="627"/>
      <c r="AI38" s="627"/>
      <c r="AJ38" s="627"/>
      <c r="AK38" s="627"/>
      <c r="AL38" s="628" t="s">
        <v>133</v>
      </c>
      <c r="AM38" s="629"/>
      <c r="AN38" s="629"/>
      <c r="AO38" s="630"/>
      <c r="AQ38" s="686" t="s">
        <v>340</v>
      </c>
      <c r="AR38" s="687"/>
      <c r="AS38" s="687"/>
      <c r="AT38" s="687"/>
      <c r="AU38" s="687"/>
      <c r="AV38" s="687"/>
      <c r="AW38" s="687"/>
      <c r="AX38" s="687"/>
      <c r="AY38" s="688"/>
      <c r="AZ38" s="623">
        <v>197591</v>
      </c>
      <c r="BA38" s="624"/>
      <c r="BB38" s="624"/>
      <c r="BC38" s="624"/>
      <c r="BD38" s="655"/>
      <c r="BE38" s="655"/>
      <c r="BF38" s="678"/>
      <c r="BG38" s="620" t="s">
        <v>341</v>
      </c>
      <c r="BH38" s="621"/>
      <c r="BI38" s="621"/>
      <c r="BJ38" s="621"/>
      <c r="BK38" s="621"/>
      <c r="BL38" s="621"/>
      <c r="BM38" s="621"/>
      <c r="BN38" s="621"/>
      <c r="BO38" s="621"/>
      <c r="BP38" s="621"/>
      <c r="BQ38" s="621"/>
      <c r="BR38" s="621"/>
      <c r="BS38" s="621"/>
      <c r="BT38" s="621"/>
      <c r="BU38" s="622"/>
      <c r="BV38" s="623">
        <v>5862</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2659378</v>
      </c>
      <c r="CS38" s="624"/>
      <c r="CT38" s="624"/>
      <c r="CU38" s="624"/>
      <c r="CV38" s="624"/>
      <c r="CW38" s="624"/>
      <c r="CX38" s="624"/>
      <c r="CY38" s="625"/>
      <c r="CZ38" s="628">
        <v>8.5</v>
      </c>
      <c r="DA38" s="653"/>
      <c r="DB38" s="653"/>
      <c r="DC38" s="657"/>
      <c r="DD38" s="632">
        <v>2208278</v>
      </c>
      <c r="DE38" s="624"/>
      <c r="DF38" s="624"/>
      <c r="DG38" s="624"/>
      <c r="DH38" s="624"/>
      <c r="DI38" s="624"/>
      <c r="DJ38" s="624"/>
      <c r="DK38" s="625"/>
      <c r="DL38" s="632">
        <v>1883450</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133</v>
      </c>
      <c r="S39" s="624"/>
      <c r="T39" s="624"/>
      <c r="U39" s="624"/>
      <c r="V39" s="624"/>
      <c r="W39" s="624"/>
      <c r="X39" s="624"/>
      <c r="Y39" s="625"/>
      <c r="Z39" s="626" t="s">
        <v>133</v>
      </c>
      <c r="AA39" s="626"/>
      <c r="AB39" s="626"/>
      <c r="AC39" s="626"/>
      <c r="AD39" s="627" t="s">
        <v>133</v>
      </c>
      <c r="AE39" s="627"/>
      <c r="AF39" s="627"/>
      <c r="AG39" s="627"/>
      <c r="AH39" s="627"/>
      <c r="AI39" s="627"/>
      <c r="AJ39" s="627"/>
      <c r="AK39" s="627"/>
      <c r="AL39" s="628" t="s">
        <v>133</v>
      </c>
      <c r="AM39" s="629"/>
      <c r="AN39" s="629"/>
      <c r="AO39" s="630"/>
      <c r="AQ39" s="686" t="s">
        <v>344</v>
      </c>
      <c r="AR39" s="687"/>
      <c r="AS39" s="687"/>
      <c r="AT39" s="687"/>
      <c r="AU39" s="687"/>
      <c r="AV39" s="687"/>
      <c r="AW39" s="687"/>
      <c r="AX39" s="687"/>
      <c r="AY39" s="688"/>
      <c r="AZ39" s="623">
        <v>180828</v>
      </c>
      <c r="BA39" s="624"/>
      <c r="BB39" s="624"/>
      <c r="BC39" s="624"/>
      <c r="BD39" s="655"/>
      <c r="BE39" s="655"/>
      <c r="BF39" s="678"/>
      <c r="BG39" s="620" t="s">
        <v>345</v>
      </c>
      <c r="BH39" s="621"/>
      <c r="BI39" s="621"/>
      <c r="BJ39" s="621"/>
      <c r="BK39" s="621"/>
      <c r="BL39" s="621"/>
      <c r="BM39" s="621"/>
      <c r="BN39" s="621"/>
      <c r="BO39" s="621"/>
      <c r="BP39" s="621"/>
      <c r="BQ39" s="621"/>
      <c r="BR39" s="621"/>
      <c r="BS39" s="621"/>
      <c r="BT39" s="621"/>
      <c r="BU39" s="622"/>
      <c r="BV39" s="623">
        <v>8477</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1718246</v>
      </c>
      <c r="CS39" s="655"/>
      <c r="CT39" s="655"/>
      <c r="CU39" s="655"/>
      <c r="CV39" s="655"/>
      <c r="CW39" s="655"/>
      <c r="CX39" s="655"/>
      <c r="CY39" s="656"/>
      <c r="CZ39" s="628">
        <v>5.5</v>
      </c>
      <c r="DA39" s="653"/>
      <c r="DB39" s="653"/>
      <c r="DC39" s="657"/>
      <c r="DD39" s="632">
        <v>976456</v>
      </c>
      <c r="DE39" s="655"/>
      <c r="DF39" s="655"/>
      <c r="DG39" s="655"/>
      <c r="DH39" s="655"/>
      <c r="DI39" s="655"/>
      <c r="DJ39" s="655"/>
      <c r="DK39" s="656"/>
      <c r="DL39" s="632" t="s">
        <v>133</v>
      </c>
      <c r="DM39" s="655"/>
      <c r="DN39" s="655"/>
      <c r="DO39" s="655"/>
      <c r="DP39" s="655"/>
      <c r="DQ39" s="655"/>
      <c r="DR39" s="655"/>
      <c r="DS39" s="655"/>
      <c r="DT39" s="655"/>
      <c r="DU39" s="655"/>
      <c r="DV39" s="656"/>
      <c r="DW39" s="628" t="s">
        <v>238</v>
      </c>
      <c r="DX39" s="653"/>
      <c r="DY39" s="653"/>
      <c r="DZ39" s="653"/>
      <c r="EA39" s="653"/>
      <c r="EB39" s="653"/>
      <c r="EC39" s="654"/>
    </row>
    <row r="40" spans="2:133" ht="11.25" customHeight="1" x14ac:dyDescent="0.2">
      <c r="B40" s="620" t="s">
        <v>347</v>
      </c>
      <c r="C40" s="621"/>
      <c r="D40" s="621"/>
      <c r="E40" s="621"/>
      <c r="F40" s="621"/>
      <c r="G40" s="621"/>
      <c r="H40" s="621"/>
      <c r="I40" s="621"/>
      <c r="J40" s="621"/>
      <c r="K40" s="621"/>
      <c r="L40" s="621"/>
      <c r="M40" s="621"/>
      <c r="N40" s="621"/>
      <c r="O40" s="621"/>
      <c r="P40" s="621"/>
      <c r="Q40" s="622"/>
      <c r="R40" s="623">
        <v>192845</v>
      </c>
      <c r="S40" s="624"/>
      <c r="T40" s="624"/>
      <c r="U40" s="624"/>
      <c r="V40" s="624"/>
      <c r="W40" s="624"/>
      <c r="X40" s="624"/>
      <c r="Y40" s="625"/>
      <c r="Z40" s="626">
        <v>0.6</v>
      </c>
      <c r="AA40" s="626"/>
      <c r="AB40" s="626"/>
      <c r="AC40" s="626"/>
      <c r="AD40" s="627" t="s">
        <v>133</v>
      </c>
      <c r="AE40" s="627"/>
      <c r="AF40" s="627"/>
      <c r="AG40" s="627"/>
      <c r="AH40" s="627"/>
      <c r="AI40" s="627"/>
      <c r="AJ40" s="627"/>
      <c r="AK40" s="627"/>
      <c r="AL40" s="628" t="s">
        <v>133</v>
      </c>
      <c r="AM40" s="629"/>
      <c r="AN40" s="629"/>
      <c r="AO40" s="630"/>
      <c r="AQ40" s="686" t="s">
        <v>348</v>
      </c>
      <c r="AR40" s="687"/>
      <c r="AS40" s="687"/>
      <c r="AT40" s="687"/>
      <c r="AU40" s="687"/>
      <c r="AV40" s="687"/>
      <c r="AW40" s="687"/>
      <c r="AX40" s="687"/>
      <c r="AY40" s="688"/>
      <c r="AZ40" s="623">
        <v>13977</v>
      </c>
      <c r="BA40" s="624"/>
      <c r="BB40" s="624"/>
      <c r="BC40" s="624"/>
      <c r="BD40" s="655"/>
      <c r="BE40" s="655"/>
      <c r="BF40" s="678"/>
      <c r="BG40" s="671" t="s">
        <v>349</v>
      </c>
      <c r="BH40" s="672"/>
      <c r="BI40" s="672"/>
      <c r="BJ40" s="672"/>
      <c r="BK40" s="672"/>
      <c r="BL40" s="223"/>
      <c r="BM40" s="621" t="s">
        <v>350</v>
      </c>
      <c r="BN40" s="621"/>
      <c r="BO40" s="621"/>
      <c r="BP40" s="621"/>
      <c r="BQ40" s="621"/>
      <c r="BR40" s="621"/>
      <c r="BS40" s="621"/>
      <c r="BT40" s="621"/>
      <c r="BU40" s="622"/>
      <c r="BV40" s="623">
        <v>96</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275811</v>
      </c>
      <c r="CS40" s="624"/>
      <c r="CT40" s="624"/>
      <c r="CU40" s="624"/>
      <c r="CV40" s="624"/>
      <c r="CW40" s="624"/>
      <c r="CX40" s="624"/>
      <c r="CY40" s="625"/>
      <c r="CZ40" s="628">
        <v>0.9</v>
      </c>
      <c r="DA40" s="653"/>
      <c r="DB40" s="653"/>
      <c r="DC40" s="657"/>
      <c r="DD40" s="632">
        <v>208393</v>
      </c>
      <c r="DE40" s="624"/>
      <c r="DF40" s="624"/>
      <c r="DG40" s="624"/>
      <c r="DH40" s="624"/>
      <c r="DI40" s="624"/>
      <c r="DJ40" s="624"/>
      <c r="DK40" s="625"/>
      <c r="DL40" s="632">
        <v>73633</v>
      </c>
      <c r="DM40" s="624"/>
      <c r="DN40" s="624"/>
      <c r="DO40" s="624"/>
      <c r="DP40" s="624"/>
      <c r="DQ40" s="624"/>
      <c r="DR40" s="624"/>
      <c r="DS40" s="624"/>
      <c r="DT40" s="624"/>
      <c r="DU40" s="624"/>
      <c r="DV40" s="625"/>
      <c r="DW40" s="628">
        <v>0.5</v>
      </c>
      <c r="DX40" s="653"/>
      <c r="DY40" s="653"/>
      <c r="DZ40" s="653"/>
      <c r="EA40" s="653"/>
      <c r="EB40" s="653"/>
      <c r="EC40" s="654"/>
    </row>
    <row r="41" spans="2:133" ht="11.25" customHeight="1" x14ac:dyDescent="0.2">
      <c r="B41" s="644" t="s">
        <v>352</v>
      </c>
      <c r="C41" s="645"/>
      <c r="D41" s="645"/>
      <c r="E41" s="645"/>
      <c r="F41" s="645"/>
      <c r="G41" s="645"/>
      <c r="H41" s="645"/>
      <c r="I41" s="645"/>
      <c r="J41" s="645"/>
      <c r="K41" s="645"/>
      <c r="L41" s="645"/>
      <c r="M41" s="645"/>
      <c r="N41" s="645"/>
      <c r="O41" s="645"/>
      <c r="P41" s="645"/>
      <c r="Q41" s="646"/>
      <c r="R41" s="695">
        <v>32426671</v>
      </c>
      <c r="S41" s="696"/>
      <c r="T41" s="696"/>
      <c r="U41" s="696"/>
      <c r="V41" s="696"/>
      <c r="W41" s="696"/>
      <c r="X41" s="696"/>
      <c r="Y41" s="700"/>
      <c r="Z41" s="701">
        <v>100</v>
      </c>
      <c r="AA41" s="701"/>
      <c r="AB41" s="701"/>
      <c r="AC41" s="701"/>
      <c r="AD41" s="702">
        <v>15373158</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479511</v>
      </c>
      <c r="BA41" s="624"/>
      <c r="BB41" s="624"/>
      <c r="BC41" s="624"/>
      <c r="BD41" s="655"/>
      <c r="BE41" s="655"/>
      <c r="BF41" s="678"/>
      <c r="BG41" s="671"/>
      <c r="BH41" s="672"/>
      <c r="BI41" s="672"/>
      <c r="BJ41" s="672"/>
      <c r="BK41" s="672"/>
      <c r="BL41" s="223"/>
      <c r="BM41" s="621" t="s">
        <v>354</v>
      </c>
      <c r="BN41" s="621"/>
      <c r="BO41" s="621"/>
      <c r="BP41" s="621"/>
      <c r="BQ41" s="621"/>
      <c r="BR41" s="621"/>
      <c r="BS41" s="621"/>
      <c r="BT41" s="621"/>
      <c r="BU41" s="622"/>
      <c r="BV41" s="623" t="s">
        <v>238</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238</v>
      </c>
      <c r="CS41" s="655"/>
      <c r="CT41" s="655"/>
      <c r="CU41" s="655"/>
      <c r="CV41" s="655"/>
      <c r="CW41" s="655"/>
      <c r="CX41" s="655"/>
      <c r="CY41" s="656"/>
      <c r="CZ41" s="628" t="s">
        <v>238</v>
      </c>
      <c r="DA41" s="653"/>
      <c r="DB41" s="653"/>
      <c r="DC41" s="657"/>
      <c r="DD41" s="632" t="s">
        <v>238</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356</v>
      </c>
      <c r="AR42" s="693"/>
      <c r="AS42" s="693"/>
      <c r="AT42" s="693"/>
      <c r="AU42" s="693"/>
      <c r="AV42" s="693"/>
      <c r="AW42" s="693"/>
      <c r="AX42" s="693"/>
      <c r="AY42" s="694"/>
      <c r="AZ42" s="695">
        <v>1968299</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408</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4498551</v>
      </c>
      <c r="CS42" s="655"/>
      <c r="CT42" s="655"/>
      <c r="CU42" s="655"/>
      <c r="CV42" s="655"/>
      <c r="CW42" s="655"/>
      <c r="CX42" s="655"/>
      <c r="CY42" s="656"/>
      <c r="CZ42" s="628">
        <v>14.4</v>
      </c>
      <c r="DA42" s="653"/>
      <c r="DB42" s="653"/>
      <c r="DC42" s="657"/>
      <c r="DD42" s="632">
        <v>1388921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359</v>
      </c>
      <c r="CD43" s="620" t="s">
        <v>360</v>
      </c>
      <c r="CE43" s="621"/>
      <c r="CF43" s="621"/>
      <c r="CG43" s="621"/>
      <c r="CH43" s="621"/>
      <c r="CI43" s="621"/>
      <c r="CJ43" s="621"/>
      <c r="CK43" s="621"/>
      <c r="CL43" s="621"/>
      <c r="CM43" s="621"/>
      <c r="CN43" s="621"/>
      <c r="CO43" s="621"/>
      <c r="CP43" s="621"/>
      <c r="CQ43" s="622"/>
      <c r="CR43" s="623">
        <v>57367</v>
      </c>
      <c r="CS43" s="655"/>
      <c r="CT43" s="655"/>
      <c r="CU43" s="655"/>
      <c r="CV43" s="655"/>
      <c r="CW43" s="655"/>
      <c r="CX43" s="655"/>
      <c r="CY43" s="656"/>
      <c r="CZ43" s="628">
        <v>0.2</v>
      </c>
      <c r="DA43" s="653"/>
      <c r="DB43" s="653"/>
      <c r="DC43" s="657"/>
      <c r="DD43" s="632">
        <v>51626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308</v>
      </c>
      <c r="CE44" s="660"/>
      <c r="CF44" s="620" t="s">
        <v>362</v>
      </c>
      <c r="CG44" s="621"/>
      <c r="CH44" s="621"/>
      <c r="CI44" s="621"/>
      <c r="CJ44" s="621"/>
      <c r="CK44" s="621"/>
      <c r="CL44" s="621"/>
      <c r="CM44" s="621"/>
      <c r="CN44" s="621"/>
      <c r="CO44" s="621"/>
      <c r="CP44" s="621"/>
      <c r="CQ44" s="622"/>
      <c r="CR44" s="623">
        <v>4248411</v>
      </c>
      <c r="CS44" s="624"/>
      <c r="CT44" s="624"/>
      <c r="CU44" s="624"/>
      <c r="CV44" s="624"/>
      <c r="CW44" s="624"/>
      <c r="CX44" s="624"/>
      <c r="CY44" s="625"/>
      <c r="CZ44" s="628">
        <v>13.6</v>
      </c>
      <c r="DA44" s="629"/>
      <c r="DB44" s="629"/>
      <c r="DC44" s="635"/>
      <c r="DD44" s="632">
        <v>1369955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1658583</v>
      </c>
      <c r="CS45" s="655"/>
      <c r="CT45" s="655"/>
      <c r="CU45" s="655"/>
      <c r="CV45" s="655"/>
      <c r="CW45" s="655"/>
      <c r="CX45" s="655"/>
      <c r="CY45" s="656"/>
      <c r="CZ45" s="628">
        <v>5.3</v>
      </c>
      <c r="DA45" s="653"/>
      <c r="DB45" s="653"/>
      <c r="DC45" s="657"/>
      <c r="DD45" s="632">
        <v>68104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365</v>
      </c>
      <c r="CG46" s="621"/>
      <c r="CH46" s="621"/>
      <c r="CI46" s="621"/>
      <c r="CJ46" s="621"/>
      <c r="CK46" s="621"/>
      <c r="CL46" s="621"/>
      <c r="CM46" s="621"/>
      <c r="CN46" s="621"/>
      <c r="CO46" s="621"/>
      <c r="CP46" s="621"/>
      <c r="CQ46" s="622"/>
      <c r="CR46" s="623">
        <v>2498716</v>
      </c>
      <c r="CS46" s="624"/>
      <c r="CT46" s="624"/>
      <c r="CU46" s="624"/>
      <c r="CV46" s="624"/>
      <c r="CW46" s="624"/>
      <c r="CX46" s="624"/>
      <c r="CY46" s="625"/>
      <c r="CZ46" s="628">
        <v>8</v>
      </c>
      <c r="DA46" s="629"/>
      <c r="DB46" s="629"/>
      <c r="DC46" s="635"/>
      <c r="DD46" s="632">
        <v>1294780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366</v>
      </c>
      <c r="CG47" s="621"/>
      <c r="CH47" s="621"/>
      <c r="CI47" s="621"/>
      <c r="CJ47" s="621"/>
      <c r="CK47" s="621"/>
      <c r="CL47" s="621"/>
      <c r="CM47" s="621"/>
      <c r="CN47" s="621"/>
      <c r="CO47" s="621"/>
      <c r="CP47" s="621"/>
      <c r="CQ47" s="622"/>
      <c r="CR47" s="623">
        <v>250140</v>
      </c>
      <c r="CS47" s="655"/>
      <c r="CT47" s="655"/>
      <c r="CU47" s="655"/>
      <c r="CV47" s="655"/>
      <c r="CW47" s="655"/>
      <c r="CX47" s="655"/>
      <c r="CY47" s="656"/>
      <c r="CZ47" s="628">
        <v>0.8</v>
      </c>
      <c r="DA47" s="653"/>
      <c r="DB47" s="653"/>
      <c r="DC47" s="657"/>
      <c r="DD47" s="632">
        <v>18966</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367</v>
      </c>
      <c r="CG48" s="621"/>
      <c r="CH48" s="621"/>
      <c r="CI48" s="621"/>
      <c r="CJ48" s="621"/>
      <c r="CK48" s="621"/>
      <c r="CL48" s="621"/>
      <c r="CM48" s="621"/>
      <c r="CN48" s="621"/>
      <c r="CO48" s="621"/>
      <c r="CP48" s="621"/>
      <c r="CQ48" s="622"/>
      <c r="CR48" s="623" t="s">
        <v>238</v>
      </c>
      <c r="CS48" s="624"/>
      <c r="CT48" s="624"/>
      <c r="CU48" s="624"/>
      <c r="CV48" s="624"/>
      <c r="CW48" s="624"/>
      <c r="CX48" s="624"/>
      <c r="CY48" s="625"/>
      <c r="CZ48" s="628" t="s">
        <v>238</v>
      </c>
      <c r="DA48" s="629"/>
      <c r="DB48" s="629"/>
      <c r="DC48" s="635"/>
      <c r="DD48" s="632" t="s">
        <v>238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368</v>
      </c>
      <c r="CE49" s="645"/>
      <c r="CF49" s="645"/>
      <c r="CG49" s="645"/>
      <c r="CH49" s="645"/>
      <c r="CI49" s="645"/>
      <c r="CJ49" s="645"/>
      <c r="CK49" s="645"/>
      <c r="CL49" s="645"/>
      <c r="CM49" s="645"/>
      <c r="CN49" s="645"/>
      <c r="CO49" s="645"/>
      <c r="CP49" s="645"/>
      <c r="CQ49" s="646"/>
      <c r="CR49" s="695">
        <v>31133165</v>
      </c>
      <c r="CS49" s="682"/>
      <c r="CT49" s="682"/>
      <c r="CU49" s="682"/>
      <c r="CV49" s="682"/>
      <c r="CW49" s="682"/>
      <c r="CX49" s="682"/>
      <c r="CY49" s="711"/>
      <c r="CZ49" s="703">
        <v>100</v>
      </c>
      <c r="DA49" s="712"/>
      <c r="DB49" s="712"/>
      <c r="DC49" s="713"/>
      <c r="DD49" s="714">
        <v>19395882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eRwMgJECYazfr9a9qTl8f/XJ6LdeCJv/ZdCFdHYOdAEmDeYx/KEIs1UuZpT0y84KVivLgh+nTazePuBqy2dmw==" saltValue="lQc5Oedsrd58atCf2j3bP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70" zoomScaleNormal="25" zoomScaleSheetLayoutView="70" workbookViewId="0">
      <selection activeCell="R17" sqref="R17:V17"/>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391</v>
      </c>
      <c r="C7" s="750"/>
      <c r="D7" s="750"/>
      <c r="E7" s="750"/>
      <c r="F7" s="750"/>
      <c r="G7" s="750"/>
      <c r="H7" s="750"/>
      <c r="I7" s="750"/>
      <c r="J7" s="750"/>
      <c r="K7" s="750"/>
      <c r="L7" s="750"/>
      <c r="M7" s="750"/>
      <c r="N7" s="750"/>
      <c r="O7" s="750"/>
      <c r="P7" s="751"/>
      <c r="Q7" s="752">
        <v>32445</v>
      </c>
      <c r="R7" s="753"/>
      <c r="S7" s="753"/>
      <c r="T7" s="753"/>
      <c r="U7" s="753"/>
      <c r="V7" s="753">
        <v>31152</v>
      </c>
      <c r="W7" s="753"/>
      <c r="X7" s="753"/>
      <c r="Y7" s="753"/>
      <c r="Z7" s="753"/>
      <c r="AA7" s="753">
        <v>1293</v>
      </c>
      <c r="AB7" s="753"/>
      <c r="AC7" s="753"/>
      <c r="AD7" s="753"/>
      <c r="AE7" s="754"/>
      <c r="AF7" s="755">
        <v>1180</v>
      </c>
      <c r="AG7" s="756"/>
      <c r="AH7" s="756"/>
      <c r="AI7" s="756"/>
      <c r="AJ7" s="757"/>
      <c r="AK7" s="758">
        <v>1628</v>
      </c>
      <c r="AL7" s="759"/>
      <c r="AM7" s="759"/>
      <c r="AN7" s="759"/>
      <c r="AO7" s="759"/>
      <c r="AP7" s="759">
        <v>30365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597</v>
      </c>
      <c r="BT7" s="747"/>
      <c r="BU7" s="747"/>
      <c r="BV7" s="747"/>
      <c r="BW7" s="747"/>
      <c r="BX7" s="747"/>
      <c r="BY7" s="747"/>
      <c r="BZ7" s="747"/>
      <c r="CA7" s="747"/>
      <c r="CB7" s="747"/>
      <c r="CC7" s="747"/>
      <c r="CD7" s="747"/>
      <c r="CE7" s="747"/>
      <c r="CF7" s="747"/>
      <c r="CG7" s="762"/>
      <c r="CH7" s="743">
        <v>0</v>
      </c>
      <c r="CI7" s="744"/>
      <c r="CJ7" s="744"/>
      <c r="CK7" s="744"/>
      <c r="CL7" s="745"/>
      <c r="CM7" s="743">
        <v>121</v>
      </c>
      <c r="CN7" s="744"/>
      <c r="CO7" s="744"/>
      <c r="CP7" s="744"/>
      <c r="CQ7" s="745"/>
      <c r="CR7" s="743">
        <v>49</v>
      </c>
      <c r="CS7" s="744"/>
      <c r="CT7" s="744"/>
      <c r="CU7" s="744"/>
      <c r="CV7" s="745"/>
      <c r="CW7" s="743" t="s">
        <v>600</v>
      </c>
      <c r="CX7" s="744"/>
      <c r="CY7" s="744"/>
      <c r="CZ7" s="744"/>
      <c r="DA7" s="745"/>
      <c r="DB7" s="743" t="s">
        <v>600</v>
      </c>
      <c r="DC7" s="744"/>
      <c r="DD7" s="744"/>
      <c r="DE7" s="744"/>
      <c r="DF7" s="745"/>
      <c r="DG7" s="743" t="s">
        <v>600</v>
      </c>
      <c r="DH7" s="744"/>
      <c r="DI7" s="744"/>
      <c r="DJ7" s="744"/>
      <c r="DK7" s="745"/>
      <c r="DL7" s="743" t="s">
        <v>600</v>
      </c>
      <c r="DM7" s="744"/>
      <c r="DN7" s="744"/>
      <c r="DO7" s="744"/>
      <c r="DP7" s="745"/>
      <c r="DQ7" s="743" t="s">
        <v>600</v>
      </c>
      <c r="DR7" s="744"/>
      <c r="DS7" s="744"/>
      <c r="DT7" s="744"/>
      <c r="DU7" s="745"/>
      <c r="DV7" s="746"/>
      <c r="DW7" s="747"/>
      <c r="DX7" s="747"/>
      <c r="DY7" s="747"/>
      <c r="DZ7" s="748"/>
      <c r="EA7" s="234"/>
    </row>
    <row r="8" spans="1:131" s="235" customFormat="1" ht="26.25" customHeight="1" x14ac:dyDescent="0.2">
      <c r="A8" s="238">
        <v>2</v>
      </c>
      <c r="B8" s="780" t="s">
        <v>392</v>
      </c>
      <c r="C8" s="781"/>
      <c r="D8" s="781"/>
      <c r="E8" s="781"/>
      <c r="F8" s="781"/>
      <c r="G8" s="781"/>
      <c r="H8" s="781"/>
      <c r="I8" s="781"/>
      <c r="J8" s="781"/>
      <c r="K8" s="781"/>
      <c r="L8" s="781"/>
      <c r="M8" s="781"/>
      <c r="N8" s="781"/>
      <c r="O8" s="781"/>
      <c r="P8" s="782"/>
      <c r="Q8" s="783">
        <v>39</v>
      </c>
      <c r="R8" s="784"/>
      <c r="S8" s="784"/>
      <c r="T8" s="784"/>
      <c r="U8" s="784"/>
      <c r="V8" s="784">
        <v>39</v>
      </c>
      <c r="W8" s="784"/>
      <c r="X8" s="784"/>
      <c r="Y8" s="784"/>
      <c r="Z8" s="784"/>
      <c r="AA8" s="784">
        <v>0</v>
      </c>
      <c r="AB8" s="784"/>
      <c r="AC8" s="784"/>
      <c r="AD8" s="784"/>
      <c r="AE8" s="785"/>
      <c r="AF8" s="786">
        <v>0</v>
      </c>
      <c r="AG8" s="787"/>
      <c r="AH8" s="787"/>
      <c r="AI8" s="787"/>
      <c r="AJ8" s="788"/>
      <c r="AK8" s="769" t="s">
        <v>611</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598</v>
      </c>
      <c r="BT8" s="774"/>
      <c r="BU8" s="774"/>
      <c r="BV8" s="774"/>
      <c r="BW8" s="774"/>
      <c r="BX8" s="774"/>
      <c r="BY8" s="774"/>
      <c r="BZ8" s="774"/>
      <c r="CA8" s="774"/>
      <c r="CB8" s="774"/>
      <c r="CC8" s="774"/>
      <c r="CD8" s="774"/>
      <c r="CE8" s="774"/>
      <c r="CF8" s="774"/>
      <c r="CG8" s="775"/>
      <c r="CH8" s="776">
        <v>15</v>
      </c>
      <c r="CI8" s="777"/>
      <c r="CJ8" s="777"/>
      <c r="CK8" s="777"/>
      <c r="CL8" s="778"/>
      <c r="CM8" s="776">
        <v>-58</v>
      </c>
      <c r="CN8" s="777"/>
      <c r="CO8" s="777"/>
      <c r="CP8" s="777"/>
      <c r="CQ8" s="778"/>
      <c r="CR8" s="776">
        <v>40</v>
      </c>
      <c r="CS8" s="777"/>
      <c r="CT8" s="777"/>
      <c r="CU8" s="777"/>
      <c r="CV8" s="778"/>
      <c r="CW8" s="776" t="s">
        <v>600</v>
      </c>
      <c r="CX8" s="777"/>
      <c r="CY8" s="777"/>
      <c r="CZ8" s="777"/>
      <c r="DA8" s="778"/>
      <c r="DB8" s="776" t="s">
        <v>600</v>
      </c>
      <c r="DC8" s="777"/>
      <c r="DD8" s="777"/>
      <c r="DE8" s="777"/>
      <c r="DF8" s="778"/>
      <c r="DG8" s="776" t="s">
        <v>600</v>
      </c>
      <c r="DH8" s="777"/>
      <c r="DI8" s="777"/>
      <c r="DJ8" s="777"/>
      <c r="DK8" s="778"/>
      <c r="DL8" s="776" t="s">
        <v>600</v>
      </c>
      <c r="DM8" s="777"/>
      <c r="DN8" s="777"/>
      <c r="DO8" s="777"/>
      <c r="DP8" s="778"/>
      <c r="DQ8" s="776" t="s">
        <v>600</v>
      </c>
      <c r="DR8" s="777"/>
      <c r="DS8" s="777"/>
      <c r="DT8" s="777"/>
      <c r="DU8" s="778"/>
      <c r="DV8" s="773"/>
      <c r="DW8" s="774"/>
      <c r="DX8" s="774"/>
      <c r="DY8" s="774"/>
      <c r="DZ8" s="779"/>
      <c r="EA8" s="234"/>
    </row>
    <row r="9" spans="1:131" s="235" customFormat="1" ht="26.25" customHeight="1" x14ac:dyDescent="0.2">
      <c r="A9" s="238">
        <v>3</v>
      </c>
      <c r="B9" s="780" t="s">
        <v>393</v>
      </c>
      <c r="C9" s="781"/>
      <c r="D9" s="781"/>
      <c r="E9" s="781"/>
      <c r="F9" s="781"/>
      <c r="G9" s="781"/>
      <c r="H9" s="781"/>
      <c r="I9" s="781"/>
      <c r="J9" s="781"/>
      <c r="K9" s="781"/>
      <c r="L9" s="781"/>
      <c r="M9" s="781"/>
      <c r="N9" s="781"/>
      <c r="O9" s="781"/>
      <c r="P9" s="782"/>
      <c r="Q9" s="783">
        <v>19</v>
      </c>
      <c r="R9" s="784"/>
      <c r="S9" s="784"/>
      <c r="T9" s="784"/>
      <c r="U9" s="784"/>
      <c r="V9" s="784">
        <v>19</v>
      </c>
      <c r="W9" s="784"/>
      <c r="X9" s="784"/>
      <c r="Y9" s="784"/>
      <c r="Z9" s="784"/>
      <c r="AA9" s="784" t="s">
        <v>611</v>
      </c>
      <c r="AB9" s="784"/>
      <c r="AC9" s="784"/>
      <c r="AD9" s="784"/>
      <c r="AE9" s="785"/>
      <c r="AF9" s="786" t="s">
        <v>611</v>
      </c>
      <c r="AG9" s="787"/>
      <c r="AH9" s="787"/>
      <c r="AI9" s="787"/>
      <c r="AJ9" s="788"/>
      <c r="AK9" s="769">
        <v>19</v>
      </c>
      <c r="AL9" s="770"/>
      <c r="AM9" s="770"/>
      <c r="AN9" s="770"/>
      <c r="AO9" s="770"/>
      <c r="AP9" s="770">
        <v>178</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599</v>
      </c>
      <c r="BT9" s="774"/>
      <c r="BU9" s="774"/>
      <c r="BV9" s="774"/>
      <c r="BW9" s="774"/>
      <c r="BX9" s="774"/>
      <c r="BY9" s="774"/>
      <c r="BZ9" s="774"/>
      <c r="CA9" s="774"/>
      <c r="CB9" s="774"/>
      <c r="CC9" s="774"/>
      <c r="CD9" s="774"/>
      <c r="CE9" s="774"/>
      <c r="CF9" s="774"/>
      <c r="CG9" s="775"/>
      <c r="CH9" s="776">
        <v>2</v>
      </c>
      <c r="CI9" s="777"/>
      <c r="CJ9" s="777"/>
      <c r="CK9" s="777"/>
      <c r="CL9" s="778"/>
      <c r="CM9" s="776">
        <v>5</v>
      </c>
      <c r="CN9" s="777"/>
      <c r="CO9" s="777"/>
      <c r="CP9" s="777"/>
      <c r="CQ9" s="778"/>
      <c r="CR9" s="776">
        <v>20</v>
      </c>
      <c r="CS9" s="777"/>
      <c r="CT9" s="777"/>
      <c r="CU9" s="777"/>
      <c r="CV9" s="778"/>
      <c r="CW9" s="776" t="s">
        <v>600</v>
      </c>
      <c r="CX9" s="777"/>
      <c r="CY9" s="777"/>
      <c r="CZ9" s="777"/>
      <c r="DA9" s="778"/>
      <c r="DB9" s="776" t="s">
        <v>600</v>
      </c>
      <c r="DC9" s="777"/>
      <c r="DD9" s="777"/>
      <c r="DE9" s="777"/>
      <c r="DF9" s="778"/>
      <c r="DG9" s="776" t="s">
        <v>600</v>
      </c>
      <c r="DH9" s="777"/>
      <c r="DI9" s="777"/>
      <c r="DJ9" s="777"/>
      <c r="DK9" s="778"/>
      <c r="DL9" s="776" t="s">
        <v>600</v>
      </c>
      <c r="DM9" s="777"/>
      <c r="DN9" s="777"/>
      <c r="DO9" s="777"/>
      <c r="DP9" s="778"/>
      <c r="DQ9" s="776" t="s">
        <v>600</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396</v>
      </c>
      <c r="B23" s="789" t="s">
        <v>397</v>
      </c>
      <c r="C23" s="790"/>
      <c r="D23" s="790"/>
      <c r="E23" s="790"/>
      <c r="F23" s="790"/>
      <c r="G23" s="790"/>
      <c r="H23" s="790"/>
      <c r="I23" s="790"/>
      <c r="J23" s="790"/>
      <c r="K23" s="790"/>
      <c r="L23" s="790"/>
      <c r="M23" s="790"/>
      <c r="N23" s="790"/>
      <c r="O23" s="790"/>
      <c r="P23" s="791"/>
      <c r="Q23" s="792">
        <v>32487</v>
      </c>
      <c r="R23" s="793"/>
      <c r="S23" s="793"/>
      <c r="T23" s="793"/>
      <c r="U23" s="793"/>
      <c r="V23" s="793">
        <v>31193</v>
      </c>
      <c r="W23" s="793"/>
      <c r="X23" s="793"/>
      <c r="Y23" s="793"/>
      <c r="Z23" s="793"/>
      <c r="AA23" s="793">
        <v>1294</v>
      </c>
      <c r="AB23" s="793"/>
      <c r="AC23" s="793"/>
      <c r="AD23" s="793"/>
      <c r="AE23" s="794"/>
      <c r="AF23" s="795">
        <v>1180</v>
      </c>
      <c r="AG23" s="793"/>
      <c r="AH23" s="793"/>
      <c r="AI23" s="793"/>
      <c r="AJ23" s="796"/>
      <c r="AK23" s="797"/>
      <c r="AL23" s="798"/>
      <c r="AM23" s="798"/>
      <c r="AN23" s="798"/>
      <c r="AO23" s="798"/>
      <c r="AP23" s="793"/>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374</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409</v>
      </c>
      <c r="C28" s="750"/>
      <c r="D28" s="750"/>
      <c r="E28" s="750"/>
      <c r="F28" s="750"/>
      <c r="G28" s="750"/>
      <c r="H28" s="750"/>
      <c r="I28" s="750"/>
      <c r="J28" s="750"/>
      <c r="K28" s="750"/>
      <c r="L28" s="750"/>
      <c r="M28" s="750"/>
      <c r="N28" s="750"/>
      <c r="O28" s="750"/>
      <c r="P28" s="751"/>
      <c r="Q28" s="822">
        <v>6408</v>
      </c>
      <c r="R28" s="823"/>
      <c r="S28" s="823"/>
      <c r="T28" s="823"/>
      <c r="U28" s="823"/>
      <c r="V28" s="823">
        <v>6209</v>
      </c>
      <c r="W28" s="823"/>
      <c r="X28" s="823"/>
      <c r="Y28" s="823"/>
      <c r="Z28" s="823"/>
      <c r="AA28" s="823">
        <v>199</v>
      </c>
      <c r="AB28" s="823"/>
      <c r="AC28" s="823"/>
      <c r="AD28" s="823"/>
      <c r="AE28" s="824"/>
      <c r="AF28" s="825">
        <v>199</v>
      </c>
      <c r="AG28" s="823"/>
      <c r="AH28" s="823"/>
      <c r="AI28" s="823"/>
      <c r="AJ28" s="826"/>
      <c r="AK28" s="827">
        <v>999</v>
      </c>
      <c r="AL28" s="828"/>
      <c r="AM28" s="828"/>
      <c r="AN28" s="828"/>
      <c r="AO28" s="828"/>
      <c r="AP28" s="828" t="s">
        <v>611</v>
      </c>
      <c r="AQ28" s="828"/>
      <c r="AR28" s="828"/>
      <c r="AS28" s="828"/>
      <c r="AT28" s="828"/>
      <c r="AU28" s="828" t="s">
        <v>611</v>
      </c>
      <c r="AV28" s="828"/>
      <c r="AW28" s="828"/>
      <c r="AX28" s="828"/>
      <c r="AY28" s="828"/>
      <c r="AZ28" s="828" t="s">
        <v>611</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410</v>
      </c>
      <c r="C29" s="781"/>
      <c r="D29" s="781"/>
      <c r="E29" s="781"/>
      <c r="F29" s="781"/>
      <c r="G29" s="781"/>
      <c r="H29" s="781"/>
      <c r="I29" s="781"/>
      <c r="J29" s="781"/>
      <c r="K29" s="781"/>
      <c r="L29" s="781"/>
      <c r="M29" s="781"/>
      <c r="N29" s="781"/>
      <c r="O29" s="781"/>
      <c r="P29" s="782"/>
      <c r="Q29" s="783">
        <v>4870</v>
      </c>
      <c r="R29" s="784"/>
      <c r="S29" s="784"/>
      <c r="T29" s="784"/>
      <c r="U29" s="784"/>
      <c r="V29" s="784">
        <v>4863</v>
      </c>
      <c r="W29" s="784"/>
      <c r="X29" s="784"/>
      <c r="Y29" s="784"/>
      <c r="Z29" s="784"/>
      <c r="AA29" s="784">
        <v>7</v>
      </c>
      <c r="AB29" s="784"/>
      <c r="AC29" s="784"/>
      <c r="AD29" s="784"/>
      <c r="AE29" s="785"/>
      <c r="AF29" s="786">
        <v>7</v>
      </c>
      <c r="AG29" s="787"/>
      <c r="AH29" s="787"/>
      <c r="AI29" s="787"/>
      <c r="AJ29" s="788"/>
      <c r="AK29" s="832">
        <v>453</v>
      </c>
      <c r="AL29" s="829"/>
      <c r="AM29" s="829"/>
      <c r="AN29" s="829"/>
      <c r="AO29" s="829"/>
      <c r="AP29" s="829" t="s">
        <v>611</v>
      </c>
      <c r="AQ29" s="829"/>
      <c r="AR29" s="829"/>
      <c r="AS29" s="829"/>
      <c r="AT29" s="829"/>
      <c r="AU29" s="829" t="s">
        <v>611</v>
      </c>
      <c r="AV29" s="829"/>
      <c r="AW29" s="829"/>
      <c r="AX29" s="829"/>
      <c r="AY29" s="829"/>
      <c r="AZ29" s="829" t="s">
        <v>611</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411</v>
      </c>
      <c r="C30" s="781"/>
      <c r="D30" s="781"/>
      <c r="E30" s="781"/>
      <c r="F30" s="781"/>
      <c r="G30" s="781"/>
      <c r="H30" s="781"/>
      <c r="I30" s="781"/>
      <c r="J30" s="781"/>
      <c r="K30" s="781"/>
      <c r="L30" s="781"/>
      <c r="M30" s="781"/>
      <c r="N30" s="781"/>
      <c r="O30" s="781"/>
      <c r="P30" s="782"/>
      <c r="Q30" s="783">
        <v>23</v>
      </c>
      <c r="R30" s="784"/>
      <c r="S30" s="784"/>
      <c r="T30" s="784"/>
      <c r="U30" s="784"/>
      <c r="V30" s="784">
        <v>23</v>
      </c>
      <c r="W30" s="784"/>
      <c r="X30" s="784"/>
      <c r="Y30" s="784"/>
      <c r="Z30" s="784"/>
      <c r="AA30" s="784" t="s">
        <v>601</v>
      </c>
      <c r="AB30" s="784"/>
      <c r="AC30" s="784"/>
      <c r="AD30" s="784"/>
      <c r="AE30" s="785"/>
      <c r="AF30" s="786" t="s">
        <v>394</v>
      </c>
      <c r="AG30" s="787"/>
      <c r="AH30" s="787"/>
      <c r="AI30" s="787"/>
      <c r="AJ30" s="788"/>
      <c r="AK30" s="832">
        <v>22</v>
      </c>
      <c r="AL30" s="829"/>
      <c r="AM30" s="829"/>
      <c r="AN30" s="829"/>
      <c r="AO30" s="829"/>
      <c r="AP30" s="829" t="s">
        <v>611</v>
      </c>
      <c r="AQ30" s="829"/>
      <c r="AR30" s="829"/>
      <c r="AS30" s="829"/>
      <c r="AT30" s="829"/>
      <c r="AU30" s="829" t="s">
        <v>611</v>
      </c>
      <c r="AV30" s="829"/>
      <c r="AW30" s="829"/>
      <c r="AX30" s="829"/>
      <c r="AY30" s="829"/>
      <c r="AZ30" s="829" t="s">
        <v>611</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412</v>
      </c>
      <c r="C31" s="781"/>
      <c r="D31" s="781"/>
      <c r="E31" s="781"/>
      <c r="F31" s="781"/>
      <c r="G31" s="781"/>
      <c r="H31" s="781"/>
      <c r="I31" s="781"/>
      <c r="J31" s="781"/>
      <c r="K31" s="781"/>
      <c r="L31" s="781"/>
      <c r="M31" s="781"/>
      <c r="N31" s="781"/>
      <c r="O31" s="781"/>
      <c r="P31" s="782"/>
      <c r="Q31" s="783">
        <v>16</v>
      </c>
      <c r="R31" s="784"/>
      <c r="S31" s="784"/>
      <c r="T31" s="784"/>
      <c r="U31" s="784"/>
      <c r="V31" s="784">
        <v>16</v>
      </c>
      <c r="W31" s="784"/>
      <c r="X31" s="784"/>
      <c r="Y31" s="784"/>
      <c r="Z31" s="784"/>
      <c r="AA31" s="784">
        <v>0</v>
      </c>
      <c r="AB31" s="784"/>
      <c r="AC31" s="784"/>
      <c r="AD31" s="784"/>
      <c r="AE31" s="785"/>
      <c r="AF31" s="786">
        <v>0</v>
      </c>
      <c r="AG31" s="787"/>
      <c r="AH31" s="787"/>
      <c r="AI31" s="787"/>
      <c r="AJ31" s="788"/>
      <c r="AK31" s="832">
        <v>9</v>
      </c>
      <c r="AL31" s="829"/>
      <c r="AM31" s="829"/>
      <c r="AN31" s="829"/>
      <c r="AO31" s="829"/>
      <c r="AP31" s="829" t="s">
        <v>611</v>
      </c>
      <c r="AQ31" s="829"/>
      <c r="AR31" s="829"/>
      <c r="AS31" s="829"/>
      <c r="AT31" s="829"/>
      <c r="AU31" s="829" t="s">
        <v>611</v>
      </c>
      <c r="AV31" s="829"/>
      <c r="AW31" s="829"/>
      <c r="AX31" s="829"/>
      <c r="AY31" s="829"/>
      <c r="AZ31" s="829" t="s">
        <v>611</v>
      </c>
      <c r="BA31" s="829"/>
      <c r="BB31" s="829"/>
      <c r="BC31" s="829"/>
      <c r="BD31" s="829"/>
      <c r="BE31" s="830"/>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413</v>
      </c>
      <c r="C32" s="781"/>
      <c r="D32" s="781"/>
      <c r="E32" s="781"/>
      <c r="F32" s="781"/>
      <c r="G32" s="781"/>
      <c r="H32" s="781"/>
      <c r="I32" s="781"/>
      <c r="J32" s="781"/>
      <c r="K32" s="781"/>
      <c r="L32" s="781"/>
      <c r="M32" s="781"/>
      <c r="N32" s="781"/>
      <c r="O32" s="781"/>
      <c r="P32" s="782"/>
      <c r="Q32" s="783">
        <v>10</v>
      </c>
      <c r="R32" s="784"/>
      <c r="S32" s="784"/>
      <c r="T32" s="784"/>
      <c r="U32" s="784"/>
      <c r="V32" s="784">
        <v>10</v>
      </c>
      <c r="W32" s="784"/>
      <c r="X32" s="784"/>
      <c r="Y32" s="784"/>
      <c r="Z32" s="784"/>
      <c r="AA32" s="784">
        <v>0</v>
      </c>
      <c r="AB32" s="784"/>
      <c r="AC32" s="784"/>
      <c r="AD32" s="784"/>
      <c r="AE32" s="785"/>
      <c r="AF32" s="786">
        <v>0</v>
      </c>
      <c r="AG32" s="787"/>
      <c r="AH32" s="787"/>
      <c r="AI32" s="787"/>
      <c r="AJ32" s="788"/>
      <c r="AK32" s="832">
        <v>9</v>
      </c>
      <c r="AL32" s="829"/>
      <c r="AM32" s="829"/>
      <c r="AN32" s="829"/>
      <c r="AO32" s="829"/>
      <c r="AP32" s="829" t="s">
        <v>611</v>
      </c>
      <c r="AQ32" s="829"/>
      <c r="AR32" s="829"/>
      <c r="AS32" s="829"/>
      <c r="AT32" s="829"/>
      <c r="AU32" s="829" t="s">
        <v>611</v>
      </c>
      <c r="AV32" s="829"/>
      <c r="AW32" s="829"/>
      <c r="AX32" s="829"/>
      <c r="AY32" s="829"/>
      <c r="AZ32" s="829" t="s">
        <v>611</v>
      </c>
      <c r="BA32" s="829"/>
      <c r="BB32" s="829"/>
      <c r="BC32" s="829"/>
      <c r="BD32" s="829"/>
      <c r="BE32" s="830"/>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414</v>
      </c>
      <c r="C33" s="781"/>
      <c r="D33" s="781"/>
      <c r="E33" s="781"/>
      <c r="F33" s="781"/>
      <c r="G33" s="781"/>
      <c r="H33" s="781"/>
      <c r="I33" s="781"/>
      <c r="J33" s="781"/>
      <c r="K33" s="781"/>
      <c r="L33" s="781"/>
      <c r="M33" s="781"/>
      <c r="N33" s="781"/>
      <c r="O33" s="781"/>
      <c r="P33" s="782"/>
      <c r="Q33" s="783">
        <v>1611</v>
      </c>
      <c r="R33" s="784"/>
      <c r="S33" s="784"/>
      <c r="T33" s="784"/>
      <c r="U33" s="784"/>
      <c r="V33" s="784">
        <v>1596</v>
      </c>
      <c r="W33" s="784"/>
      <c r="X33" s="784"/>
      <c r="Y33" s="784"/>
      <c r="Z33" s="784"/>
      <c r="AA33" s="784">
        <v>15</v>
      </c>
      <c r="AB33" s="784"/>
      <c r="AC33" s="784"/>
      <c r="AD33" s="784"/>
      <c r="AE33" s="785"/>
      <c r="AF33" s="786">
        <v>15</v>
      </c>
      <c r="AG33" s="787"/>
      <c r="AH33" s="787"/>
      <c r="AI33" s="787"/>
      <c r="AJ33" s="788"/>
      <c r="AK33" s="832">
        <v>971</v>
      </c>
      <c r="AL33" s="829"/>
      <c r="AM33" s="829"/>
      <c r="AN33" s="829"/>
      <c r="AO33" s="829"/>
      <c r="AP33" s="829" t="s">
        <v>611</v>
      </c>
      <c r="AQ33" s="829"/>
      <c r="AR33" s="829"/>
      <c r="AS33" s="829"/>
      <c r="AT33" s="829"/>
      <c r="AU33" s="829" t="s">
        <v>611</v>
      </c>
      <c r="AV33" s="829"/>
      <c r="AW33" s="829"/>
      <c r="AX33" s="829"/>
      <c r="AY33" s="829"/>
      <c r="AZ33" s="829" t="s">
        <v>611</v>
      </c>
      <c r="BA33" s="829"/>
      <c r="BB33" s="829"/>
      <c r="BC33" s="829"/>
      <c r="BD33" s="829"/>
      <c r="BE33" s="830"/>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415</v>
      </c>
      <c r="C34" s="781"/>
      <c r="D34" s="781"/>
      <c r="E34" s="781"/>
      <c r="F34" s="781"/>
      <c r="G34" s="781"/>
      <c r="H34" s="781"/>
      <c r="I34" s="781"/>
      <c r="J34" s="781"/>
      <c r="K34" s="781"/>
      <c r="L34" s="781"/>
      <c r="M34" s="781"/>
      <c r="N34" s="781"/>
      <c r="O34" s="781"/>
      <c r="P34" s="782"/>
      <c r="Q34" s="783">
        <v>20</v>
      </c>
      <c r="R34" s="784"/>
      <c r="S34" s="784"/>
      <c r="T34" s="784"/>
      <c r="U34" s="784"/>
      <c r="V34" s="784">
        <v>20</v>
      </c>
      <c r="W34" s="784"/>
      <c r="X34" s="784"/>
      <c r="Y34" s="784"/>
      <c r="Z34" s="784"/>
      <c r="AA34" s="784">
        <v>0</v>
      </c>
      <c r="AB34" s="784"/>
      <c r="AC34" s="784"/>
      <c r="AD34" s="784"/>
      <c r="AE34" s="785"/>
      <c r="AF34" s="786">
        <v>0</v>
      </c>
      <c r="AG34" s="787"/>
      <c r="AH34" s="787"/>
      <c r="AI34" s="787"/>
      <c r="AJ34" s="788"/>
      <c r="AK34" s="832" t="s">
        <v>602</v>
      </c>
      <c r="AL34" s="829"/>
      <c r="AM34" s="829"/>
      <c r="AN34" s="829"/>
      <c r="AO34" s="829"/>
      <c r="AP34" s="829" t="s">
        <v>611</v>
      </c>
      <c r="AQ34" s="829"/>
      <c r="AR34" s="829"/>
      <c r="AS34" s="829"/>
      <c r="AT34" s="829"/>
      <c r="AU34" s="829" t="s">
        <v>611</v>
      </c>
      <c r="AV34" s="829"/>
      <c r="AW34" s="829"/>
      <c r="AX34" s="829"/>
      <c r="AY34" s="829"/>
      <c r="AZ34" s="829" t="s">
        <v>611</v>
      </c>
      <c r="BA34" s="829"/>
      <c r="BB34" s="829"/>
      <c r="BC34" s="829"/>
      <c r="BD34" s="829"/>
      <c r="BE34" s="830"/>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416</v>
      </c>
      <c r="C35" s="781"/>
      <c r="D35" s="781"/>
      <c r="E35" s="781"/>
      <c r="F35" s="781"/>
      <c r="G35" s="781"/>
      <c r="H35" s="781"/>
      <c r="I35" s="781"/>
      <c r="J35" s="781"/>
      <c r="K35" s="781"/>
      <c r="L35" s="781"/>
      <c r="M35" s="781"/>
      <c r="N35" s="781"/>
      <c r="O35" s="781"/>
      <c r="P35" s="782"/>
      <c r="Q35" s="783">
        <v>1142</v>
      </c>
      <c r="R35" s="784"/>
      <c r="S35" s="784"/>
      <c r="T35" s="784"/>
      <c r="U35" s="784"/>
      <c r="V35" s="784">
        <v>1038</v>
      </c>
      <c r="W35" s="784"/>
      <c r="X35" s="784"/>
      <c r="Y35" s="784"/>
      <c r="Z35" s="784"/>
      <c r="AA35" s="784">
        <v>104</v>
      </c>
      <c r="AB35" s="784"/>
      <c r="AC35" s="784"/>
      <c r="AD35" s="784"/>
      <c r="AE35" s="785"/>
      <c r="AF35" s="786">
        <v>1451</v>
      </c>
      <c r="AG35" s="787"/>
      <c r="AH35" s="787"/>
      <c r="AI35" s="787"/>
      <c r="AJ35" s="788"/>
      <c r="AK35" s="832">
        <v>181</v>
      </c>
      <c r="AL35" s="829"/>
      <c r="AM35" s="829"/>
      <c r="AN35" s="829"/>
      <c r="AO35" s="829"/>
      <c r="AP35" s="829">
        <v>2862</v>
      </c>
      <c r="AQ35" s="829"/>
      <c r="AR35" s="829"/>
      <c r="AS35" s="829"/>
      <c r="AT35" s="829"/>
      <c r="AU35" s="829">
        <v>444</v>
      </c>
      <c r="AV35" s="829"/>
      <c r="AW35" s="829"/>
      <c r="AX35" s="829"/>
      <c r="AY35" s="829"/>
      <c r="AZ35" s="833" t="s">
        <v>611</v>
      </c>
      <c r="BA35" s="833"/>
      <c r="BB35" s="833"/>
      <c r="BC35" s="833"/>
      <c r="BD35" s="833"/>
      <c r="BE35" s="830" t="s">
        <v>417</v>
      </c>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418</v>
      </c>
      <c r="C36" s="781"/>
      <c r="D36" s="781"/>
      <c r="E36" s="781"/>
      <c r="F36" s="781"/>
      <c r="G36" s="781"/>
      <c r="H36" s="781"/>
      <c r="I36" s="781"/>
      <c r="J36" s="781"/>
      <c r="K36" s="781"/>
      <c r="L36" s="781"/>
      <c r="M36" s="781"/>
      <c r="N36" s="781"/>
      <c r="O36" s="781"/>
      <c r="P36" s="782"/>
      <c r="Q36" s="783">
        <v>519</v>
      </c>
      <c r="R36" s="784"/>
      <c r="S36" s="784"/>
      <c r="T36" s="784"/>
      <c r="U36" s="784"/>
      <c r="V36" s="784">
        <v>486</v>
      </c>
      <c r="W36" s="784"/>
      <c r="X36" s="784"/>
      <c r="Y36" s="784"/>
      <c r="Z36" s="784"/>
      <c r="AA36" s="784">
        <v>33</v>
      </c>
      <c r="AB36" s="784"/>
      <c r="AC36" s="784"/>
      <c r="AD36" s="784"/>
      <c r="AE36" s="785"/>
      <c r="AF36" s="786">
        <v>89</v>
      </c>
      <c r="AG36" s="787"/>
      <c r="AH36" s="787"/>
      <c r="AI36" s="787"/>
      <c r="AJ36" s="788"/>
      <c r="AK36" s="832">
        <v>380</v>
      </c>
      <c r="AL36" s="829"/>
      <c r="AM36" s="829"/>
      <c r="AN36" s="829"/>
      <c r="AO36" s="829"/>
      <c r="AP36" s="829">
        <v>5153</v>
      </c>
      <c r="AQ36" s="829"/>
      <c r="AR36" s="829"/>
      <c r="AS36" s="829"/>
      <c r="AT36" s="829"/>
      <c r="AU36" s="829">
        <v>3844</v>
      </c>
      <c r="AV36" s="829"/>
      <c r="AW36" s="829"/>
      <c r="AX36" s="829"/>
      <c r="AY36" s="829"/>
      <c r="AZ36" s="833" t="s">
        <v>611</v>
      </c>
      <c r="BA36" s="833"/>
      <c r="BB36" s="833"/>
      <c r="BC36" s="833"/>
      <c r="BD36" s="833"/>
      <c r="BE36" s="830" t="s">
        <v>417</v>
      </c>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419</v>
      </c>
      <c r="C37" s="781"/>
      <c r="D37" s="781"/>
      <c r="E37" s="781"/>
      <c r="F37" s="781"/>
      <c r="G37" s="781"/>
      <c r="H37" s="781"/>
      <c r="I37" s="781"/>
      <c r="J37" s="781"/>
      <c r="K37" s="781"/>
      <c r="L37" s="781"/>
      <c r="M37" s="781"/>
      <c r="N37" s="781"/>
      <c r="O37" s="781"/>
      <c r="P37" s="782"/>
      <c r="Q37" s="783">
        <v>86</v>
      </c>
      <c r="R37" s="784"/>
      <c r="S37" s="784"/>
      <c r="T37" s="784"/>
      <c r="U37" s="784"/>
      <c r="V37" s="784">
        <v>86</v>
      </c>
      <c r="W37" s="784"/>
      <c r="X37" s="784"/>
      <c r="Y37" s="784"/>
      <c r="Z37" s="784"/>
      <c r="AA37" s="784" t="s">
        <v>611</v>
      </c>
      <c r="AB37" s="784"/>
      <c r="AC37" s="784"/>
      <c r="AD37" s="784"/>
      <c r="AE37" s="785"/>
      <c r="AF37" s="786">
        <v>29</v>
      </c>
      <c r="AG37" s="787"/>
      <c r="AH37" s="787"/>
      <c r="AI37" s="787"/>
      <c r="AJ37" s="788"/>
      <c r="AK37" s="832">
        <v>67</v>
      </c>
      <c r="AL37" s="829"/>
      <c r="AM37" s="829"/>
      <c r="AN37" s="829"/>
      <c r="AO37" s="829"/>
      <c r="AP37" s="829">
        <v>42</v>
      </c>
      <c r="AQ37" s="829"/>
      <c r="AR37" s="829"/>
      <c r="AS37" s="829"/>
      <c r="AT37" s="829"/>
      <c r="AU37" s="829">
        <v>42</v>
      </c>
      <c r="AV37" s="829"/>
      <c r="AW37" s="829"/>
      <c r="AX37" s="829"/>
      <c r="AY37" s="829"/>
      <c r="AZ37" s="833" t="s">
        <v>611</v>
      </c>
      <c r="BA37" s="833"/>
      <c r="BB37" s="833"/>
      <c r="BC37" s="833"/>
      <c r="BD37" s="833"/>
      <c r="BE37" s="830" t="s">
        <v>420</v>
      </c>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421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396</v>
      </c>
      <c r="B63" s="789" t="s">
        <v>422</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1790</v>
      </c>
      <c r="AG63" s="843"/>
      <c r="AH63" s="843"/>
      <c r="AI63" s="843"/>
      <c r="AJ63" s="844"/>
      <c r="AK63" s="845"/>
      <c r="AL63" s="840"/>
      <c r="AM63" s="840"/>
      <c r="AN63" s="840"/>
      <c r="AO63" s="840"/>
      <c r="AP63" s="843"/>
      <c r="AQ63" s="843"/>
      <c r="AR63" s="843"/>
      <c r="AS63" s="843"/>
      <c r="AT63" s="843"/>
      <c r="AU63" s="843"/>
      <c r="AV63" s="843"/>
      <c r="AW63" s="843"/>
      <c r="AX63" s="843"/>
      <c r="AY63" s="843"/>
      <c r="AZ63" s="847"/>
      <c r="BA63" s="847"/>
      <c r="BB63" s="847"/>
      <c r="BC63" s="847"/>
      <c r="BD63" s="847"/>
      <c r="BE63" s="848"/>
      <c r="BF63" s="848"/>
      <c r="BG63" s="848"/>
      <c r="BH63" s="848"/>
      <c r="BI63" s="849"/>
      <c r="BJ63" s="850" t="s">
        <v>423</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425</v>
      </c>
      <c r="B66" s="728"/>
      <c r="C66" s="728"/>
      <c r="D66" s="728"/>
      <c r="E66" s="728"/>
      <c r="F66" s="728"/>
      <c r="G66" s="728"/>
      <c r="H66" s="728"/>
      <c r="I66" s="728"/>
      <c r="J66" s="728"/>
      <c r="K66" s="728"/>
      <c r="L66" s="728"/>
      <c r="M66" s="728"/>
      <c r="N66" s="728"/>
      <c r="O66" s="728"/>
      <c r="P66" s="729"/>
      <c r="Q66" s="733" t="s">
        <v>426</v>
      </c>
      <c r="R66" s="734"/>
      <c r="S66" s="734"/>
      <c r="T66" s="734"/>
      <c r="U66" s="735"/>
      <c r="V66" s="733" t="s">
        <v>402</v>
      </c>
      <c r="W66" s="734"/>
      <c r="X66" s="734"/>
      <c r="Y66" s="734"/>
      <c r="Z66" s="735"/>
      <c r="AA66" s="733" t="s">
        <v>403</v>
      </c>
      <c r="AB66" s="734"/>
      <c r="AC66" s="734"/>
      <c r="AD66" s="734"/>
      <c r="AE66" s="735"/>
      <c r="AF66" s="853" t="s">
        <v>427</v>
      </c>
      <c r="AG66" s="815"/>
      <c r="AH66" s="815"/>
      <c r="AI66" s="815"/>
      <c r="AJ66" s="854"/>
      <c r="AK66" s="733" t="s">
        <v>428</v>
      </c>
      <c r="AL66" s="728"/>
      <c r="AM66" s="728"/>
      <c r="AN66" s="728"/>
      <c r="AO66" s="729"/>
      <c r="AP66" s="733" t="s">
        <v>406</v>
      </c>
      <c r="AQ66" s="734"/>
      <c r="AR66" s="734"/>
      <c r="AS66" s="734"/>
      <c r="AT66" s="735"/>
      <c r="AU66" s="733" t="s">
        <v>429</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t="s">
        <v>603</v>
      </c>
      <c r="C68" s="869"/>
      <c r="D68" s="869"/>
      <c r="E68" s="869"/>
      <c r="F68" s="869"/>
      <c r="G68" s="869"/>
      <c r="H68" s="869"/>
      <c r="I68" s="869"/>
      <c r="J68" s="869"/>
      <c r="K68" s="869"/>
      <c r="L68" s="869"/>
      <c r="M68" s="869"/>
      <c r="N68" s="869"/>
      <c r="O68" s="869"/>
      <c r="P68" s="870"/>
      <c r="Q68" s="871">
        <v>1999</v>
      </c>
      <c r="R68" s="865"/>
      <c r="S68" s="865"/>
      <c r="T68" s="865"/>
      <c r="U68" s="865"/>
      <c r="V68" s="865">
        <v>1937</v>
      </c>
      <c r="W68" s="865"/>
      <c r="X68" s="865"/>
      <c r="Y68" s="865"/>
      <c r="Z68" s="865"/>
      <c r="AA68" s="865">
        <v>62</v>
      </c>
      <c r="AB68" s="865"/>
      <c r="AC68" s="865"/>
      <c r="AD68" s="865"/>
      <c r="AE68" s="865"/>
      <c r="AF68" s="865">
        <v>62</v>
      </c>
      <c r="AG68" s="865"/>
      <c r="AH68" s="865"/>
      <c r="AI68" s="865"/>
      <c r="AJ68" s="865"/>
      <c r="AK68" s="865">
        <v>25</v>
      </c>
      <c r="AL68" s="865"/>
      <c r="AM68" s="865"/>
      <c r="AN68" s="865"/>
      <c r="AO68" s="865"/>
      <c r="AP68" s="865">
        <v>264</v>
      </c>
      <c r="AQ68" s="865"/>
      <c r="AR68" s="865"/>
      <c r="AS68" s="865"/>
      <c r="AT68" s="865"/>
      <c r="AU68" s="865">
        <v>179</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t="s">
        <v>604</v>
      </c>
      <c r="C69" s="873"/>
      <c r="D69" s="873"/>
      <c r="E69" s="873"/>
      <c r="F69" s="873"/>
      <c r="G69" s="873"/>
      <c r="H69" s="873"/>
      <c r="I69" s="873"/>
      <c r="J69" s="873"/>
      <c r="K69" s="873"/>
      <c r="L69" s="873"/>
      <c r="M69" s="873"/>
      <c r="N69" s="873"/>
      <c r="O69" s="873"/>
      <c r="P69" s="874"/>
      <c r="Q69" s="875">
        <v>4846</v>
      </c>
      <c r="R69" s="829"/>
      <c r="S69" s="829"/>
      <c r="T69" s="829"/>
      <c r="U69" s="829"/>
      <c r="V69" s="829">
        <v>4807</v>
      </c>
      <c r="W69" s="829"/>
      <c r="X69" s="829"/>
      <c r="Y69" s="829"/>
      <c r="Z69" s="829"/>
      <c r="AA69" s="829">
        <v>39</v>
      </c>
      <c r="AB69" s="829"/>
      <c r="AC69" s="829"/>
      <c r="AD69" s="829"/>
      <c r="AE69" s="829"/>
      <c r="AF69" s="829">
        <v>16</v>
      </c>
      <c r="AG69" s="829"/>
      <c r="AH69" s="829"/>
      <c r="AI69" s="829"/>
      <c r="AJ69" s="829"/>
      <c r="AK69" s="829">
        <v>217</v>
      </c>
      <c r="AL69" s="829"/>
      <c r="AM69" s="829"/>
      <c r="AN69" s="829"/>
      <c r="AO69" s="829"/>
      <c r="AP69" s="829" t="s">
        <v>602</v>
      </c>
      <c r="AQ69" s="829"/>
      <c r="AR69" s="829"/>
      <c r="AS69" s="829"/>
      <c r="AT69" s="829"/>
      <c r="AU69" s="829" t="s">
        <v>602</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t="s">
        <v>605</v>
      </c>
      <c r="C70" s="873"/>
      <c r="D70" s="873"/>
      <c r="E70" s="873"/>
      <c r="F70" s="873"/>
      <c r="G70" s="873"/>
      <c r="H70" s="873"/>
      <c r="I70" s="873"/>
      <c r="J70" s="873"/>
      <c r="K70" s="873"/>
      <c r="L70" s="873"/>
      <c r="M70" s="873"/>
      <c r="N70" s="873"/>
      <c r="O70" s="873"/>
      <c r="P70" s="874"/>
      <c r="Q70" s="875">
        <v>310</v>
      </c>
      <c r="R70" s="829"/>
      <c r="S70" s="829"/>
      <c r="T70" s="829"/>
      <c r="U70" s="829"/>
      <c r="V70" s="829">
        <v>280</v>
      </c>
      <c r="W70" s="829"/>
      <c r="X70" s="829"/>
      <c r="Y70" s="829"/>
      <c r="Z70" s="829"/>
      <c r="AA70" s="829">
        <v>30</v>
      </c>
      <c r="AB70" s="829"/>
      <c r="AC70" s="829"/>
      <c r="AD70" s="829"/>
      <c r="AE70" s="829"/>
      <c r="AF70" s="829">
        <v>30</v>
      </c>
      <c r="AG70" s="829"/>
      <c r="AH70" s="829"/>
      <c r="AI70" s="829"/>
      <c r="AJ70" s="829"/>
      <c r="AK70" s="829">
        <v>23</v>
      </c>
      <c r="AL70" s="829"/>
      <c r="AM70" s="829"/>
      <c r="AN70" s="829"/>
      <c r="AO70" s="829"/>
      <c r="AP70" s="829" t="s">
        <v>602</v>
      </c>
      <c r="AQ70" s="829"/>
      <c r="AR70" s="829"/>
      <c r="AS70" s="829"/>
      <c r="AT70" s="829"/>
      <c r="AU70" s="829" t="s">
        <v>602</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2" t="s">
        <v>606</v>
      </c>
      <c r="C71" s="873"/>
      <c r="D71" s="873"/>
      <c r="E71" s="873"/>
      <c r="F71" s="873"/>
      <c r="G71" s="873"/>
      <c r="H71" s="873"/>
      <c r="I71" s="873"/>
      <c r="J71" s="873"/>
      <c r="K71" s="873"/>
      <c r="L71" s="873"/>
      <c r="M71" s="873"/>
      <c r="N71" s="873"/>
      <c r="O71" s="873"/>
      <c r="P71" s="874"/>
      <c r="Q71" s="875">
        <v>118915</v>
      </c>
      <c r="R71" s="829"/>
      <c r="S71" s="829"/>
      <c r="T71" s="829"/>
      <c r="U71" s="829"/>
      <c r="V71" s="829">
        <v>115915</v>
      </c>
      <c r="W71" s="829"/>
      <c r="X71" s="829"/>
      <c r="Y71" s="829"/>
      <c r="Z71" s="829"/>
      <c r="AA71" s="829">
        <v>3000</v>
      </c>
      <c r="AB71" s="829"/>
      <c r="AC71" s="829"/>
      <c r="AD71" s="829"/>
      <c r="AE71" s="829"/>
      <c r="AF71" s="829" t="s">
        <v>602</v>
      </c>
      <c r="AG71" s="829"/>
      <c r="AH71" s="829"/>
      <c r="AI71" s="829"/>
      <c r="AJ71" s="829"/>
      <c r="AK71" s="829" t="s">
        <v>602</v>
      </c>
      <c r="AL71" s="829"/>
      <c r="AM71" s="829"/>
      <c r="AN71" s="829"/>
      <c r="AO71" s="829"/>
      <c r="AP71" s="829" t="s">
        <v>602</v>
      </c>
      <c r="AQ71" s="829"/>
      <c r="AR71" s="829"/>
      <c r="AS71" s="829"/>
      <c r="AT71" s="829"/>
      <c r="AU71" s="829" t="s">
        <v>602</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2"/>
      <c r="C72" s="873"/>
      <c r="D72" s="873"/>
      <c r="E72" s="873"/>
      <c r="F72" s="873"/>
      <c r="G72" s="873"/>
      <c r="H72" s="873"/>
      <c r="I72" s="873"/>
      <c r="J72" s="873"/>
      <c r="K72" s="873"/>
      <c r="L72" s="873"/>
      <c r="M72" s="873"/>
      <c r="N72" s="873"/>
      <c r="O72" s="873"/>
      <c r="P72" s="874"/>
      <c r="Q72" s="875"/>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2"/>
      <c r="C73" s="873"/>
      <c r="D73" s="873"/>
      <c r="E73" s="873"/>
      <c r="F73" s="873"/>
      <c r="G73" s="873"/>
      <c r="H73" s="873"/>
      <c r="I73" s="873"/>
      <c r="J73" s="873"/>
      <c r="K73" s="873"/>
      <c r="L73" s="873"/>
      <c r="M73" s="873"/>
      <c r="N73" s="873"/>
      <c r="O73" s="873"/>
      <c r="P73" s="874"/>
      <c r="Q73" s="875"/>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2"/>
      <c r="C75" s="873"/>
      <c r="D75" s="873"/>
      <c r="E75" s="873"/>
      <c r="F75" s="873"/>
      <c r="G75" s="873"/>
      <c r="H75" s="873"/>
      <c r="I75" s="873"/>
      <c r="J75" s="873"/>
      <c r="K75" s="873"/>
      <c r="L75" s="873"/>
      <c r="M75" s="873"/>
      <c r="N75" s="873"/>
      <c r="O75" s="873"/>
      <c r="P75" s="874"/>
      <c r="Q75" s="876"/>
      <c r="R75" s="877"/>
      <c r="S75" s="877"/>
      <c r="T75" s="877"/>
      <c r="U75" s="832"/>
      <c r="V75" s="878"/>
      <c r="W75" s="877"/>
      <c r="X75" s="877"/>
      <c r="Y75" s="877"/>
      <c r="Z75" s="832"/>
      <c r="AA75" s="878"/>
      <c r="AB75" s="877"/>
      <c r="AC75" s="877"/>
      <c r="AD75" s="877"/>
      <c r="AE75" s="832"/>
      <c r="AF75" s="878"/>
      <c r="AG75" s="877"/>
      <c r="AH75" s="877"/>
      <c r="AI75" s="877"/>
      <c r="AJ75" s="832"/>
      <c r="AK75" s="878"/>
      <c r="AL75" s="877"/>
      <c r="AM75" s="877"/>
      <c r="AN75" s="877"/>
      <c r="AO75" s="832"/>
      <c r="AP75" s="878"/>
      <c r="AQ75" s="877"/>
      <c r="AR75" s="877"/>
      <c r="AS75" s="877"/>
      <c r="AT75" s="832"/>
      <c r="AU75" s="878"/>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2"/>
      <c r="C76" s="873"/>
      <c r="D76" s="873"/>
      <c r="E76" s="873"/>
      <c r="F76" s="873"/>
      <c r="G76" s="873"/>
      <c r="H76" s="873"/>
      <c r="I76" s="873"/>
      <c r="J76" s="873"/>
      <c r="K76" s="873"/>
      <c r="L76" s="873"/>
      <c r="M76" s="873"/>
      <c r="N76" s="873"/>
      <c r="O76" s="873"/>
      <c r="P76" s="874"/>
      <c r="Q76" s="876"/>
      <c r="R76" s="877"/>
      <c r="S76" s="877"/>
      <c r="T76" s="877"/>
      <c r="U76" s="832"/>
      <c r="V76" s="878"/>
      <c r="W76" s="877"/>
      <c r="X76" s="877"/>
      <c r="Y76" s="877"/>
      <c r="Z76" s="832"/>
      <c r="AA76" s="878"/>
      <c r="AB76" s="877"/>
      <c r="AC76" s="877"/>
      <c r="AD76" s="877"/>
      <c r="AE76" s="832"/>
      <c r="AF76" s="878"/>
      <c r="AG76" s="877"/>
      <c r="AH76" s="877"/>
      <c r="AI76" s="877"/>
      <c r="AJ76" s="832"/>
      <c r="AK76" s="878"/>
      <c r="AL76" s="877"/>
      <c r="AM76" s="877"/>
      <c r="AN76" s="877"/>
      <c r="AO76" s="832"/>
      <c r="AP76" s="878"/>
      <c r="AQ76" s="877"/>
      <c r="AR76" s="877"/>
      <c r="AS76" s="877"/>
      <c r="AT76" s="832"/>
      <c r="AU76" s="878"/>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2"/>
      <c r="C77" s="873"/>
      <c r="D77" s="873"/>
      <c r="E77" s="873"/>
      <c r="F77" s="873"/>
      <c r="G77" s="873"/>
      <c r="H77" s="873"/>
      <c r="I77" s="873"/>
      <c r="J77" s="873"/>
      <c r="K77" s="873"/>
      <c r="L77" s="873"/>
      <c r="M77" s="873"/>
      <c r="N77" s="873"/>
      <c r="O77" s="873"/>
      <c r="P77" s="874"/>
      <c r="Q77" s="876"/>
      <c r="R77" s="877"/>
      <c r="S77" s="877"/>
      <c r="T77" s="877"/>
      <c r="U77" s="832"/>
      <c r="V77" s="878"/>
      <c r="W77" s="877"/>
      <c r="X77" s="877"/>
      <c r="Y77" s="877"/>
      <c r="Z77" s="832"/>
      <c r="AA77" s="878"/>
      <c r="AB77" s="877"/>
      <c r="AC77" s="877"/>
      <c r="AD77" s="877"/>
      <c r="AE77" s="832"/>
      <c r="AF77" s="878"/>
      <c r="AG77" s="877"/>
      <c r="AH77" s="877"/>
      <c r="AI77" s="877"/>
      <c r="AJ77" s="832"/>
      <c r="AK77" s="878"/>
      <c r="AL77" s="877"/>
      <c r="AM77" s="877"/>
      <c r="AN77" s="877"/>
      <c r="AO77" s="832"/>
      <c r="AP77" s="878"/>
      <c r="AQ77" s="877"/>
      <c r="AR77" s="877"/>
      <c r="AS77" s="877"/>
      <c r="AT77" s="832"/>
      <c r="AU77" s="878"/>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396</v>
      </c>
      <c r="B88" s="789" t="s">
        <v>430</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c r="AG88" s="843"/>
      <c r="AH88" s="843"/>
      <c r="AI88" s="843"/>
      <c r="AJ88" s="843"/>
      <c r="AK88" s="840"/>
      <c r="AL88" s="840"/>
      <c r="AM88" s="840"/>
      <c r="AN88" s="840"/>
      <c r="AO88" s="840"/>
      <c r="AP88" s="843"/>
      <c r="AQ88" s="843"/>
      <c r="AR88" s="843"/>
      <c r="AS88" s="843"/>
      <c r="AT88" s="843"/>
      <c r="AU88" s="843"/>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431</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432</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433</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6" t="s">
        <v>436</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437</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2">
      <c r="A109" s="911" t="s">
        <v>438</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439</v>
      </c>
      <c r="AB109" s="892"/>
      <c r="AC109" s="892"/>
      <c r="AD109" s="892"/>
      <c r="AE109" s="893"/>
      <c r="AF109" s="891" t="s">
        <v>440</v>
      </c>
      <c r="AG109" s="892"/>
      <c r="AH109" s="892"/>
      <c r="AI109" s="892"/>
      <c r="AJ109" s="893"/>
      <c r="AK109" s="891" t="s">
        <v>311</v>
      </c>
      <c r="AL109" s="892"/>
      <c r="AM109" s="892"/>
      <c r="AN109" s="892"/>
      <c r="AO109" s="893"/>
      <c r="AP109" s="891" t="s">
        <v>441</v>
      </c>
      <c r="AQ109" s="892"/>
      <c r="AR109" s="892"/>
      <c r="AS109" s="892"/>
      <c r="AT109" s="894"/>
      <c r="AU109" s="911" t="s">
        <v>438</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439</v>
      </c>
      <c r="BR109" s="892"/>
      <c r="BS109" s="892"/>
      <c r="BT109" s="892"/>
      <c r="BU109" s="893"/>
      <c r="BV109" s="891" t="s">
        <v>440</v>
      </c>
      <c r="BW109" s="892"/>
      <c r="BX109" s="892"/>
      <c r="BY109" s="892"/>
      <c r="BZ109" s="893"/>
      <c r="CA109" s="891" t="s">
        <v>311</v>
      </c>
      <c r="CB109" s="892"/>
      <c r="CC109" s="892"/>
      <c r="CD109" s="892"/>
      <c r="CE109" s="893"/>
      <c r="CF109" s="912" t="s">
        <v>441</v>
      </c>
      <c r="CG109" s="912"/>
      <c r="CH109" s="912"/>
      <c r="CI109" s="912"/>
      <c r="CJ109" s="912"/>
      <c r="CK109" s="891" t="s">
        <v>442</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439</v>
      </c>
      <c r="DH109" s="892"/>
      <c r="DI109" s="892"/>
      <c r="DJ109" s="892"/>
      <c r="DK109" s="893"/>
      <c r="DL109" s="891" t="s">
        <v>440</v>
      </c>
      <c r="DM109" s="892"/>
      <c r="DN109" s="892"/>
      <c r="DO109" s="892"/>
      <c r="DP109" s="893"/>
      <c r="DQ109" s="891" t="s">
        <v>311</v>
      </c>
      <c r="DR109" s="892"/>
      <c r="DS109" s="892"/>
      <c r="DT109" s="892"/>
      <c r="DU109" s="893"/>
      <c r="DV109" s="891" t="s">
        <v>441</v>
      </c>
      <c r="DW109" s="892"/>
      <c r="DX109" s="892"/>
      <c r="DY109" s="892"/>
      <c r="DZ109" s="894"/>
    </row>
    <row r="110" spans="1:131" s="230" customFormat="1" ht="26.25" customHeight="1" x14ac:dyDescent="0.2">
      <c r="A110" s="895" t="s">
        <v>443</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4167126</v>
      </c>
      <c r="AB110" s="899"/>
      <c r="AC110" s="899"/>
      <c r="AD110" s="899"/>
      <c r="AE110" s="900"/>
      <c r="AF110" s="901">
        <v>3918768</v>
      </c>
      <c r="AG110" s="899"/>
      <c r="AH110" s="899"/>
      <c r="AI110" s="899"/>
      <c r="AJ110" s="900"/>
      <c r="AK110" s="901">
        <v>3768227</v>
      </c>
      <c r="AL110" s="899"/>
      <c r="AM110" s="899"/>
      <c r="AN110" s="899"/>
      <c r="AO110" s="900"/>
      <c r="AP110" s="902">
        <v>29.8</v>
      </c>
      <c r="AQ110" s="903"/>
      <c r="AR110" s="903"/>
      <c r="AS110" s="903"/>
      <c r="AT110" s="904"/>
      <c r="AU110" s="905" t="s">
        <v>75</v>
      </c>
      <c r="AV110" s="906"/>
      <c r="AW110" s="906"/>
      <c r="AX110" s="906"/>
      <c r="AY110" s="906"/>
      <c r="AZ110" s="928" t="s">
        <v>444</v>
      </c>
      <c r="BA110" s="896"/>
      <c r="BB110" s="896"/>
      <c r="BC110" s="896"/>
      <c r="BD110" s="896"/>
      <c r="BE110" s="896"/>
      <c r="BF110" s="896"/>
      <c r="BG110" s="896"/>
      <c r="BH110" s="896"/>
      <c r="BI110" s="896"/>
      <c r="BJ110" s="896"/>
      <c r="BK110" s="896"/>
      <c r="BL110" s="896"/>
      <c r="BM110" s="896"/>
      <c r="BN110" s="896"/>
      <c r="BO110" s="896"/>
      <c r="BP110" s="897"/>
      <c r="BQ110" s="929">
        <v>32515847</v>
      </c>
      <c r="BR110" s="930"/>
      <c r="BS110" s="930"/>
      <c r="BT110" s="930"/>
      <c r="BU110" s="930"/>
      <c r="BV110" s="930">
        <v>31535371</v>
      </c>
      <c r="BW110" s="930"/>
      <c r="BX110" s="930"/>
      <c r="BY110" s="930"/>
      <c r="BZ110" s="930"/>
      <c r="CA110" s="930">
        <v>30542187</v>
      </c>
      <c r="CB110" s="930"/>
      <c r="CC110" s="930"/>
      <c r="CD110" s="930"/>
      <c r="CE110" s="930"/>
      <c r="CF110" s="943">
        <v>241.5</v>
      </c>
      <c r="CG110" s="944"/>
      <c r="CH110" s="944"/>
      <c r="CI110" s="944"/>
      <c r="CJ110" s="944"/>
      <c r="CK110" s="945" t="s">
        <v>445</v>
      </c>
      <c r="CL110" s="946"/>
      <c r="CM110" s="928" t="s">
        <v>446</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133</v>
      </c>
      <c r="DH110" s="930"/>
      <c r="DI110" s="930"/>
      <c r="DJ110" s="930"/>
      <c r="DK110" s="930"/>
      <c r="DL110" s="930" t="s">
        <v>447</v>
      </c>
      <c r="DM110" s="930"/>
      <c r="DN110" s="930"/>
      <c r="DO110" s="930"/>
      <c r="DP110" s="930"/>
      <c r="DQ110" s="930" t="s">
        <v>133</v>
      </c>
      <c r="DR110" s="930"/>
      <c r="DS110" s="930"/>
      <c r="DT110" s="930"/>
      <c r="DU110" s="930"/>
      <c r="DV110" s="931" t="s">
        <v>447</v>
      </c>
      <c r="DW110" s="931"/>
      <c r="DX110" s="931"/>
      <c r="DY110" s="931"/>
      <c r="DZ110" s="932"/>
    </row>
    <row r="111" spans="1:131" s="230" customFormat="1" ht="26.25" customHeight="1" x14ac:dyDescent="0.2">
      <c r="A111" s="933" t="s">
        <v>448</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447</v>
      </c>
      <c r="AB111" s="937"/>
      <c r="AC111" s="937"/>
      <c r="AD111" s="937"/>
      <c r="AE111" s="938"/>
      <c r="AF111" s="939" t="s">
        <v>133</v>
      </c>
      <c r="AG111" s="937"/>
      <c r="AH111" s="937"/>
      <c r="AI111" s="937"/>
      <c r="AJ111" s="938"/>
      <c r="AK111" s="939" t="s">
        <v>133</v>
      </c>
      <c r="AL111" s="937"/>
      <c r="AM111" s="937"/>
      <c r="AN111" s="937"/>
      <c r="AO111" s="938"/>
      <c r="AP111" s="940" t="s">
        <v>133</v>
      </c>
      <c r="AQ111" s="941"/>
      <c r="AR111" s="941"/>
      <c r="AS111" s="941"/>
      <c r="AT111" s="942"/>
      <c r="AU111" s="907"/>
      <c r="AV111" s="908"/>
      <c r="AW111" s="908"/>
      <c r="AX111" s="908"/>
      <c r="AY111" s="908"/>
      <c r="AZ111" s="921" t="s">
        <v>449</v>
      </c>
      <c r="BA111" s="922"/>
      <c r="BB111" s="922"/>
      <c r="BC111" s="922"/>
      <c r="BD111" s="922"/>
      <c r="BE111" s="922"/>
      <c r="BF111" s="922"/>
      <c r="BG111" s="922"/>
      <c r="BH111" s="922"/>
      <c r="BI111" s="922"/>
      <c r="BJ111" s="922"/>
      <c r="BK111" s="922"/>
      <c r="BL111" s="922"/>
      <c r="BM111" s="922"/>
      <c r="BN111" s="922"/>
      <c r="BO111" s="922"/>
      <c r="BP111" s="923"/>
      <c r="BQ111" s="924">
        <v>3321</v>
      </c>
      <c r="BR111" s="925"/>
      <c r="BS111" s="925"/>
      <c r="BT111" s="925"/>
      <c r="BU111" s="925"/>
      <c r="BV111" s="925">
        <v>1708</v>
      </c>
      <c r="BW111" s="925"/>
      <c r="BX111" s="925"/>
      <c r="BY111" s="925"/>
      <c r="BZ111" s="925"/>
      <c r="CA111" s="925">
        <v>812</v>
      </c>
      <c r="CB111" s="925"/>
      <c r="CC111" s="925"/>
      <c r="CD111" s="925"/>
      <c r="CE111" s="925"/>
      <c r="CF111" s="919">
        <v>0</v>
      </c>
      <c r="CG111" s="920"/>
      <c r="CH111" s="920"/>
      <c r="CI111" s="920"/>
      <c r="CJ111" s="920"/>
      <c r="CK111" s="947"/>
      <c r="CL111" s="948"/>
      <c r="CM111" s="921" t="s">
        <v>450</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447</v>
      </c>
      <c r="DH111" s="925"/>
      <c r="DI111" s="925"/>
      <c r="DJ111" s="925"/>
      <c r="DK111" s="925"/>
      <c r="DL111" s="925" t="s">
        <v>133</v>
      </c>
      <c r="DM111" s="925"/>
      <c r="DN111" s="925"/>
      <c r="DO111" s="925"/>
      <c r="DP111" s="925"/>
      <c r="DQ111" s="925" t="s">
        <v>447</v>
      </c>
      <c r="DR111" s="925"/>
      <c r="DS111" s="925"/>
      <c r="DT111" s="925"/>
      <c r="DU111" s="925"/>
      <c r="DV111" s="926" t="s">
        <v>133</v>
      </c>
      <c r="DW111" s="926"/>
      <c r="DX111" s="926"/>
      <c r="DY111" s="926"/>
      <c r="DZ111" s="927"/>
    </row>
    <row r="112" spans="1:131" s="230" customFormat="1" ht="26.25" customHeight="1" x14ac:dyDescent="0.2">
      <c r="A112" s="951" t="s">
        <v>451</v>
      </c>
      <c r="B112" s="952"/>
      <c r="C112" s="922" t="s">
        <v>452</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132</v>
      </c>
      <c r="AB112" s="958"/>
      <c r="AC112" s="958"/>
      <c r="AD112" s="958"/>
      <c r="AE112" s="959"/>
      <c r="AF112" s="960" t="s">
        <v>394</v>
      </c>
      <c r="AG112" s="958"/>
      <c r="AH112" s="958"/>
      <c r="AI112" s="958"/>
      <c r="AJ112" s="959"/>
      <c r="AK112" s="960" t="s">
        <v>394</v>
      </c>
      <c r="AL112" s="958"/>
      <c r="AM112" s="958"/>
      <c r="AN112" s="958"/>
      <c r="AO112" s="959"/>
      <c r="AP112" s="961" t="s">
        <v>447</v>
      </c>
      <c r="AQ112" s="962"/>
      <c r="AR112" s="962"/>
      <c r="AS112" s="962"/>
      <c r="AT112" s="963"/>
      <c r="AU112" s="907"/>
      <c r="AV112" s="908"/>
      <c r="AW112" s="908"/>
      <c r="AX112" s="908"/>
      <c r="AY112" s="908"/>
      <c r="AZ112" s="921" t="s">
        <v>453</v>
      </c>
      <c r="BA112" s="922"/>
      <c r="BB112" s="922"/>
      <c r="BC112" s="922"/>
      <c r="BD112" s="922"/>
      <c r="BE112" s="922"/>
      <c r="BF112" s="922"/>
      <c r="BG112" s="922"/>
      <c r="BH112" s="922"/>
      <c r="BI112" s="922"/>
      <c r="BJ112" s="922"/>
      <c r="BK112" s="922"/>
      <c r="BL112" s="922"/>
      <c r="BM112" s="922"/>
      <c r="BN112" s="922"/>
      <c r="BO112" s="922"/>
      <c r="BP112" s="923"/>
      <c r="BQ112" s="924">
        <v>5331606</v>
      </c>
      <c r="BR112" s="925"/>
      <c r="BS112" s="925"/>
      <c r="BT112" s="925"/>
      <c r="BU112" s="925"/>
      <c r="BV112" s="925">
        <v>4771224</v>
      </c>
      <c r="BW112" s="925"/>
      <c r="BX112" s="925"/>
      <c r="BY112" s="925"/>
      <c r="BZ112" s="925"/>
      <c r="CA112" s="925">
        <v>4329686</v>
      </c>
      <c r="CB112" s="925"/>
      <c r="CC112" s="925"/>
      <c r="CD112" s="925"/>
      <c r="CE112" s="925"/>
      <c r="CF112" s="919">
        <v>34.200000000000003</v>
      </c>
      <c r="CG112" s="920"/>
      <c r="CH112" s="920"/>
      <c r="CI112" s="920"/>
      <c r="CJ112" s="920"/>
      <c r="CK112" s="947"/>
      <c r="CL112" s="948"/>
      <c r="CM112" s="921" t="s">
        <v>454</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455</v>
      </c>
      <c r="DH112" s="925"/>
      <c r="DI112" s="925"/>
      <c r="DJ112" s="925"/>
      <c r="DK112" s="925"/>
      <c r="DL112" s="925" t="s">
        <v>132</v>
      </c>
      <c r="DM112" s="925"/>
      <c r="DN112" s="925"/>
      <c r="DO112" s="925"/>
      <c r="DP112" s="925"/>
      <c r="DQ112" s="925" t="s">
        <v>455</v>
      </c>
      <c r="DR112" s="925"/>
      <c r="DS112" s="925"/>
      <c r="DT112" s="925"/>
      <c r="DU112" s="925"/>
      <c r="DV112" s="926" t="s">
        <v>394</v>
      </c>
      <c r="DW112" s="926"/>
      <c r="DX112" s="926"/>
      <c r="DY112" s="926"/>
      <c r="DZ112" s="927"/>
    </row>
    <row r="113" spans="1:130" s="230" customFormat="1" ht="26.25" customHeight="1" x14ac:dyDescent="0.2">
      <c r="A113" s="953"/>
      <c r="B113" s="954"/>
      <c r="C113" s="922" t="s">
        <v>456</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245976</v>
      </c>
      <c r="AB113" s="937"/>
      <c r="AC113" s="937"/>
      <c r="AD113" s="937"/>
      <c r="AE113" s="938"/>
      <c r="AF113" s="939">
        <v>289543</v>
      </c>
      <c r="AG113" s="937"/>
      <c r="AH113" s="937"/>
      <c r="AI113" s="937"/>
      <c r="AJ113" s="938"/>
      <c r="AK113" s="939">
        <v>297739</v>
      </c>
      <c r="AL113" s="937"/>
      <c r="AM113" s="937"/>
      <c r="AN113" s="937"/>
      <c r="AO113" s="938"/>
      <c r="AP113" s="940">
        <v>2.4</v>
      </c>
      <c r="AQ113" s="941"/>
      <c r="AR113" s="941"/>
      <c r="AS113" s="941"/>
      <c r="AT113" s="942"/>
      <c r="AU113" s="907"/>
      <c r="AV113" s="908"/>
      <c r="AW113" s="908"/>
      <c r="AX113" s="908"/>
      <c r="AY113" s="908"/>
      <c r="AZ113" s="921" t="s">
        <v>457</v>
      </c>
      <c r="BA113" s="922"/>
      <c r="BB113" s="922"/>
      <c r="BC113" s="922"/>
      <c r="BD113" s="922"/>
      <c r="BE113" s="922"/>
      <c r="BF113" s="922"/>
      <c r="BG113" s="922"/>
      <c r="BH113" s="922"/>
      <c r="BI113" s="922"/>
      <c r="BJ113" s="922"/>
      <c r="BK113" s="922"/>
      <c r="BL113" s="922"/>
      <c r="BM113" s="922"/>
      <c r="BN113" s="922"/>
      <c r="BO113" s="922"/>
      <c r="BP113" s="923"/>
      <c r="BQ113" s="924">
        <v>225874</v>
      </c>
      <c r="BR113" s="925"/>
      <c r="BS113" s="925"/>
      <c r="BT113" s="925"/>
      <c r="BU113" s="925"/>
      <c r="BV113" s="925">
        <v>205248</v>
      </c>
      <c r="BW113" s="925"/>
      <c r="BX113" s="925"/>
      <c r="BY113" s="925"/>
      <c r="BZ113" s="925"/>
      <c r="CA113" s="925">
        <v>179095</v>
      </c>
      <c r="CB113" s="925"/>
      <c r="CC113" s="925"/>
      <c r="CD113" s="925"/>
      <c r="CE113" s="925"/>
      <c r="CF113" s="919">
        <v>1.4</v>
      </c>
      <c r="CG113" s="920"/>
      <c r="CH113" s="920"/>
      <c r="CI113" s="920"/>
      <c r="CJ113" s="920"/>
      <c r="CK113" s="947"/>
      <c r="CL113" s="948"/>
      <c r="CM113" s="921" t="s">
        <v>458</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132</v>
      </c>
      <c r="DH113" s="958"/>
      <c r="DI113" s="958"/>
      <c r="DJ113" s="958"/>
      <c r="DK113" s="959"/>
      <c r="DL113" s="960" t="s">
        <v>132</v>
      </c>
      <c r="DM113" s="958"/>
      <c r="DN113" s="958"/>
      <c r="DO113" s="958"/>
      <c r="DP113" s="959"/>
      <c r="DQ113" s="960" t="s">
        <v>132</v>
      </c>
      <c r="DR113" s="958"/>
      <c r="DS113" s="958"/>
      <c r="DT113" s="958"/>
      <c r="DU113" s="959"/>
      <c r="DV113" s="961" t="s">
        <v>132</v>
      </c>
      <c r="DW113" s="962"/>
      <c r="DX113" s="962"/>
      <c r="DY113" s="962"/>
      <c r="DZ113" s="963"/>
    </row>
    <row r="114" spans="1:130" s="230" customFormat="1" ht="26.25" customHeight="1" x14ac:dyDescent="0.2">
      <c r="A114" s="953"/>
      <c r="B114" s="954"/>
      <c r="C114" s="922" t="s">
        <v>459</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35976</v>
      </c>
      <c r="AB114" s="958"/>
      <c r="AC114" s="958"/>
      <c r="AD114" s="958"/>
      <c r="AE114" s="959"/>
      <c r="AF114" s="960">
        <v>11605</v>
      </c>
      <c r="AG114" s="958"/>
      <c r="AH114" s="958"/>
      <c r="AI114" s="958"/>
      <c r="AJ114" s="959"/>
      <c r="AK114" s="960">
        <v>21271</v>
      </c>
      <c r="AL114" s="958"/>
      <c r="AM114" s="958"/>
      <c r="AN114" s="958"/>
      <c r="AO114" s="959"/>
      <c r="AP114" s="961">
        <v>0.2</v>
      </c>
      <c r="AQ114" s="962"/>
      <c r="AR114" s="962"/>
      <c r="AS114" s="962"/>
      <c r="AT114" s="963"/>
      <c r="AU114" s="907"/>
      <c r="AV114" s="908"/>
      <c r="AW114" s="908"/>
      <c r="AX114" s="908"/>
      <c r="AY114" s="908"/>
      <c r="AZ114" s="921" t="s">
        <v>460</v>
      </c>
      <c r="BA114" s="922"/>
      <c r="BB114" s="922"/>
      <c r="BC114" s="922"/>
      <c r="BD114" s="922"/>
      <c r="BE114" s="922"/>
      <c r="BF114" s="922"/>
      <c r="BG114" s="922"/>
      <c r="BH114" s="922"/>
      <c r="BI114" s="922"/>
      <c r="BJ114" s="922"/>
      <c r="BK114" s="922"/>
      <c r="BL114" s="922"/>
      <c r="BM114" s="922"/>
      <c r="BN114" s="922"/>
      <c r="BO114" s="922"/>
      <c r="BP114" s="923"/>
      <c r="BQ114" s="924">
        <v>4862132</v>
      </c>
      <c r="BR114" s="925"/>
      <c r="BS114" s="925"/>
      <c r="BT114" s="925"/>
      <c r="BU114" s="925"/>
      <c r="BV114" s="925">
        <v>4767063</v>
      </c>
      <c r="BW114" s="925"/>
      <c r="BX114" s="925"/>
      <c r="BY114" s="925"/>
      <c r="BZ114" s="925"/>
      <c r="CA114" s="925">
        <v>4709875</v>
      </c>
      <c r="CB114" s="925"/>
      <c r="CC114" s="925"/>
      <c r="CD114" s="925"/>
      <c r="CE114" s="925"/>
      <c r="CF114" s="919">
        <v>37.200000000000003</v>
      </c>
      <c r="CG114" s="920"/>
      <c r="CH114" s="920"/>
      <c r="CI114" s="920"/>
      <c r="CJ114" s="920"/>
      <c r="CK114" s="947"/>
      <c r="CL114" s="948"/>
      <c r="CM114" s="921" t="s">
        <v>461</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132</v>
      </c>
      <c r="DH114" s="958"/>
      <c r="DI114" s="958"/>
      <c r="DJ114" s="958"/>
      <c r="DK114" s="959"/>
      <c r="DL114" s="960" t="s">
        <v>447</v>
      </c>
      <c r="DM114" s="958"/>
      <c r="DN114" s="958"/>
      <c r="DO114" s="958"/>
      <c r="DP114" s="959"/>
      <c r="DQ114" s="960" t="s">
        <v>132</v>
      </c>
      <c r="DR114" s="958"/>
      <c r="DS114" s="958"/>
      <c r="DT114" s="958"/>
      <c r="DU114" s="959"/>
      <c r="DV114" s="961" t="s">
        <v>447</v>
      </c>
      <c r="DW114" s="962"/>
      <c r="DX114" s="962"/>
      <c r="DY114" s="962"/>
      <c r="DZ114" s="963"/>
    </row>
    <row r="115" spans="1:130" s="230" customFormat="1" ht="26.25" customHeight="1" x14ac:dyDescent="0.2">
      <c r="A115" s="953"/>
      <c r="B115" s="954"/>
      <c r="C115" s="922" t="s">
        <v>462</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7946</v>
      </c>
      <c r="AB115" s="937"/>
      <c r="AC115" s="937"/>
      <c r="AD115" s="937"/>
      <c r="AE115" s="938"/>
      <c r="AF115" s="939">
        <v>1682</v>
      </c>
      <c r="AG115" s="937"/>
      <c r="AH115" s="937"/>
      <c r="AI115" s="937"/>
      <c r="AJ115" s="938"/>
      <c r="AK115" s="939">
        <v>927</v>
      </c>
      <c r="AL115" s="937"/>
      <c r="AM115" s="937"/>
      <c r="AN115" s="937"/>
      <c r="AO115" s="938"/>
      <c r="AP115" s="940">
        <v>0</v>
      </c>
      <c r="AQ115" s="941"/>
      <c r="AR115" s="941"/>
      <c r="AS115" s="941"/>
      <c r="AT115" s="942"/>
      <c r="AU115" s="907"/>
      <c r="AV115" s="908"/>
      <c r="AW115" s="908"/>
      <c r="AX115" s="908"/>
      <c r="AY115" s="908"/>
      <c r="AZ115" s="921" t="s">
        <v>463</v>
      </c>
      <c r="BA115" s="922"/>
      <c r="BB115" s="922"/>
      <c r="BC115" s="922"/>
      <c r="BD115" s="922"/>
      <c r="BE115" s="922"/>
      <c r="BF115" s="922"/>
      <c r="BG115" s="922"/>
      <c r="BH115" s="922"/>
      <c r="BI115" s="922"/>
      <c r="BJ115" s="922"/>
      <c r="BK115" s="922"/>
      <c r="BL115" s="922"/>
      <c r="BM115" s="922"/>
      <c r="BN115" s="922"/>
      <c r="BO115" s="922"/>
      <c r="BP115" s="923"/>
      <c r="BQ115" s="924" t="s">
        <v>455</v>
      </c>
      <c r="BR115" s="925"/>
      <c r="BS115" s="925"/>
      <c r="BT115" s="925"/>
      <c r="BU115" s="925"/>
      <c r="BV115" s="925" t="s">
        <v>132</v>
      </c>
      <c r="BW115" s="925"/>
      <c r="BX115" s="925"/>
      <c r="BY115" s="925"/>
      <c r="BZ115" s="925"/>
      <c r="CA115" s="925" t="s">
        <v>132</v>
      </c>
      <c r="CB115" s="925"/>
      <c r="CC115" s="925"/>
      <c r="CD115" s="925"/>
      <c r="CE115" s="925"/>
      <c r="CF115" s="919" t="s">
        <v>447</v>
      </c>
      <c r="CG115" s="920"/>
      <c r="CH115" s="920"/>
      <c r="CI115" s="920"/>
      <c r="CJ115" s="920"/>
      <c r="CK115" s="947"/>
      <c r="CL115" s="948"/>
      <c r="CM115" s="921" t="s">
        <v>464</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447</v>
      </c>
      <c r="DH115" s="958"/>
      <c r="DI115" s="958"/>
      <c r="DJ115" s="958"/>
      <c r="DK115" s="959"/>
      <c r="DL115" s="960" t="s">
        <v>394</v>
      </c>
      <c r="DM115" s="958"/>
      <c r="DN115" s="958"/>
      <c r="DO115" s="958"/>
      <c r="DP115" s="959"/>
      <c r="DQ115" s="960" t="s">
        <v>447</v>
      </c>
      <c r="DR115" s="958"/>
      <c r="DS115" s="958"/>
      <c r="DT115" s="958"/>
      <c r="DU115" s="959"/>
      <c r="DV115" s="961" t="s">
        <v>447</v>
      </c>
      <c r="DW115" s="962"/>
      <c r="DX115" s="962"/>
      <c r="DY115" s="962"/>
      <c r="DZ115" s="963"/>
    </row>
    <row r="116" spans="1:130" s="230" customFormat="1" ht="26.25" customHeight="1" x14ac:dyDescent="0.2">
      <c r="A116" s="955"/>
      <c r="B116" s="956"/>
      <c r="C116" s="964" t="s">
        <v>465</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661</v>
      </c>
      <c r="AB116" s="958"/>
      <c r="AC116" s="958"/>
      <c r="AD116" s="958"/>
      <c r="AE116" s="959"/>
      <c r="AF116" s="960">
        <v>514</v>
      </c>
      <c r="AG116" s="958"/>
      <c r="AH116" s="958"/>
      <c r="AI116" s="958"/>
      <c r="AJ116" s="959"/>
      <c r="AK116" s="960" t="s">
        <v>132</v>
      </c>
      <c r="AL116" s="958"/>
      <c r="AM116" s="958"/>
      <c r="AN116" s="958"/>
      <c r="AO116" s="959"/>
      <c r="AP116" s="961" t="s">
        <v>132</v>
      </c>
      <c r="AQ116" s="962"/>
      <c r="AR116" s="962"/>
      <c r="AS116" s="962"/>
      <c r="AT116" s="963"/>
      <c r="AU116" s="907"/>
      <c r="AV116" s="908"/>
      <c r="AW116" s="908"/>
      <c r="AX116" s="908"/>
      <c r="AY116" s="908"/>
      <c r="AZ116" s="966" t="s">
        <v>466</v>
      </c>
      <c r="BA116" s="967"/>
      <c r="BB116" s="967"/>
      <c r="BC116" s="967"/>
      <c r="BD116" s="967"/>
      <c r="BE116" s="967"/>
      <c r="BF116" s="967"/>
      <c r="BG116" s="967"/>
      <c r="BH116" s="967"/>
      <c r="BI116" s="967"/>
      <c r="BJ116" s="967"/>
      <c r="BK116" s="967"/>
      <c r="BL116" s="967"/>
      <c r="BM116" s="967"/>
      <c r="BN116" s="967"/>
      <c r="BO116" s="967"/>
      <c r="BP116" s="968"/>
      <c r="BQ116" s="924" t="s">
        <v>132</v>
      </c>
      <c r="BR116" s="925"/>
      <c r="BS116" s="925"/>
      <c r="BT116" s="925"/>
      <c r="BU116" s="925"/>
      <c r="BV116" s="925" t="s">
        <v>447</v>
      </c>
      <c r="BW116" s="925"/>
      <c r="BX116" s="925"/>
      <c r="BY116" s="925"/>
      <c r="BZ116" s="925"/>
      <c r="CA116" s="925" t="s">
        <v>447</v>
      </c>
      <c r="CB116" s="925"/>
      <c r="CC116" s="925"/>
      <c r="CD116" s="925"/>
      <c r="CE116" s="925"/>
      <c r="CF116" s="919" t="s">
        <v>132</v>
      </c>
      <c r="CG116" s="920"/>
      <c r="CH116" s="920"/>
      <c r="CI116" s="920"/>
      <c r="CJ116" s="920"/>
      <c r="CK116" s="947"/>
      <c r="CL116" s="948"/>
      <c r="CM116" s="921" t="s">
        <v>467</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447</v>
      </c>
      <c r="DH116" s="958"/>
      <c r="DI116" s="958"/>
      <c r="DJ116" s="958"/>
      <c r="DK116" s="959"/>
      <c r="DL116" s="960" t="s">
        <v>132</v>
      </c>
      <c r="DM116" s="958"/>
      <c r="DN116" s="958"/>
      <c r="DO116" s="958"/>
      <c r="DP116" s="959"/>
      <c r="DQ116" s="960" t="s">
        <v>455</v>
      </c>
      <c r="DR116" s="958"/>
      <c r="DS116" s="958"/>
      <c r="DT116" s="958"/>
      <c r="DU116" s="959"/>
      <c r="DV116" s="961" t="s">
        <v>455</v>
      </c>
      <c r="DW116" s="962"/>
      <c r="DX116" s="962"/>
      <c r="DY116" s="962"/>
      <c r="DZ116" s="963"/>
    </row>
    <row r="117" spans="1:130" s="230" customFormat="1" ht="26.25" customHeight="1" x14ac:dyDescent="0.2">
      <c r="A117" s="911" t="s">
        <v>192</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468</v>
      </c>
      <c r="Z117" s="893"/>
      <c r="AA117" s="977">
        <v>4457685</v>
      </c>
      <c r="AB117" s="978"/>
      <c r="AC117" s="978"/>
      <c r="AD117" s="978"/>
      <c r="AE117" s="979"/>
      <c r="AF117" s="980">
        <v>4222112</v>
      </c>
      <c r="AG117" s="978"/>
      <c r="AH117" s="978"/>
      <c r="AI117" s="978"/>
      <c r="AJ117" s="979"/>
      <c r="AK117" s="980">
        <v>4088164</v>
      </c>
      <c r="AL117" s="978"/>
      <c r="AM117" s="978"/>
      <c r="AN117" s="978"/>
      <c r="AO117" s="979"/>
      <c r="AP117" s="981"/>
      <c r="AQ117" s="982"/>
      <c r="AR117" s="982"/>
      <c r="AS117" s="982"/>
      <c r="AT117" s="983"/>
      <c r="AU117" s="907"/>
      <c r="AV117" s="908"/>
      <c r="AW117" s="908"/>
      <c r="AX117" s="908"/>
      <c r="AY117" s="908"/>
      <c r="AZ117" s="973" t="s">
        <v>469</v>
      </c>
      <c r="BA117" s="974"/>
      <c r="BB117" s="974"/>
      <c r="BC117" s="974"/>
      <c r="BD117" s="974"/>
      <c r="BE117" s="974"/>
      <c r="BF117" s="974"/>
      <c r="BG117" s="974"/>
      <c r="BH117" s="974"/>
      <c r="BI117" s="974"/>
      <c r="BJ117" s="974"/>
      <c r="BK117" s="974"/>
      <c r="BL117" s="974"/>
      <c r="BM117" s="974"/>
      <c r="BN117" s="974"/>
      <c r="BO117" s="974"/>
      <c r="BP117" s="975"/>
      <c r="BQ117" s="924" t="s">
        <v>470</v>
      </c>
      <c r="BR117" s="925"/>
      <c r="BS117" s="925"/>
      <c r="BT117" s="925"/>
      <c r="BU117" s="925"/>
      <c r="BV117" s="925" t="s">
        <v>471</v>
      </c>
      <c r="BW117" s="925"/>
      <c r="BX117" s="925"/>
      <c r="BY117" s="925"/>
      <c r="BZ117" s="925"/>
      <c r="CA117" s="925" t="s">
        <v>470</v>
      </c>
      <c r="CB117" s="925"/>
      <c r="CC117" s="925"/>
      <c r="CD117" s="925"/>
      <c r="CE117" s="925"/>
      <c r="CF117" s="919" t="s">
        <v>470</v>
      </c>
      <c r="CG117" s="920"/>
      <c r="CH117" s="920"/>
      <c r="CI117" s="920"/>
      <c r="CJ117" s="920"/>
      <c r="CK117" s="947"/>
      <c r="CL117" s="948"/>
      <c r="CM117" s="921" t="s">
        <v>472</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471</v>
      </c>
      <c r="DH117" s="958"/>
      <c r="DI117" s="958"/>
      <c r="DJ117" s="958"/>
      <c r="DK117" s="959"/>
      <c r="DL117" s="960" t="s">
        <v>471</v>
      </c>
      <c r="DM117" s="958"/>
      <c r="DN117" s="958"/>
      <c r="DO117" s="958"/>
      <c r="DP117" s="959"/>
      <c r="DQ117" s="960" t="s">
        <v>470</v>
      </c>
      <c r="DR117" s="958"/>
      <c r="DS117" s="958"/>
      <c r="DT117" s="958"/>
      <c r="DU117" s="959"/>
      <c r="DV117" s="961" t="s">
        <v>470</v>
      </c>
      <c r="DW117" s="962"/>
      <c r="DX117" s="962"/>
      <c r="DY117" s="962"/>
      <c r="DZ117" s="963"/>
    </row>
    <row r="118" spans="1:130" s="230" customFormat="1" ht="26.25" customHeight="1" x14ac:dyDescent="0.2">
      <c r="A118" s="911" t="s">
        <v>442</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439</v>
      </c>
      <c r="AB118" s="892"/>
      <c r="AC118" s="892"/>
      <c r="AD118" s="892"/>
      <c r="AE118" s="893"/>
      <c r="AF118" s="891" t="s">
        <v>440</v>
      </c>
      <c r="AG118" s="892"/>
      <c r="AH118" s="892"/>
      <c r="AI118" s="892"/>
      <c r="AJ118" s="893"/>
      <c r="AK118" s="891" t="s">
        <v>311</v>
      </c>
      <c r="AL118" s="892"/>
      <c r="AM118" s="892"/>
      <c r="AN118" s="892"/>
      <c r="AO118" s="893"/>
      <c r="AP118" s="969" t="s">
        <v>441</v>
      </c>
      <c r="AQ118" s="970"/>
      <c r="AR118" s="970"/>
      <c r="AS118" s="970"/>
      <c r="AT118" s="971"/>
      <c r="AU118" s="907"/>
      <c r="AV118" s="908"/>
      <c r="AW118" s="908"/>
      <c r="AX118" s="908"/>
      <c r="AY118" s="908"/>
      <c r="AZ118" s="972" t="s">
        <v>473</v>
      </c>
      <c r="BA118" s="964"/>
      <c r="BB118" s="964"/>
      <c r="BC118" s="964"/>
      <c r="BD118" s="964"/>
      <c r="BE118" s="964"/>
      <c r="BF118" s="964"/>
      <c r="BG118" s="964"/>
      <c r="BH118" s="964"/>
      <c r="BI118" s="964"/>
      <c r="BJ118" s="964"/>
      <c r="BK118" s="964"/>
      <c r="BL118" s="964"/>
      <c r="BM118" s="964"/>
      <c r="BN118" s="964"/>
      <c r="BO118" s="964"/>
      <c r="BP118" s="965"/>
      <c r="BQ118" s="998" t="s">
        <v>474</v>
      </c>
      <c r="BR118" s="999"/>
      <c r="BS118" s="999"/>
      <c r="BT118" s="999"/>
      <c r="BU118" s="999"/>
      <c r="BV118" s="999" t="s">
        <v>474</v>
      </c>
      <c r="BW118" s="999"/>
      <c r="BX118" s="999"/>
      <c r="BY118" s="999"/>
      <c r="BZ118" s="999"/>
      <c r="CA118" s="999" t="s">
        <v>474</v>
      </c>
      <c r="CB118" s="999"/>
      <c r="CC118" s="999"/>
      <c r="CD118" s="999"/>
      <c r="CE118" s="999"/>
      <c r="CF118" s="919" t="s">
        <v>474</v>
      </c>
      <c r="CG118" s="920"/>
      <c r="CH118" s="920"/>
      <c r="CI118" s="920"/>
      <c r="CJ118" s="920"/>
      <c r="CK118" s="947"/>
      <c r="CL118" s="948"/>
      <c r="CM118" s="921" t="s">
        <v>475</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474</v>
      </c>
      <c r="DH118" s="958"/>
      <c r="DI118" s="958"/>
      <c r="DJ118" s="958"/>
      <c r="DK118" s="959"/>
      <c r="DL118" s="960" t="s">
        <v>474</v>
      </c>
      <c r="DM118" s="958"/>
      <c r="DN118" s="958"/>
      <c r="DO118" s="958"/>
      <c r="DP118" s="959"/>
      <c r="DQ118" s="960" t="s">
        <v>474</v>
      </c>
      <c r="DR118" s="958"/>
      <c r="DS118" s="958"/>
      <c r="DT118" s="958"/>
      <c r="DU118" s="959"/>
      <c r="DV118" s="961" t="s">
        <v>474</v>
      </c>
      <c r="DW118" s="962"/>
      <c r="DX118" s="962"/>
      <c r="DY118" s="962"/>
      <c r="DZ118" s="963"/>
    </row>
    <row r="119" spans="1:130" s="230" customFormat="1" ht="26.25" customHeight="1" x14ac:dyDescent="0.2">
      <c r="A119" s="1055" t="s">
        <v>445</v>
      </c>
      <c r="B119" s="946"/>
      <c r="C119" s="928" t="s">
        <v>446</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474</v>
      </c>
      <c r="AB119" s="899"/>
      <c r="AC119" s="899"/>
      <c r="AD119" s="899"/>
      <c r="AE119" s="900"/>
      <c r="AF119" s="901" t="s">
        <v>474</v>
      </c>
      <c r="AG119" s="899"/>
      <c r="AH119" s="899"/>
      <c r="AI119" s="899"/>
      <c r="AJ119" s="900"/>
      <c r="AK119" s="901" t="s">
        <v>474</v>
      </c>
      <c r="AL119" s="899"/>
      <c r="AM119" s="899"/>
      <c r="AN119" s="899"/>
      <c r="AO119" s="900"/>
      <c r="AP119" s="902" t="s">
        <v>474</v>
      </c>
      <c r="AQ119" s="903"/>
      <c r="AR119" s="903"/>
      <c r="AS119" s="903"/>
      <c r="AT119" s="904"/>
      <c r="AU119" s="909"/>
      <c r="AV119" s="910"/>
      <c r="AW119" s="910"/>
      <c r="AX119" s="910"/>
      <c r="AY119" s="910"/>
      <c r="AZ119" s="251" t="s">
        <v>192</v>
      </c>
      <c r="BA119" s="251"/>
      <c r="BB119" s="251"/>
      <c r="BC119" s="251"/>
      <c r="BD119" s="251"/>
      <c r="BE119" s="251"/>
      <c r="BF119" s="251"/>
      <c r="BG119" s="251"/>
      <c r="BH119" s="251"/>
      <c r="BI119" s="251"/>
      <c r="BJ119" s="251"/>
      <c r="BK119" s="251"/>
      <c r="BL119" s="251"/>
      <c r="BM119" s="251"/>
      <c r="BN119" s="251"/>
      <c r="BO119" s="976" t="s">
        <v>476</v>
      </c>
      <c r="BP119" s="1004"/>
      <c r="BQ119" s="998">
        <v>42938780</v>
      </c>
      <c r="BR119" s="999"/>
      <c r="BS119" s="999"/>
      <c r="BT119" s="999"/>
      <c r="BU119" s="999"/>
      <c r="BV119" s="999">
        <v>41280614</v>
      </c>
      <c r="BW119" s="999"/>
      <c r="BX119" s="999"/>
      <c r="BY119" s="999"/>
      <c r="BZ119" s="999"/>
      <c r="CA119" s="999">
        <v>39761655</v>
      </c>
      <c r="CB119" s="999"/>
      <c r="CC119" s="999"/>
      <c r="CD119" s="999"/>
      <c r="CE119" s="999"/>
      <c r="CF119" s="1000"/>
      <c r="CG119" s="1001"/>
      <c r="CH119" s="1001"/>
      <c r="CI119" s="1001"/>
      <c r="CJ119" s="1002"/>
      <c r="CK119" s="949"/>
      <c r="CL119" s="950"/>
      <c r="CM119" s="972" t="s">
        <v>477</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v>3321</v>
      </c>
      <c r="DH119" s="985"/>
      <c r="DI119" s="985"/>
      <c r="DJ119" s="985"/>
      <c r="DK119" s="986"/>
      <c r="DL119" s="984">
        <v>1708</v>
      </c>
      <c r="DM119" s="985"/>
      <c r="DN119" s="985"/>
      <c r="DO119" s="985"/>
      <c r="DP119" s="986"/>
      <c r="DQ119" s="984">
        <v>812</v>
      </c>
      <c r="DR119" s="985"/>
      <c r="DS119" s="985"/>
      <c r="DT119" s="985"/>
      <c r="DU119" s="986"/>
      <c r="DV119" s="987">
        <v>0</v>
      </c>
      <c r="DW119" s="988"/>
      <c r="DX119" s="988"/>
      <c r="DY119" s="988"/>
      <c r="DZ119" s="989"/>
    </row>
    <row r="120" spans="1:130" s="230" customFormat="1" ht="26.25" customHeight="1" x14ac:dyDescent="0.2">
      <c r="A120" s="1056"/>
      <c r="B120" s="948"/>
      <c r="C120" s="921" t="s">
        <v>450</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478</v>
      </c>
      <c r="AB120" s="958"/>
      <c r="AC120" s="958"/>
      <c r="AD120" s="958"/>
      <c r="AE120" s="959"/>
      <c r="AF120" s="960" t="s">
        <v>478</v>
      </c>
      <c r="AG120" s="958"/>
      <c r="AH120" s="958"/>
      <c r="AI120" s="958"/>
      <c r="AJ120" s="959"/>
      <c r="AK120" s="960" t="s">
        <v>478</v>
      </c>
      <c r="AL120" s="958"/>
      <c r="AM120" s="958"/>
      <c r="AN120" s="958"/>
      <c r="AO120" s="959"/>
      <c r="AP120" s="961" t="s">
        <v>478</v>
      </c>
      <c r="AQ120" s="962"/>
      <c r="AR120" s="962"/>
      <c r="AS120" s="962"/>
      <c r="AT120" s="963"/>
      <c r="AU120" s="990" t="s">
        <v>479</v>
      </c>
      <c r="AV120" s="991"/>
      <c r="AW120" s="991"/>
      <c r="AX120" s="991"/>
      <c r="AY120" s="992"/>
      <c r="AZ120" s="928" t="s">
        <v>480</v>
      </c>
      <c r="BA120" s="896"/>
      <c r="BB120" s="896"/>
      <c r="BC120" s="896"/>
      <c r="BD120" s="896"/>
      <c r="BE120" s="896"/>
      <c r="BF120" s="896"/>
      <c r="BG120" s="896"/>
      <c r="BH120" s="896"/>
      <c r="BI120" s="896"/>
      <c r="BJ120" s="896"/>
      <c r="BK120" s="896"/>
      <c r="BL120" s="896"/>
      <c r="BM120" s="896"/>
      <c r="BN120" s="896"/>
      <c r="BO120" s="896"/>
      <c r="BP120" s="897"/>
      <c r="BQ120" s="929">
        <v>3554371</v>
      </c>
      <c r="BR120" s="930"/>
      <c r="BS120" s="930"/>
      <c r="BT120" s="930"/>
      <c r="BU120" s="930"/>
      <c r="BV120" s="930">
        <v>4527897</v>
      </c>
      <c r="BW120" s="930"/>
      <c r="BX120" s="930"/>
      <c r="BY120" s="930"/>
      <c r="BZ120" s="930"/>
      <c r="CA120" s="930">
        <v>5856299</v>
      </c>
      <c r="CB120" s="930"/>
      <c r="CC120" s="930"/>
      <c r="CD120" s="930"/>
      <c r="CE120" s="930"/>
      <c r="CF120" s="943">
        <v>46.3</v>
      </c>
      <c r="CG120" s="944"/>
      <c r="CH120" s="944"/>
      <c r="CI120" s="944"/>
      <c r="CJ120" s="944"/>
      <c r="CK120" s="1005" t="s">
        <v>481</v>
      </c>
      <c r="CL120" s="1006"/>
      <c r="CM120" s="1006"/>
      <c r="CN120" s="1006"/>
      <c r="CO120" s="1007"/>
      <c r="CP120" s="1013" t="s">
        <v>482</v>
      </c>
      <c r="CQ120" s="1014"/>
      <c r="CR120" s="1014"/>
      <c r="CS120" s="1014"/>
      <c r="CT120" s="1014"/>
      <c r="CU120" s="1014"/>
      <c r="CV120" s="1014"/>
      <c r="CW120" s="1014"/>
      <c r="CX120" s="1014"/>
      <c r="CY120" s="1014"/>
      <c r="CZ120" s="1014"/>
      <c r="DA120" s="1014"/>
      <c r="DB120" s="1014"/>
      <c r="DC120" s="1014"/>
      <c r="DD120" s="1014"/>
      <c r="DE120" s="1014"/>
      <c r="DF120" s="1015"/>
      <c r="DG120" s="929">
        <v>4425275</v>
      </c>
      <c r="DH120" s="930"/>
      <c r="DI120" s="930"/>
      <c r="DJ120" s="930"/>
      <c r="DK120" s="930"/>
      <c r="DL120" s="930">
        <v>4084789</v>
      </c>
      <c r="DM120" s="930"/>
      <c r="DN120" s="930"/>
      <c r="DO120" s="930"/>
      <c r="DP120" s="930"/>
      <c r="DQ120" s="930">
        <v>3844308</v>
      </c>
      <c r="DR120" s="930"/>
      <c r="DS120" s="930"/>
      <c r="DT120" s="930"/>
      <c r="DU120" s="930"/>
      <c r="DV120" s="931">
        <v>30.4</v>
      </c>
      <c r="DW120" s="931"/>
      <c r="DX120" s="931"/>
      <c r="DY120" s="931"/>
      <c r="DZ120" s="932"/>
    </row>
    <row r="121" spans="1:130" s="230" customFormat="1" ht="26.25" customHeight="1" x14ac:dyDescent="0.2">
      <c r="A121" s="1056"/>
      <c r="B121" s="948"/>
      <c r="C121" s="973" t="s">
        <v>483</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478</v>
      </c>
      <c r="AB121" s="958"/>
      <c r="AC121" s="958"/>
      <c r="AD121" s="958"/>
      <c r="AE121" s="959"/>
      <c r="AF121" s="960" t="s">
        <v>478</v>
      </c>
      <c r="AG121" s="958"/>
      <c r="AH121" s="958"/>
      <c r="AI121" s="958"/>
      <c r="AJ121" s="959"/>
      <c r="AK121" s="960" t="s">
        <v>478</v>
      </c>
      <c r="AL121" s="958"/>
      <c r="AM121" s="958"/>
      <c r="AN121" s="958"/>
      <c r="AO121" s="959"/>
      <c r="AP121" s="961" t="s">
        <v>478</v>
      </c>
      <c r="AQ121" s="962"/>
      <c r="AR121" s="962"/>
      <c r="AS121" s="962"/>
      <c r="AT121" s="963"/>
      <c r="AU121" s="993"/>
      <c r="AV121" s="994"/>
      <c r="AW121" s="994"/>
      <c r="AX121" s="994"/>
      <c r="AY121" s="995"/>
      <c r="AZ121" s="921" t="s">
        <v>484</v>
      </c>
      <c r="BA121" s="922"/>
      <c r="BB121" s="922"/>
      <c r="BC121" s="922"/>
      <c r="BD121" s="922"/>
      <c r="BE121" s="922"/>
      <c r="BF121" s="922"/>
      <c r="BG121" s="922"/>
      <c r="BH121" s="922"/>
      <c r="BI121" s="922"/>
      <c r="BJ121" s="922"/>
      <c r="BK121" s="922"/>
      <c r="BL121" s="922"/>
      <c r="BM121" s="922"/>
      <c r="BN121" s="922"/>
      <c r="BO121" s="922"/>
      <c r="BP121" s="923"/>
      <c r="BQ121" s="924">
        <v>1412708</v>
      </c>
      <c r="BR121" s="925"/>
      <c r="BS121" s="925"/>
      <c r="BT121" s="925"/>
      <c r="BU121" s="925"/>
      <c r="BV121" s="925">
        <v>1204390</v>
      </c>
      <c r="BW121" s="925"/>
      <c r="BX121" s="925"/>
      <c r="BY121" s="925"/>
      <c r="BZ121" s="925"/>
      <c r="CA121" s="925">
        <v>994460</v>
      </c>
      <c r="CB121" s="925"/>
      <c r="CC121" s="925"/>
      <c r="CD121" s="925"/>
      <c r="CE121" s="925"/>
      <c r="CF121" s="919">
        <v>7.9</v>
      </c>
      <c r="CG121" s="920"/>
      <c r="CH121" s="920"/>
      <c r="CI121" s="920"/>
      <c r="CJ121" s="920"/>
      <c r="CK121" s="1008"/>
      <c r="CL121" s="1009"/>
      <c r="CM121" s="1009"/>
      <c r="CN121" s="1009"/>
      <c r="CO121" s="1010"/>
      <c r="CP121" s="1018" t="s">
        <v>485</v>
      </c>
      <c r="CQ121" s="1019"/>
      <c r="CR121" s="1019"/>
      <c r="CS121" s="1019"/>
      <c r="CT121" s="1019"/>
      <c r="CU121" s="1019"/>
      <c r="CV121" s="1019"/>
      <c r="CW121" s="1019"/>
      <c r="CX121" s="1019"/>
      <c r="CY121" s="1019"/>
      <c r="CZ121" s="1019"/>
      <c r="DA121" s="1019"/>
      <c r="DB121" s="1019"/>
      <c r="DC121" s="1019"/>
      <c r="DD121" s="1019"/>
      <c r="DE121" s="1019"/>
      <c r="DF121" s="1020"/>
      <c r="DG121" s="924">
        <v>849403</v>
      </c>
      <c r="DH121" s="925"/>
      <c r="DI121" s="925"/>
      <c r="DJ121" s="925"/>
      <c r="DK121" s="925"/>
      <c r="DL121" s="925">
        <v>637012</v>
      </c>
      <c r="DM121" s="925"/>
      <c r="DN121" s="925"/>
      <c r="DO121" s="925"/>
      <c r="DP121" s="925"/>
      <c r="DQ121" s="925">
        <v>443575</v>
      </c>
      <c r="DR121" s="925"/>
      <c r="DS121" s="925"/>
      <c r="DT121" s="925"/>
      <c r="DU121" s="925"/>
      <c r="DV121" s="926">
        <v>3.5</v>
      </c>
      <c r="DW121" s="926"/>
      <c r="DX121" s="926"/>
      <c r="DY121" s="926"/>
      <c r="DZ121" s="927"/>
    </row>
    <row r="122" spans="1:130" s="230" customFormat="1" ht="26.25" customHeight="1" x14ac:dyDescent="0.2">
      <c r="A122" s="1056"/>
      <c r="B122" s="948"/>
      <c r="C122" s="921" t="s">
        <v>461</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478</v>
      </c>
      <c r="AB122" s="958"/>
      <c r="AC122" s="958"/>
      <c r="AD122" s="958"/>
      <c r="AE122" s="959"/>
      <c r="AF122" s="960" t="s">
        <v>478</v>
      </c>
      <c r="AG122" s="958"/>
      <c r="AH122" s="958"/>
      <c r="AI122" s="958"/>
      <c r="AJ122" s="959"/>
      <c r="AK122" s="960" t="s">
        <v>478</v>
      </c>
      <c r="AL122" s="958"/>
      <c r="AM122" s="958"/>
      <c r="AN122" s="958"/>
      <c r="AO122" s="959"/>
      <c r="AP122" s="961" t="s">
        <v>478</v>
      </c>
      <c r="AQ122" s="962"/>
      <c r="AR122" s="962"/>
      <c r="AS122" s="962"/>
      <c r="AT122" s="963"/>
      <c r="AU122" s="993"/>
      <c r="AV122" s="994"/>
      <c r="AW122" s="994"/>
      <c r="AX122" s="994"/>
      <c r="AY122" s="995"/>
      <c r="AZ122" s="972" t="s">
        <v>486</v>
      </c>
      <c r="BA122" s="964"/>
      <c r="BB122" s="964"/>
      <c r="BC122" s="964"/>
      <c r="BD122" s="964"/>
      <c r="BE122" s="964"/>
      <c r="BF122" s="964"/>
      <c r="BG122" s="964"/>
      <c r="BH122" s="964"/>
      <c r="BI122" s="964"/>
      <c r="BJ122" s="964"/>
      <c r="BK122" s="964"/>
      <c r="BL122" s="964"/>
      <c r="BM122" s="964"/>
      <c r="BN122" s="964"/>
      <c r="BO122" s="964"/>
      <c r="BP122" s="965"/>
      <c r="BQ122" s="998">
        <v>24971070</v>
      </c>
      <c r="BR122" s="999"/>
      <c r="BS122" s="999"/>
      <c r="BT122" s="999"/>
      <c r="BU122" s="999"/>
      <c r="BV122" s="999">
        <v>24487801</v>
      </c>
      <c r="BW122" s="999"/>
      <c r="BX122" s="999"/>
      <c r="BY122" s="999"/>
      <c r="BZ122" s="999"/>
      <c r="CA122" s="999">
        <v>23662842</v>
      </c>
      <c r="CB122" s="999"/>
      <c r="CC122" s="999"/>
      <c r="CD122" s="999"/>
      <c r="CE122" s="999"/>
      <c r="CF122" s="1016">
        <v>187.1</v>
      </c>
      <c r="CG122" s="1017"/>
      <c r="CH122" s="1017"/>
      <c r="CI122" s="1017"/>
      <c r="CJ122" s="1017"/>
      <c r="CK122" s="1008"/>
      <c r="CL122" s="1009"/>
      <c r="CM122" s="1009"/>
      <c r="CN122" s="1009"/>
      <c r="CO122" s="1010"/>
      <c r="CP122" s="1018" t="s">
        <v>487</v>
      </c>
      <c r="CQ122" s="1019"/>
      <c r="CR122" s="1019"/>
      <c r="CS122" s="1019"/>
      <c r="CT122" s="1019"/>
      <c r="CU122" s="1019"/>
      <c r="CV122" s="1019"/>
      <c r="CW122" s="1019"/>
      <c r="CX122" s="1019"/>
      <c r="CY122" s="1019"/>
      <c r="CZ122" s="1019"/>
      <c r="DA122" s="1019"/>
      <c r="DB122" s="1019"/>
      <c r="DC122" s="1019"/>
      <c r="DD122" s="1019"/>
      <c r="DE122" s="1019"/>
      <c r="DF122" s="1020"/>
      <c r="DG122" s="924">
        <v>56928</v>
      </c>
      <c r="DH122" s="925"/>
      <c r="DI122" s="925"/>
      <c r="DJ122" s="925"/>
      <c r="DK122" s="925"/>
      <c r="DL122" s="925">
        <v>49423</v>
      </c>
      <c r="DM122" s="925"/>
      <c r="DN122" s="925"/>
      <c r="DO122" s="925"/>
      <c r="DP122" s="925"/>
      <c r="DQ122" s="925">
        <v>41803</v>
      </c>
      <c r="DR122" s="925"/>
      <c r="DS122" s="925"/>
      <c r="DT122" s="925"/>
      <c r="DU122" s="925"/>
      <c r="DV122" s="926">
        <v>0.3</v>
      </c>
      <c r="DW122" s="926"/>
      <c r="DX122" s="926"/>
      <c r="DY122" s="926"/>
      <c r="DZ122" s="927"/>
    </row>
    <row r="123" spans="1:130" s="230" customFormat="1" ht="26.25" customHeight="1" x14ac:dyDescent="0.2">
      <c r="A123" s="1056"/>
      <c r="B123" s="948"/>
      <c r="C123" s="921" t="s">
        <v>467</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488</v>
      </c>
      <c r="AB123" s="958"/>
      <c r="AC123" s="958"/>
      <c r="AD123" s="958"/>
      <c r="AE123" s="959"/>
      <c r="AF123" s="960" t="s">
        <v>488</v>
      </c>
      <c r="AG123" s="958"/>
      <c r="AH123" s="958"/>
      <c r="AI123" s="958"/>
      <c r="AJ123" s="959"/>
      <c r="AK123" s="960" t="s">
        <v>488</v>
      </c>
      <c r="AL123" s="958"/>
      <c r="AM123" s="958"/>
      <c r="AN123" s="958"/>
      <c r="AO123" s="959"/>
      <c r="AP123" s="961" t="s">
        <v>489</v>
      </c>
      <c r="AQ123" s="962"/>
      <c r="AR123" s="962"/>
      <c r="AS123" s="962"/>
      <c r="AT123" s="963"/>
      <c r="AU123" s="996"/>
      <c r="AV123" s="997"/>
      <c r="AW123" s="997"/>
      <c r="AX123" s="997"/>
      <c r="AY123" s="997"/>
      <c r="AZ123" s="251" t="s">
        <v>192</v>
      </c>
      <c r="BA123" s="251"/>
      <c r="BB123" s="251"/>
      <c r="BC123" s="251"/>
      <c r="BD123" s="251"/>
      <c r="BE123" s="251"/>
      <c r="BF123" s="251"/>
      <c r="BG123" s="251"/>
      <c r="BH123" s="251"/>
      <c r="BI123" s="251"/>
      <c r="BJ123" s="251"/>
      <c r="BK123" s="251"/>
      <c r="BL123" s="251"/>
      <c r="BM123" s="251"/>
      <c r="BN123" s="251"/>
      <c r="BO123" s="976" t="s">
        <v>490</v>
      </c>
      <c r="BP123" s="1004"/>
      <c r="BQ123" s="1062">
        <v>29938149</v>
      </c>
      <c r="BR123" s="1063"/>
      <c r="BS123" s="1063"/>
      <c r="BT123" s="1063"/>
      <c r="BU123" s="1063"/>
      <c r="BV123" s="1063">
        <v>30220088</v>
      </c>
      <c r="BW123" s="1063"/>
      <c r="BX123" s="1063"/>
      <c r="BY123" s="1063"/>
      <c r="BZ123" s="1063"/>
      <c r="CA123" s="1063">
        <v>30513601</v>
      </c>
      <c r="CB123" s="1063"/>
      <c r="CC123" s="1063"/>
      <c r="CD123" s="1063"/>
      <c r="CE123" s="1063"/>
      <c r="CF123" s="1000"/>
      <c r="CG123" s="1001"/>
      <c r="CH123" s="1001"/>
      <c r="CI123" s="1001"/>
      <c r="CJ123" s="1002"/>
      <c r="CK123" s="1008"/>
      <c r="CL123" s="1009"/>
      <c r="CM123" s="1009"/>
      <c r="CN123" s="1009"/>
      <c r="CO123" s="1010"/>
      <c r="CP123" s="1018"/>
      <c r="CQ123" s="1019"/>
      <c r="CR123" s="1019"/>
      <c r="CS123" s="1019"/>
      <c r="CT123" s="1019"/>
      <c r="CU123" s="1019"/>
      <c r="CV123" s="1019"/>
      <c r="CW123" s="1019"/>
      <c r="CX123" s="1019"/>
      <c r="CY123" s="1019"/>
      <c r="CZ123" s="1019"/>
      <c r="DA123" s="1019"/>
      <c r="DB123" s="1019"/>
      <c r="DC123" s="1019"/>
      <c r="DD123" s="1019"/>
      <c r="DE123" s="1019"/>
      <c r="DF123" s="1020"/>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230" customFormat="1" ht="26.25" customHeight="1" thickBot="1" x14ac:dyDescent="0.25">
      <c r="A124" s="1056"/>
      <c r="B124" s="948"/>
      <c r="C124" s="921" t="s">
        <v>472</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488</v>
      </c>
      <c r="AB124" s="958"/>
      <c r="AC124" s="958"/>
      <c r="AD124" s="958"/>
      <c r="AE124" s="959"/>
      <c r="AF124" s="960" t="s">
        <v>491</v>
      </c>
      <c r="AG124" s="958"/>
      <c r="AH124" s="958"/>
      <c r="AI124" s="958"/>
      <c r="AJ124" s="959"/>
      <c r="AK124" s="960" t="s">
        <v>491</v>
      </c>
      <c r="AL124" s="958"/>
      <c r="AM124" s="958"/>
      <c r="AN124" s="958"/>
      <c r="AO124" s="959"/>
      <c r="AP124" s="961" t="s">
        <v>492</v>
      </c>
      <c r="AQ124" s="962"/>
      <c r="AR124" s="962"/>
      <c r="AS124" s="962"/>
      <c r="AT124" s="963"/>
      <c r="AU124" s="1058" t="s">
        <v>493</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104.8</v>
      </c>
      <c r="BR124" s="1026"/>
      <c r="BS124" s="1026"/>
      <c r="BT124" s="1026"/>
      <c r="BU124" s="1026"/>
      <c r="BV124" s="1026">
        <v>84.3</v>
      </c>
      <c r="BW124" s="1026"/>
      <c r="BX124" s="1026"/>
      <c r="BY124" s="1026"/>
      <c r="BZ124" s="1026"/>
      <c r="CA124" s="1026">
        <v>73.099999999999994</v>
      </c>
      <c r="CB124" s="1026"/>
      <c r="CC124" s="1026"/>
      <c r="CD124" s="1026"/>
      <c r="CE124" s="1026"/>
      <c r="CF124" s="1027"/>
      <c r="CG124" s="1028"/>
      <c r="CH124" s="1028"/>
      <c r="CI124" s="1028"/>
      <c r="CJ124" s="1029"/>
      <c r="CK124" s="1011"/>
      <c r="CL124" s="1011"/>
      <c r="CM124" s="1011"/>
      <c r="CN124" s="1011"/>
      <c r="CO124" s="1012"/>
      <c r="CP124" s="1018" t="s">
        <v>494</v>
      </c>
      <c r="CQ124" s="1019"/>
      <c r="CR124" s="1019"/>
      <c r="CS124" s="1019"/>
      <c r="CT124" s="1019"/>
      <c r="CU124" s="1019"/>
      <c r="CV124" s="1019"/>
      <c r="CW124" s="1019"/>
      <c r="CX124" s="1019"/>
      <c r="CY124" s="1019"/>
      <c r="CZ124" s="1019"/>
      <c r="DA124" s="1019"/>
      <c r="DB124" s="1019"/>
      <c r="DC124" s="1019"/>
      <c r="DD124" s="1019"/>
      <c r="DE124" s="1019"/>
      <c r="DF124" s="1020"/>
      <c r="DG124" s="1003" t="s">
        <v>495</v>
      </c>
      <c r="DH124" s="985"/>
      <c r="DI124" s="985"/>
      <c r="DJ124" s="985"/>
      <c r="DK124" s="986"/>
      <c r="DL124" s="984" t="s">
        <v>495</v>
      </c>
      <c r="DM124" s="985"/>
      <c r="DN124" s="985"/>
      <c r="DO124" s="985"/>
      <c r="DP124" s="986"/>
      <c r="DQ124" s="984" t="s">
        <v>496</v>
      </c>
      <c r="DR124" s="985"/>
      <c r="DS124" s="985"/>
      <c r="DT124" s="985"/>
      <c r="DU124" s="986"/>
      <c r="DV124" s="987" t="s">
        <v>495</v>
      </c>
      <c r="DW124" s="988"/>
      <c r="DX124" s="988"/>
      <c r="DY124" s="988"/>
      <c r="DZ124" s="989"/>
    </row>
    <row r="125" spans="1:130" s="230" customFormat="1" ht="26.25" customHeight="1" x14ac:dyDescent="0.2">
      <c r="A125" s="1056"/>
      <c r="B125" s="948"/>
      <c r="C125" s="921" t="s">
        <v>475</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489</v>
      </c>
      <c r="AB125" s="958"/>
      <c r="AC125" s="958"/>
      <c r="AD125" s="958"/>
      <c r="AE125" s="959"/>
      <c r="AF125" s="960" t="s">
        <v>489</v>
      </c>
      <c r="AG125" s="958"/>
      <c r="AH125" s="958"/>
      <c r="AI125" s="958"/>
      <c r="AJ125" s="959"/>
      <c r="AK125" s="960" t="s">
        <v>496</v>
      </c>
      <c r="AL125" s="958"/>
      <c r="AM125" s="958"/>
      <c r="AN125" s="958"/>
      <c r="AO125" s="959"/>
      <c r="AP125" s="961" t="s">
        <v>496</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497</v>
      </c>
      <c r="CL125" s="1006"/>
      <c r="CM125" s="1006"/>
      <c r="CN125" s="1006"/>
      <c r="CO125" s="1007"/>
      <c r="CP125" s="928" t="s">
        <v>498</v>
      </c>
      <c r="CQ125" s="896"/>
      <c r="CR125" s="896"/>
      <c r="CS125" s="896"/>
      <c r="CT125" s="896"/>
      <c r="CU125" s="896"/>
      <c r="CV125" s="896"/>
      <c r="CW125" s="896"/>
      <c r="CX125" s="896"/>
      <c r="CY125" s="896"/>
      <c r="CZ125" s="896"/>
      <c r="DA125" s="896"/>
      <c r="DB125" s="896"/>
      <c r="DC125" s="896"/>
      <c r="DD125" s="896"/>
      <c r="DE125" s="896"/>
      <c r="DF125" s="897"/>
      <c r="DG125" s="929" t="s">
        <v>489</v>
      </c>
      <c r="DH125" s="930"/>
      <c r="DI125" s="930"/>
      <c r="DJ125" s="930"/>
      <c r="DK125" s="930"/>
      <c r="DL125" s="930" t="s">
        <v>496</v>
      </c>
      <c r="DM125" s="930"/>
      <c r="DN125" s="930"/>
      <c r="DO125" s="930"/>
      <c r="DP125" s="930"/>
      <c r="DQ125" s="930" t="s">
        <v>495</v>
      </c>
      <c r="DR125" s="930"/>
      <c r="DS125" s="930"/>
      <c r="DT125" s="930"/>
      <c r="DU125" s="930"/>
      <c r="DV125" s="931" t="s">
        <v>495</v>
      </c>
      <c r="DW125" s="931"/>
      <c r="DX125" s="931"/>
      <c r="DY125" s="931"/>
      <c r="DZ125" s="932"/>
    </row>
    <row r="126" spans="1:130" s="230" customFormat="1" ht="26.25" customHeight="1" thickBot="1" x14ac:dyDescent="0.25">
      <c r="A126" s="1056"/>
      <c r="B126" s="948"/>
      <c r="C126" s="921" t="s">
        <v>477</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v>7727</v>
      </c>
      <c r="AB126" s="958"/>
      <c r="AC126" s="958"/>
      <c r="AD126" s="958"/>
      <c r="AE126" s="959"/>
      <c r="AF126" s="960">
        <v>1613</v>
      </c>
      <c r="AG126" s="958"/>
      <c r="AH126" s="958"/>
      <c r="AI126" s="958"/>
      <c r="AJ126" s="959"/>
      <c r="AK126" s="960">
        <v>896</v>
      </c>
      <c r="AL126" s="958"/>
      <c r="AM126" s="958"/>
      <c r="AN126" s="958"/>
      <c r="AO126" s="959"/>
      <c r="AP126" s="961">
        <v>0</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499</v>
      </c>
      <c r="CQ126" s="922"/>
      <c r="CR126" s="922"/>
      <c r="CS126" s="922"/>
      <c r="CT126" s="922"/>
      <c r="CU126" s="922"/>
      <c r="CV126" s="922"/>
      <c r="CW126" s="922"/>
      <c r="CX126" s="922"/>
      <c r="CY126" s="922"/>
      <c r="CZ126" s="922"/>
      <c r="DA126" s="922"/>
      <c r="DB126" s="922"/>
      <c r="DC126" s="922"/>
      <c r="DD126" s="922"/>
      <c r="DE126" s="922"/>
      <c r="DF126" s="923"/>
      <c r="DG126" s="924" t="s">
        <v>495</v>
      </c>
      <c r="DH126" s="925"/>
      <c r="DI126" s="925"/>
      <c r="DJ126" s="925"/>
      <c r="DK126" s="925"/>
      <c r="DL126" s="925" t="s">
        <v>489</v>
      </c>
      <c r="DM126" s="925"/>
      <c r="DN126" s="925"/>
      <c r="DO126" s="925"/>
      <c r="DP126" s="925"/>
      <c r="DQ126" s="925" t="s">
        <v>496</v>
      </c>
      <c r="DR126" s="925"/>
      <c r="DS126" s="925"/>
      <c r="DT126" s="925"/>
      <c r="DU126" s="925"/>
      <c r="DV126" s="926" t="s">
        <v>496</v>
      </c>
      <c r="DW126" s="926"/>
      <c r="DX126" s="926"/>
      <c r="DY126" s="926"/>
      <c r="DZ126" s="927"/>
    </row>
    <row r="127" spans="1:130" s="230" customFormat="1" ht="26.25" customHeight="1" x14ac:dyDescent="0.2">
      <c r="A127" s="1057"/>
      <c r="B127" s="950"/>
      <c r="C127" s="972" t="s">
        <v>500</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v>219</v>
      </c>
      <c r="AB127" s="958"/>
      <c r="AC127" s="958"/>
      <c r="AD127" s="958"/>
      <c r="AE127" s="959"/>
      <c r="AF127" s="960">
        <v>69</v>
      </c>
      <c r="AG127" s="958"/>
      <c r="AH127" s="958"/>
      <c r="AI127" s="958"/>
      <c r="AJ127" s="959"/>
      <c r="AK127" s="960">
        <v>31</v>
      </c>
      <c r="AL127" s="958"/>
      <c r="AM127" s="958"/>
      <c r="AN127" s="958"/>
      <c r="AO127" s="959"/>
      <c r="AP127" s="961">
        <v>0</v>
      </c>
      <c r="AQ127" s="962"/>
      <c r="AR127" s="962"/>
      <c r="AS127" s="962"/>
      <c r="AT127" s="963"/>
      <c r="AU127" s="232"/>
      <c r="AV127" s="232"/>
      <c r="AW127" s="232"/>
      <c r="AX127" s="1030" t="s">
        <v>501</v>
      </c>
      <c r="AY127" s="1031"/>
      <c r="AZ127" s="1031"/>
      <c r="BA127" s="1031"/>
      <c r="BB127" s="1031"/>
      <c r="BC127" s="1031"/>
      <c r="BD127" s="1031"/>
      <c r="BE127" s="1032"/>
      <c r="BF127" s="1033" t="s">
        <v>502</v>
      </c>
      <c r="BG127" s="1031"/>
      <c r="BH127" s="1031"/>
      <c r="BI127" s="1031"/>
      <c r="BJ127" s="1031"/>
      <c r="BK127" s="1031"/>
      <c r="BL127" s="1032"/>
      <c r="BM127" s="1033" t="s">
        <v>503</v>
      </c>
      <c r="BN127" s="1031"/>
      <c r="BO127" s="1031"/>
      <c r="BP127" s="1031"/>
      <c r="BQ127" s="1031"/>
      <c r="BR127" s="1031"/>
      <c r="BS127" s="1032"/>
      <c r="BT127" s="1033" t="s">
        <v>504</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505</v>
      </c>
      <c r="CQ127" s="922"/>
      <c r="CR127" s="922"/>
      <c r="CS127" s="922"/>
      <c r="CT127" s="922"/>
      <c r="CU127" s="922"/>
      <c r="CV127" s="922"/>
      <c r="CW127" s="922"/>
      <c r="CX127" s="922"/>
      <c r="CY127" s="922"/>
      <c r="CZ127" s="922"/>
      <c r="DA127" s="922"/>
      <c r="DB127" s="922"/>
      <c r="DC127" s="922"/>
      <c r="DD127" s="922"/>
      <c r="DE127" s="922"/>
      <c r="DF127" s="923"/>
      <c r="DG127" s="924" t="s">
        <v>495</v>
      </c>
      <c r="DH127" s="925"/>
      <c r="DI127" s="925"/>
      <c r="DJ127" s="925"/>
      <c r="DK127" s="925"/>
      <c r="DL127" s="925" t="s">
        <v>495</v>
      </c>
      <c r="DM127" s="925"/>
      <c r="DN127" s="925"/>
      <c r="DO127" s="925"/>
      <c r="DP127" s="925"/>
      <c r="DQ127" s="925" t="s">
        <v>489</v>
      </c>
      <c r="DR127" s="925"/>
      <c r="DS127" s="925"/>
      <c r="DT127" s="925"/>
      <c r="DU127" s="925"/>
      <c r="DV127" s="926" t="s">
        <v>496</v>
      </c>
      <c r="DW127" s="926"/>
      <c r="DX127" s="926"/>
      <c r="DY127" s="926"/>
      <c r="DZ127" s="927"/>
    </row>
    <row r="128" spans="1:130" s="230" customFormat="1" ht="26.25" customHeight="1" thickBot="1" x14ac:dyDescent="0.25">
      <c r="A128" s="1040" t="s">
        <v>506</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507</v>
      </c>
      <c r="X128" s="1042"/>
      <c r="Y128" s="1042"/>
      <c r="Z128" s="1043"/>
      <c r="AA128" s="1044">
        <v>211856</v>
      </c>
      <c r="AB128" s="1045"/>
      <c r="AC128" s="1045"/>
      <c r="AD128" s="1045"/>
      <c r="AE128" s="1046"/>
      <c r="AF128" s="1047">
        <v>204678</v>
      </c>
      <c r="AG128" s="1045"/>
      <c r="AH128" s="1045"/>
      <c r="AI128" s="1045"/>
      <c r="AJ128" s="1046"/>
      <c r="AK128" s="1047">
        <v>200958</v>
      </c>
      <c r="AL128" s="1045"/>
      <c r="AM128" s="1045"/>
      <c r="AN128" s="1045"/>
      <c r="AO128" s="1046"/>
      <c r="AP128" s="1048"/>
      <c r="AQ128" s="1049"/>
      <c r="AR128" s="1049"/>
      <c r="AS128" s="1049"/>
      <c r="AT128" s="1050"/>
      <c r="AU128" s="232"/>
      <c r="AV128" s="232"/>
      <c r="AW128" s="232"/>
      <c r="AX128" s="895" t="s">
        <v>508</v>
      </c>
      <c r="AY128" s="896"/>
      <c r="AZ128" s="896"/>
      <c r="BA128" s="896"/>
      <c r="BB128" s="896"/>
      <c r="BC128" s="896"/>
      <c r="BD128" s="896"/>
      <c r="BE128" s="897"/>
      <c r="BF128" s="1051" t="s">
        <v>133</v>
      </c>
      <c r="BG128" s="1052"/>
      <c r="BH128" s="1052"/>
      <c r="BI128" s="1052"/>
      <c r="BJ128" s="1052"/>
      <c r="BK128" s="1052"/>
      <c r="BL128" s="1053"/>
      <c r="BM128" s="1051">
        <v>12.76</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509</v>
      </c>
      <c r="CQ128" s="726"/>
      <c r="CR128" s="726"/>
      <c r="CS128" s="726"/>
      <c r="CT128" s="726"/>
      <c r="CU128" s="726"/>
      <c r="CV128" s="726"/>
      <c r="CW128" s="726"/>
      <c r="CX128" s="726"/>
      <c r="CY128" s="726"/>
      <c r="CZ128" s="726"/>
      <c r="DA128" s="726"/>
      <c r="DB128" s="726"/>
      <c r="DC128" s="726"/>
      <c r="DD128" s="726"/>
      <c r="DE128" s="726"/>
      <c r="DF128" s="1035"/>
      <c r="DG128" s="1036" t="s">
        <v>510</v>
      </c>
      <c r="DH128" s="1037"/>
      <c r="DI128" s="1037"/>
      <c r="DJ128" s="1037"/>
      <c r="DK128" s="1037"/>
      <c r="DL128" s="1037" t="s">
        <v>511</v>
      </c>
      <c r="DM128" s="1037"/>
      <c r="DN128" s="1037"/>
      <c r="DO128" s="1037"/>
      <c r="DP128" s="1037"/>
      <c r="DQ128" s="1037" t="s">
        <v>511</v>
      </c>
      <c r="DR128" s="1037"/>
      <c r="DS128" s="1037"/>
      <c r="DT128" s="1037"/>
      <c r="DU128" s="1037"/>
      <c r="DV128" s="1038" t="s">
        <v>133</v>
      </c>
      <c r="DW128" s="1038"/>
      <c r="DX128" s="1038"/>
      <c r="DY128" s="1038"/>
      <c r="DZ128" s="1039"/>
    </row>
    <row r="129" spans="1:131" s="230" customFormat="1" ht="26.25" customHeight="1" x14ac:dyDescent="0.2">
      <c r="A129" s="933" t="s">
        <v>109</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512</v>
      </c>
      <c r="X129" s="1070"/>
      <c r="Y129" s="1070"/>
      <c r="Z129" s="1071"/>
      <c r="AA129" s="957">
        <v>15238595</v>
      </c>
      <c r="AB129" s="958"/>
      <c r="AC129" s="958"/>
      <c r="AD129" s="958"/>
      <c r="AE129" s="959"/>
      <c r="AF129" s="960">
        <v>15786807</v>
      </c>
      <c r="AG129" s="958"/>
      <c r="AH129" s="958"/>
      <c r="AI129" s="958"/>
      <c r="AJ129" s="959"/>
      <c r="AK129" s="960">
        <v>15272103</v>
      </c>
      <c r="AL129" s="958"/>
      <c r="AM129" s="958"/>
      <c r="AN129" s="958"/>
      <c r="AO129" s="959"/>
      <c r="AP129" s="1072"/>
      <c r="AQ129" s="1073"/>
      <c r="AR129" s="1073"/>
      <c r="AS129" s="1073"/>
      <c r="AT129" s="1074"/>
      <c r="AU129" s="233"/>
      <c r="AV129" s="233"/>
      <c r="AW129" s="233"/>
      <c r="AX129" s="1064" t="s">
        <v>513</v>
      </c>
      <c r="AY129" s="922"/>
      <c r="AZ129" s="922"/>
      <c r="BA129" s="922"/>
      <c r="BB129" s="922"/>
      <c r="BC129" s="922"/>
      <c r="BD129" s="922"/>
      <c r="BE129" s="923"/>
      <c r="BF129" s="1065" t="s">
        <v>514</v>
      </c>
      <c r="BG129" s="1066"/>
      <c r="BH129" s="1066"/>
      <c r="BI129" s="1066"/>
      <c r="BJ129" s="1066"/>
      <c r="BK129" s="1066"/>
      <c r="BL129" s="1067"/>
      <c r="BM129" s="1065">
        <v>17.760000000000002</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3" t="s">
        <v>515</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516</v>
      </c>
      <c r="X130" s="1070"/>
      <c r="Y130" s="1070"/>
      <c r="Z130" s="1071"/>
      <c r="AA130" s="957">
        <v>2837655</v>
      </c>
      <c r="AB130" s="958"/>
      <c r="AC130" s="958"/>
      <c r="AD130" s="958"/>
      <c r="AE130" s="959"/>
      <c r="AF130" s="960">
        <v>2677851</v>
      </c>
      <c r="AG130" s="958"/>
      <c r="AH130" s="958"/>
      <c r="AI130" s="958"/>
      <c r="AJ130" s="959"/>
      <c r="AK130" s="960">
        <v>2627444</v>
      </c>
      <c r="AL130" s="958"/>
      <c r="AM130" s="958"/>
      <c r="AN130" s="958"/>
      <c r="AO130" s="959"/>
      <c r="AP130" s="1072"/>
      <c r="AQ130" s="1073"/>
      <c r="AR130" s="1073"/>
      <c r="AS130" s="1073"/>
      <c r="AT130" s="1074"/>
      <c r="AU130" s="233"/>
      <c r="AV130" s="233"/>
      <c r="AW130" s="233"/>
      <c r="AX130" s="1064" t="s">
        <v>517</v>
      </c>
      <c r="AY130" s="922"/>
      <c r="AZ130" s="922"/>
      <c r="BA130" s="922"/>
      <c r="BB130" s="922"/>
      <c r="BC130" s="922"/>
      <c r="BD130" s="922"/>
      <c r="BE130" s="923"/>
      <c r="BF130" s="1100">
        <v>10.5</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518</v>
      </c>
      <c r="X131" s="1107"/>
      <c r="Y131" s="1107"/>
      <c r="Z131" s="1108"/>
      <c r="AA131" s="1003">
        <v>12400940</v>
      </c>
      <c r="AB131" s="985"/>
      <c r="AC131" s="985"/>
      <c r="AD131" s="985"/>
      <c r="AE131" s="986"/>
      <c r="AF131" s="984">
        <v>13108956</v>
      </c>
      <c r="AG131" s="985"/>
      <c r="AH131" s="985"/>
      <c r="AI131" s="985"/>
      <c r="AJ131" s="986"/>
      <c r="AK131" s="984">
        <v>12644659</v>
      </c>
      <c r="AL131" s="985"/>
      <c r="AM131" s="985"/>
      <c r="AN131" s="985"/>
      <c r="AO131" s="986"/>
      <c r="AP131" s="1109"/>
      <c r="AQ131" s="1110"/>
      <c r="AR131" s="1110"/>
      <c r="AS131" s="1110"/>
      <c r="AT131" s="1111"/>
      <c r="AU131" s="233"/>
      <c r="AV131" s="233"/>
      <c r="AW131" s="233"/>
      <c r="AX131" s="1082" t="s">
        <v>519</v>
      </c>
      <c r="AY131" s="726"/>
      <c r="AZ131" s="726"/>
      <c r="BA131" s="726"/>
      <c r="BB131" s="726"/>
      <c r="BC131" s="726"/>
      <c r="BD131" s="726"/>
      <c r="BE131" s="1035"/>
      <c r="BF131" s="1083">
        <v>73.099999999999994</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89" t="s">
        <v>520</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521</v>
      </c>
      <c r="W132" s="1093"/>
      <c r="X132" s="1093"/>
      <c r="Y132" s="1093"/>
      <c r="Z132" s="1094"/>
      <c r="AA132" s="1095">
        <v>11.355381120000001</v>
      </c>
      <c r="AB132" s="1096"/>
      <c r="AC132" s="1096"/>
      <c r="AD132" s="1096"/>
      <c r="AE132" s="1097"/>
      <c r="AF132" s="1098">
        <v>10.21883817</v>
      </c>
      <c r="AG132" s="1096"/>
      <c r="AH132" s="1096"/>
      <c r="AI132" s="1096"/>
      <c r="AJ132" s="1097"/>
      <c r="AK132" s="1098">
        <v>9.9627993129999997</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522</v>
      </c>
      <c r="W133" s="1076"/>
      <c r="X133" s="1076"/>
      <c r="Y133" s="1076"/>
      <c r="Z133" s="1077"/>
      <c r="AA133" s="1078">
        <v>12.5</v>
      </c>
      <c r="AB133" s="1079"/>
      <c r="AC133" s="1079"/>
      <c r="AD133" s="1079"/>
      <c r="AE133" s="1080"/>
      <c r="AF133" s="1078">
        <v>11.5</v>
      </c>
      <c r="AG133" s="1079"/>
      <c r="AH133" s="1079"/>
      <c r="AI133" s="1079"/>
      <c r="AJ133" s="1080"/>
      <c r="AK133" s="1078">
        <v>10.5</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fN/j/jaTBIwKURxxAXDrBpLG61OgDihdAoHJby3NKfWYfcZwl5JaWlN0dDWmQQbYTCcO2uxmlC1afaQ56rT+g==" saltValue="J0+zvRFHDe5R77eewVhb0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Q16" zoomScale="80" zoomScaleNormal="85" zoomScaleSheetLayoutView="80" workbookViewId="0">
      <selection activeCell="R17" sqref="R17:V17"/>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Uiydi7ygkHrLkNiyughb/XLmnC3Rl7jQf2AddSv2b/uv8VCPQzIB7jENS3nVMyww+osz9aKhkIS6G6VPM9ymA==" saltValue="zVUmtBM4ko2y32g1lg/S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Z19" zoomScaleNormal="100" zoomScaleSheetLayoutView="55" workbookViewId="0">
      <selection activeCell="R17" sqref="R17:V17"/>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NaZ0PSCA/9yIj3tuJYjzX8FgMm42MaZvMNJW5JQjWvQZexJIt6QgJauQ3aFBwCZF9nDkd+iyBb7AxpJ8Jxlhw==" saltValue="DvsCW62DjWb790DpnOiZ7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election activeCell="R17" sqref="R17:V17"/>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526</v>
      </c>
      <c r="AP7" s="272"/>
      <c r="AQ7" s="273" t="s">
        <v>527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528</v>
      </c>
      <c r="AQ8" s="279" t="s">
        <v>529</v>
      </c>
      <c r="AR8" s="280" t="s">
        <v>530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531</v>
      </c>
      <c r="AL9" s="1116"/>
      <c r="AM9" s="1116"/>
      <c r="AN9" s="1117"/>
      <c r="AO9" s="281">
        <v>3676162</v>
      </c>
      <c r="AP9" s="281">
        <v>82880</v>
      </c>
      <c r="AQ9" s="282">
        <v>90021</v>
      </c>
      <c r="AR9" s="283">
        <v>-7.9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532</v>
      </c>
      <c r="AL10" s="1116"/>
      <c r="AM10" s="1116"/>
      <c r="AN10" s="1117"/>
      <c r="AO10" s="284">
        <v>559995</v>
      </c>
      <c r="AP10" s="284">
        <v>12625</v>
      </c>
      <c r="AQ10" s="285">
        <v>11562</v>
      </c>
      <c r="AR10" s="286">
        <v>9.1999999999999993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533</v>
      </c>
      <c r="AL11" s="1116"/>
      <c r="AM11" s="1116"/>
      <c r="AN11" s="1117"/>
      <c r="AO11" s="284">
        <v>27586</v>
      </c>
      <c r="AP11" s="284">
        <v>622</v>
      </c>
      <c r="AQ11" s="285">
        <v>947</v>
      </c>
      <c r="AR11" s="286">
        <v>-34.299999999999997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534</v>
      </c>
      <c r="AL12" s="1116"/>
      <c r="AM12" s="1116"/>
      <c r="AN12" s="1117"/>
      <c r="AO12" s="284" t="s">
        <v>535</v>
      </c>
      <c r="AP12" s="284" t="s">
        <v>535</v>
      </c>
      <c r="AQ12" s="285">
        <v>11</v>
      </c>
      <c r="AR12" s="286" t="s">
        <v>535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536</v>
      </c>
      <c r="AL13" s="1116"/>
      <c r="AM13" s="1116"/>
      <c r="AN13" s="1117"/>
      <c r="AO13" s="284">
        <v>175841</v>
      </c>
      <c r="AP13" s="284">
        <v>3964</v>
      </c>
      <c r="AQ13" s="285">
        <v>3606</v>
      </c>
      <c r="AR13" s="286">
        <v>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537</v>
      </c>
      <c r="AL14" s="1116"/>
      <c r="AM14" s="1116"/>
      <c r="AN14" s="1117"/>
      <c r="AO14" s="284">
        <v>57367</v>
      </c>
      <c r="AP14" s="284">
        <v>1293</v>
      </c>
      <c r="AQ14" s="285">
        <v>1599</v>
      </c>
      <c r="AR14" s="286">
        <v>-19.100000000000001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538</v>
      </c>
      <c r="AL15" s="1119"/>
      <c r="AM15" s="1119"/>
      <c r="AN15" s="1120"/>
      <c r="AO15" s="284">
        <v>-282578</v>
      </c>
      <c r="AP15" s="284">
        <v>-6371</v>
      </c>
      <c r="AQ15" s="285">
        <v>-6463</v>
      </c>
      <c r="AR15" s="286">
        <v>-1.4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192</v>
      </c>
      <c r="AL16" s="1119"/>
      <c r="AM16" s="1119"/>
      <c r="AN16" s="1120"/>
      <c r="AO16" s="284">
        <v>4214373</v>
      </c>
      <c r="AP16" s="284">
        <v>95015</v>
      </c>
      <c r="AQ16" s="285">
        <v>101283</v>
      </c>
      <c r="AR16" s="286">
        <v>-6.2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540</v>
      </c>
      <c r="AP20" s="293" t="s">
        <v>541</v>
      </c>
      <c r="AQ20" s="294" t="s">
        <v>542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543</v>
      </c>
      <c r="AL21" s="1122"/>
      <c r="AM21" s="1122"/>
      <c r="AN21" s="1123"/>
      <c r="AO21" s="297">
        <v>8.43</v>
      </c>
      <c r="AP21" s="298">
        <v>9.14</v>
      </c>
      <c r="AQ21" s="299">
        <v>-0.71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544</v>
      </c>
      <c r="AL22" s="1122"/>
      <c r="AM22" s="1122"/>
      <c r="AN22" s="1123"/>
      <c r="AO22" s="302">
        <v>99.3</v>
      </c>
      <c r="AP22" s="303">
        <v>97.6</v>
      </c>
      <c r="AQ22" s="304">
        <v>1.7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2" t="s">
        <v>545</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ht="13.2" x14ac:dyDescent="0.2">
      <c r="A27" s="309"/>
      <c r="AO27" s="262"/>
      <c r="AP27" s="262"/>
      <c r="AQ27" s="262"/>
      <c r="AR27" s="262"/>
      <c r="AS27" s="262"/>
      <c r="AT27" s="262"/>
    </row>
    <row r="28" spans="1:46" ht="16.2" x14ac:dyDescent="0.2">
      <c r="A28" s="263" t="s">
        <v>546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526</v>
      </c>
      <c r="AP30" s="272"/>
      <c r="AQ30" s="273" t="s">
        <v>527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528</v>
      </c>
      <c r="AQ31" s="279" t="s">
        <v>529</v>
      </c>
      <c r="AR31" s="280" t="s">
        <v>530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548</v>
      </c>
      <c r="AL32" s="1130"/>
      <c r="AM32" s="1130"/>
      <c r="AN32" s="1131"/>
      <c r="AO32" s="312">
        <v>3768227</v>
      </c>
      <c r="AP32" s="312">
        <v>84956</v>
      </c>
      <c r="AQ32" s="313">
        <v>58458</v>
      </c>
      <c r="AR32" s="314">
        <v>45.3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549</v>
      </c>
      <c r="AL33" s="1130"/>
      <c r="AM33" s="1130"/>
      <c r="AN33" s="1131"/>
      <c r="AO33" s="312" t="s">
        <v>535</v>
      </c>
      <c r="AP33" s="312" t="s">
        <v>535</v>
      </c>
      <c r="AQ33" s="313" t="s">
        <v>535</v>
      </c>
      <c r="AR33" s="314" t="s">
        <v>535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550</v>
      </c>
      <c r="AL34" s="1130"/>
      <c r="AM34" s="1130"/>
      <c r="AN34" s="1131"/>
      <c r="AO34" s="312" t="s">
        <v>535</v>
      </c>
      <c r="AP34" s="312" t="s">
        <v>535</v>
      </c>
      <c r="AQ34" s="313" t="s">
        <v>535</v>
      </c>
      <c r="AR34" s="314" t="s">
        <v>535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551</v>
      </c>
      <c r="AL35" s="1130"/>
      <c r="AM35" s="1130"/>
      <c r="AN35" s="1131"/>
      <c r="AO35" s="312">
        <v>297739</v>
      </c>
      <c r="AP35" s="312">
        <v>6713</v>
      </c>
      <c r="AQ35" s="313">
        <v>14034</v>
      </c>
      <c r="AR35" s="314">
        <v>-52.2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552</v>
      </c>
      <c r="AL36" s="1130"/>
      <c r="AM36" s="1130"/>
      <c r="AN36" s="1131"/>
      <c r="AO36" s="312">
        <v>21271</v>
      </c>
      <c r="AP36" s="312">
        <v>480</v>
      </c>
      <c r="AQ36" s="313">
        <v>2546</v>
      </c>
      <c r="AR36" s="314">
        <v>-81.099999999999994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553</v>
      </c>
      <c r="AL37" s="1130"/>
      <c r="AM37" s="1130"/>
      <c r="AN37" s="1131"/>
      <c r="AO37" s="312">
        <v>927</v>
      </c>
      <c r="AP37" s="312">
        <v>21</v>
      </c>
      <c r="AQ37" s="313">
        <v>290</v>
      </c>
      <c r="AR37" s="314">
        <v>-92.8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554</v>
      </c>
      <c r="AL38" s="1133"/>
      <c r="AM38" s="1133"/>
      <c r="AN38" s="1134"/>
      <c r="AO38" s="315" t="s">
        <v>535</v>
      </c>
      <c r="AP38" s="315" t="s">
        <v>535</v>
      </c>
      <c r="AQ38" s="316">
        <v>1</v>
      </c>
      <c r="AR38" s="304" t="s">
        <v>535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555</v>
      </c>
      <c r="AL39" s="1133"/>
      <c r="AM39" s="1133"/>
      <c r="AN39" s="1134"/>
      <c r="AO39" s="312">
        <v>-200958</v>
      </c>
      <c r="AP39" s="312">
        <v>-4531</v>
      </c>
      <c r="AQ39" s="313">
        <v>-4639</v>
      </c>
      <c r="AR39" s="314">
        <v>-2.2999999999999998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556</v>
      </c>
      <c r="AL40" s="1130"/>
      <c r="AM40" s="1130"/>
      <c r="AN40" s="1131"/>
      <c r="AO40" s="312">
        <v>-2627444</v>
      </c>
      <c r="AP40" s="312">
        <v>-59237</v>
      </c>
      <c r="AQ40" s="313">
        <v>-48753</v>
      </c>
      <c r="AR40" s="314">
        <v>21.5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303</v>
      </c>
      <c r="AL41" s="1136"/>
      <c r="AM41" s="1136"/>
      <c r="AN41" s="1137"/>
      <c r="AO41" s="312">
        <v>1259762</v>
      </c>
      <c r="AP41" s="312">
        <v>28402</v>
      </c>
      <c r="AQ41" s="313">
        <v>21939</v>
      </c>
      <c r="AR41" s="314">
        <v>29.5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526</v>
      </c>
      <c r="AN49" s="1126" t="s">
        <v>560</v>
      </c>
      <c r="AO49" s="1127"/>
      <c r="AP49" s="1127"/>
      <c r="AQ49" s="1127"/>
      <c r="AR49" s="112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561</v>
      </c>
      <c r="AO50" s="329" t="s">
        <v>562</v>
      </c>
      <c r="AP50" s="330" t="s">
        <v>563</v>
      </c>
      <c r="AQ50" s="331" t="s">
        <v>564</v>
      </c>
      <c r="AR50" s="332" t="s">
        <v>565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566</v>
      </c>
      <c r="AL51" s="325"/>
      <c r="AM51" s="333">
        <v>2274284</v>
      </c>
      <c r="AN51" s="334">
        <v>48522</v>
      </c>
      <c r="AO51" s="335">
        <v>30.7</v>
      </c>
      <c r="AP51" s="336">
        <v>85173</v>
      </c>
      <c r="AQ51" s="337">
        <v>-4.3</v>
      </c>
      <c r="AR51" s="338">
        <v>35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567</v>
      </c>
      <c r="AM52" s="341">
        <v>506380</v>
      </c>
      <c r="AN52" s="342">
        <v>10804</v>
      </c>
      <c r="AO52" s="343">
        <v>-31.7</v>
      </c>
      <c r="AP52" s="344">
        <v>43913</v>
      </c>
      <c r="AQ52" s="345">
        <v>-3.4</v>
      </c>
      <c r="AR52" s="346">
        <v>-28.3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568</v>
      </c>
      <c r="AL53" s="325"/>
      <c r="AM53" s="333">
        <v>3016814</v>
      </c>
      <c r="AN53" s="334">
        <v>65286</v>
      </c>
      <c r="AO53" s="335">
        <v>34.5</v>
      </c>
      <c r="AP53" s="336">
        <v>94081</v>
      </c>
      <c r="AQ53" s="337">
        <v>10.5</v>
      </c>
      <c r="AR53" s="338">
        <v>24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567</v>
      </c>
      <c r="AM54" s="341">
        <v>1338469</v>
      </c>
      <c r="AN54" s="342">
        <v>28966</v>
      </c>
      <c r="AO54" s="343">
        <v>168.1</v>
      </c>
      <c r="AP54" s="344">
        <v>48949</v>
      </c>
      <c r="AQ54" s="345">
        <v>11.5</v>
      </c>
      <c r="AR54" s="346">
        <v>156.6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569</v>
      </c>
      <c r="AL55" s="325"/>
      <c r="AM55" s="333">
        <v>2613178</v>
      </c>
      <c r="AN55" s="334">
        <v>57263</v>
      </c>
      <c r="AO55" s="335">
        <v>-12.3</v>
      </c>
      <c r="AP55" s="336">
        <v>92632</v>
      </c>
      <c r="AQ55" s="337">
        <v>-1.5</v>
      </c>
      <c r="AR55" s="338">
        <v>-10.8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567</v>
      </c>
      <c r="AM56" s="341">
        <v>1283216</v>
      </c>
      <c r="AN56" s="342">
        <v>28119</v>
      </c>
      <c r="AO56" s="343">
        <v>-2.9</v>
      </c>
      <c r="AP56" s="344">
        <v>47978</v>
      </c>
      <c r="AQ56" s="345">
        <v>-2</v>
      </c>
      <c r="AR56" s="346">
        <v>-0.9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570</v>
      </c>
      <c r="AL57" s="325"/>
      <c r="AM57" s="333">
        <v>3316420</v>
      </c>
      <c r="AN57" s="334">
        <v>73738</v>
      </c>
      <c r="AO57" s="335">
        <v>28.8</v>
      </c>
      <c r="AP57" s="336">
        <v>71279</v>
      </c>
      <c r="AQ57" s="337">
        <v>-23.1</v>
      </c>
      <c r="AR57" s="338">
        <v>51.9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567</v>
      </c>
      <c r="AM58" s="341">
        <v>1672566</v>
      </c>
      <c r="AN58" s="342">
        <v>37188</v>
      </c>
      <c r="AO58" s="343">
        <v>32.299999999999997</v>
      </c>
      <c r="AP58" s="344">
        <v>36731</v>
      </c>
      <c r="AQ58" s="345">
        <v>-23.4</v>
      </c>
      <c r="AR58" s="346">
        <v>55.7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571</v>
      </c>
      <c r="AL59" s="325"/>
      <c r="AM59" s="333">
        <v>4248411</v>
      </c>
      <c r="AN59" s="334">
        <v>95782</v>
      </c>
      <c r="AO59" s="335">
        <v>29.9</v>
      </c>
      <c r="AP59" s="336">
        <v>74994</v>
      </c>
      <c r="AQ59" s="337">
        <v>5.2</v>
      </c>
      <c r="AR59" s="338">
        <v>24.7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567</v>
      </c>
      <c r="AM60" s="341">
        <v>2498716</v>
      </c>
      <c r="AN60" s="342">
        <v>56334</v>
      </c>
      <c r="AO60" s="343">
        <v>51.5</v>
      </c>
      <c r="AP60" s="344">
        <v>36188</v>
      </c>
      <c r="AQ60" s="345">
        <v>-1.5</v>
      </c>
      <c r="AR60" s="346">
        <v>53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572</v>
      </c>
      <c r="AL61" s="347"/>
      <c r="AM61" s="348">
        <v>3093821</v>
      </c>
      <c r="AN61" s="349">
        <v>68118</v>
      </c>
      <c r="AO61" s="350">
        <v>22.3</v>
      </c>
      <c r="AP61" s="351">
        <v>83632</v>
      </c>
      <c r="AQ61" s="352">
        <v>-2.6</v>
      </c>
      <c r="AR61" s="338">
        <v>24.9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567</v>
      </c>
      <c r="AM62" s="341">
        <v>1459869</v>
      </c>
      <c r="AN62" s="342">
        <v>32282</v>
      </c>
      <c r="AO62" s="343">
        <v>43.5</v>
      </c>
      <c r="AP62" s="344">
        <v>42752</v>
      </c>
      <c r="AQ62" s="345">
        <v>-3.8</v>
      </c>
      <c r="AR62" s="346">
        <v>47.3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Pun+/CT1WSkgncWk3BPZ8kr0KLvanw5PoAaiyp1SyFQCDRBG4PHI0kB6TwAmEv2mqO5oNXXBYeul+lggSOCWuA==" saltValue="Z14N+l35unOZqzRGHatJ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2" zoomScaleNormal="100" zoomScaleSheetLayoutView="55" workbookViewId="0">
      <selection activeCell="R17" sqref="R17:V17"/>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574</v>
      </c>
    </row>
    <row r="120" spans="125:125" ht="13.5" hidden="1" customHeight="1" x14ac:dyDescent="0.2"/>
    <row r="121" spans="125:125" ht="13.5" hidden="1" customHeight="1" x14ac:dyDescent="0.2">
      <c r="DU121" s="259"/>
    </row>
  </sheetData>
  <sheetProtection algorithmName="SHA-512" hashValue="vF5U6yQ4hM2Qia+Y/3slhrg2fwQJLQnQW42uXcwjOVm7Pl75yM9dqq/LZBiPOSFyIhDg2fC97CqN6KsxGMa9dA==" saltValue="hN+o1HzU2fftO2GQt1K7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A91" zoomScaleNormal="100" zoomScaleSheetLayoutView="55" workbookViewId="0">
      <selection activeCell="R17" sqref="R17:V17"/>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575</v>
      </c>
    </row>
  </sheetData>
  <sheetProtection algorithmName="SHA-512" hashValue="Fw6WnV6lhQtRArD7INDY0M6LrS7ljoymVTPj/Ypp+nFsRv9RsiedO2nueZcEOFdMVnAR4T6gv8Lndj+gyazyTw==" saltValue="x9noHg2BfUSxT7Gwm8BA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election activeCell="R17" sqref="R17:V1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2">
      <c r="B47" s="10"/>
      <c r="C47" s="1138" t="s">
        <v>3</v>
      </c>
      <c r="D47" s="1138"/>
      <c r="E47" s="1139"/>
      <c r="F47" s="11">
        <v>7.16</v>
      </c>
      <c r="G47" s="12">
        <v>7.14</v>
      </c>
      <c r="H47" s="12">
        <v>9.49</v>
      </c>
      <c r="I47" s="12">
        <v>12.08</v>
      </c>
      <c r="J47" s="13">
        <v>16.04</v>
      </c>
    </row>
    <row r="48" spans="2:10" ht="57.75" customHeight="1" x14ac:dyDescent="0.2">
      <c r="B48" s="14"/>
      <c r="C48" s="1140" t="s">
        <v>4</v>
      </c>
      <c r="D48" s="1140"/>
      <c r="E48" s="1141"/>
      <c r="F48" s="15">
        <v>2.94</v>
      </c>
      <c r="G48" s="16">
        <v>3.58</v>
      </c>
      <c r="H48" s="16">
        <v>4.12</v>
      </c>
      <c r="I48" s="16">
        <v>11.16</v>
      </c>
      <c r="J48" s="17">
        <v>7.73</v>
      </c>
    </row>
    <row r="49" spans="2:10" ht="57.75" customHeight="1" thickBot="1" x14ac:dyDescent="0.25">
      <c r="B49" s="18"/>
      <c r="C49" s="1142" t="s">
        <v>5</v>
      </c>
      <c r="D49" s="1142"/>
      <c r="E49" s="1143"/>
      <c r="F49" s="19">
        <v>0.05</v>
      </c>
      <c r="G49" s="20">
        <v>0.66</v>
      </c>
      <c r="H49" s="20">
        <v>3.18</v>
      </c>
      <c r="I49" s="20">
        <v>10.1</v>
      </c>
      <c r="J49" s="21">
        <v>0.05</v>
      </c>
    </row>
    <row r="50" spans="2:10" ht="13.2" x14ac:dyDescent="0.2"/>
  </sheetData>
  <sheetProtection algorithmName="SHA-512" hashValue="86o67RBUEgMGXIgY+w5+mdUh3d2TzNmlS064A1HTNsj6uLPzTyLrW9fiDvxvB9zQJQhEcMq7xeGEKUWJzDMldQ==" saltValue="qP+xHOpXYp3sx+5IOnlC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election activeCell="R17" sqref="R17:V1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2">
      <c r="A34" s="22"/>
      <c r="B34" s="31"/>
      <c r="C34" s="1150" t="s">
        <v>581</v>
      </c>
      <c r="D34" s="1150"/>
      <c r="E34" s="1151"/>
      <c r="F34" s="32">
        <v>10.66</v>
      </c>
      <c r="G34" s="33">
        <v>10.89</v>
      </c>
      <c r="H34" s="33">
        <v>10.06</v>
      </c>
      <c r="I34" s="33">
        <v>9.56</v>
      </c>
      <c r="J34" s="34">
        <v>9.49</v>
      </c>
      <c r="K34" s="22"/>
      <c r="L34" s="22"/>
      <c r="M34" s="22"/>
      <c r="N34" s="22"/>
      <c r="O34" s="22"/>
      <c r="P34" s="22"/>
    </row>
    <row r="35" spans="1:16" ht="39" customHeight="1" x14ac:dyDescent="0.2">
      <c r="A35" s="22"/>
      <c r="B35" s="35"/>
      <c r="C35" s="1144" t="s">
        <v>582</v>
      </c>
      <c r="D35" s="1145"/>
      <c r="E35" s="1146"/>
      <c r="F35" s="36">
        <v>2.84</v>
      </c>
      <c r="G35" s="37">
        <v>3.54</v>
      </c>
      <c r="H35" s="37">
        <v>4.09</v>
      </c>
      <c r="I35" s="37">
        <v>11.13</v>
      </c>
      <c r="J35" s="38">
        <v>7.72</v>
      </c>
      <c r="K35" s="22"/>
      <c r="L35" s="22"/>
      <c r="M35" s="22"/>
      <c r="N35" s="22"/>
      <c r="O35" s="22"/>
      <c r="P35" s="22"/>
    </row>
    <row r="36" spans="1:16" ht="39" customHeight="1" x14ac:dyDescent="0.2">
      <c r="A36" s="22"/>
      <c r="B36" s="35"/>
      <c r="C36" s="1144" t="s">
        <v>583</v>
      </c>
      <c r="D36" s="1145"/>
      <c r="E36" s="1146"/>
      <c r="F36" s="36">
        <v>1.39</v>
      </c>
      <c r="G36" s="37">
        <v>0.7</v>
      </c>
      <c r="H36" s="37">
        <v>0.77</v>
      </c>
      <c r="I36" s="37">
        <v>0.78</v>
      </c>
      <c r="J36" s="38">
        <v>1.3</v>
      </c>
      <c r="K36" s="22"/>
      <c r="L36" s="22"/>
      <c r="M36" s="22"/>
      <c r="N36" s="22"/>
      <c r="O36" s="22"/>
      <c r="P36" s="22"/>
    </row>
    <row r="37" spans="1:16" ht="39" customHeight="1" x14ac:dyDescent="0.2">
      <c r="A37" s="22"/>
      <c r="B37" s="35"/>
      <c r="C37" s="1144" t="s">
        <v>584</v>
      </c>
      <c r="D37" s="1145"/>
      <c r="E37" s="1146"/>
      <c r="F37" s="36" t="s">
        <v>535</v>
      </c>
      <c r="G37" s="37" t="s">
        <v>535</v>
      </c>
      <c r="H37" s="37">
        <v>0.05</v>
      </c>
      <c r="I37" s="37">
        <v>0.23</v>
      </c>
      <c r="J37" s="38">
        <v>0.57999999999999996</v>
      </c>
      <c r="K37" s="22"/>
      <c r="L37" s="22"/>
      <c r="M37" s="22"/>
      <c r="N37" s="22"/>
      <c r="O37" s="22"/>
      <c r="P37" s="22"/>
    </row>
    <row r="38" spans="1:16" ht="39" customHeight="1" x14ac:dyDescent="0.2">
      <c r="A38" s="22"/>
      <c r="B38" s="35"/>
      <c r="C38" s="1144" t="s">
        <v>585</v>
      </c>
      <c r="D38" s="1145"/>
      <c r="E38" s="1146"/>
      <c r="F38" s="36">
        <v>0.83</v>
      </c>
      <c r="G38" s="37">
        <v>0.61</v>
      </c>
      <c r="H38" s="37">
        <v>0.36</v>
      </c>
      <c r="I38" s="37">
        <v>0.21</v>
      </c>
      <c r="J38" s="38">
        <v>0.18</v>
      </c>
      <c r="K38" s="22"/>
      <c r="L38" s="22"/>
      <c r="M38" s="22"/>
      <c r="N38" s="22"/>
      <c r="O38" s="22"/>
      <c r="P38" s="22"/>
    </row>
    <row r="39" spans="1:16" ht="39" customHeight="1" x14ac:dyDescent="0.2">
      <c r="A39" s="22"/>
      <c r="B39" s="35"/>
      <c r="C39" s="1144" t="s">
        <v>586</v>
      </c>
      <c r="D39" s="1145"/>
      <c r="E39" s="1146"/>
      <c r="F39" s="36">
        <v>0.06</v>
      </c>
      <c r="G39" s="37">
        <v>7.0000000000000007E-2</v>
      </c>
      <c r="H39" s="37">
        <v>0.09</v>
      </c>
      <c r="I39" s="37">
        <v>0.08</v>
      </c>
      <c r="J39" s="38">
        <v>0.1</v>
      </c>
      <c r="K39" s="22"/>
      <c r="L39" s="22"/>
      <c r="M39" s="22"/>
      <c r="N39" s="22"/>
      <c r="O39" s="22"/>
      <c r="P39" s="22"/>
    </row>
    <row r="40" spans="1:16" ht="39" customHeight="1" x14ac:dyDescent="0.2">
      <c r="A40" s="22"/>
      <c r="B40" s="35"/>
      <c r="C40" s="1144" t="s">
        <v>587</v>
      </c>
      <c r="D40" s="1145"/>
      <c r="E40" s="1146"/>
      <c r="F40" s="36">
        <v>0.09</v>
      </c>
      <c r="G40" s="37">
        <v>0.12</v>
      </c>
      <c r="H40" s="37">
        <v>0.26</v>
      </c>
      <c r="I40" s="37">
        <v>7.0000000000000007E-2</v>
      </c>
      <c r="J40" s="38">
        <v>0.04</v>
      </c>
      <c r="K40" s="22"/>
      <c r="L40" s="22"/>
      <c r="M40" s="22"/>
      <c r="N40" s="22"/>
      <c r="O40" s="22"/>
      <c r="P40" s="22"/>
    </row>
    <row r="41" spans="1:16" ht="39" customHeight="1" x14ac:dyDescent="0.2">
      <c r="A41" s="22"/>
      <c r="B41" s="35"/>
      <c r="C41" s="1144" t="s">
        <v>588</v>
      </c>
      <c r="D41" s="1145"/>
      <c r="E41" s="1146"/>
      <c r="F41" s="36">
        <v>0.03</v>
      </c>
      <c r="G41" s="37">
        <v>0.02</v>
      </c>
      <c r="H41" s="37">
        <v>0</v>
      </c>
      <c r="I41" s="37">
        <v>0</v>
      </c>
      <c r="J41" s="38">
        <v>0</v>
      </c>
      <c r="K41" s="22"/>
      <c r="L41" s="22"/>
      <c r="M41" s="22"/>
      <c r="N41" s="22"/>
      <c r="O41" s="22"/>
      <c r="P41" s="22"/>
    </row>
    <row r="42" spans="1:16" ht="39" customHeight="1" x14ac:dyDescent="0.2">
      <c r="A42" s="22"/>
      <c r="B42" s="39"/>
      <c r="C42" s="1144" t="s">
        <v>589</v>
      </c>
      <c r="D42" s="1145"/>
      <c r="E42" s="1146"/>
      <c r="F42" s="36" t="s">
        <v>535</v>
      </c>
      <c r="G42" s="37" t="s">
        <v>535</v>
      </c>
      <c r="H42" s="37" t="s">
        <v>535</v>
      </c>
      <c r="I42" s="37" t="s">
        <v>535</v>
      </c>
      <c r="J42" s="38" t="s">
        <v>535</v>
      </c>
      <c r="K42" s="22"/>
      <c r="L42" s="22"/>
      <c r="M42" s="22"/>
      <c r="N42" s="22"/>
      <c r="O42" s="22"/>
      <c r="P42" s="22"/>
    </row>
    <row r="43" spans="1:16" ht="39" customHeight="1" thickBot="1" x14ac:dyDescent="0.25">
      <c r="A43" s="22"/>
      <c r="B43" s="40"/>
      <c r="C43" s="1147" t="s">
        <v>590</v>
      </c>
      <c r="D43" s="1148"/>
      <c r="E43" s="1149"/>
      <c r="F43" s="41">
        <v>0.09</v>
      </c>
      <c r="G43" s="42">
        <v>0.36</v>
      </c>
      <c r="H43" s="42">
        <v>0.02</v>
      </c>
      <c r="I43" s="42">
        <v>0.02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lPF0+7U0KjTLohDWLipZB4j49TuH/hkxNuhd2QNLjDSZZhuLW8RPIbB9Rj5m8X67cGPElW5SinwoiEQc7S8yg==" saltValue="2BZ4okD4VcAHO0GO0qv5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H55" zoomScaleSheetLayoutView="55" workbookViewId="0">
      <selection activeCell="R17" sqref="R17:V1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2">
      <c r="A45" s="48"/>
      <c r="B45" s="1152" t="s">
        <v>11</v>
      </c>
      <c r="C45" s="1153"/>
      <c r="D45" s="58"/>
      <c r="E45" s="1158" t="s">
        <v>12</v>
      </c>
      <c r="F45" s="1158"/>
      <c r="G45" s="1158"/>
      <c r="H45" s="1158"/>
      <c r="I45" s="1158"/>
      <c r="J45" s="1159"/>
      <c r="K45" s="59">
        <v>4085</v>
      </c>
      <c r="L45" s="60">
        <v>4256</v>
      </c>
      <c r="M45" s="60">
        <v>4167</v>
      </c>
      <c r="N45" s="60">
        <v>3919</v>
      </c>
      <c r="O45" s="61">
        <v>3768</v>
      </c>
      <c r="P45" s="48"/>
      <c r="Q45" s="48"/>
      <c r="R45" s="48"/>
      <c r="S45" s="48"/>
      <c r="T45" s="48"/>
      <c r="U45" s="48"/>
    </row>
    <row r="46" spans="1:21" ht="30.75" customHeight="1" x14ac:dyDescent="0.2">
      <c r="A46" s="48"/>
      <c r="B46" s="1154"/>
      <c r="C46" s="1155"/>
      <c r="D46" s="62"/>
      <c r="E46" s="1160" t="s">
        <v>13</v>
      </c>
      <c r="F46" s="1160"/>
      <c r="G46" s="1160"/>
      <c r="H46" s="1160"/>
      <c r="I46" s="1160"/>
      <c r="J46" s="1161"/>
      <c r="K46" s="63" t="s">
        <v>535</v>
      </c>
      <c r="L46" s="64" t="s">
        <v>535</v>
      </c>
      <c r="M46" s="64" t="s">
        <v>535</v>
      </c>
      <c r="N46" s="64" t="s">
        <v>535</v>
      </c>
      <c r="O46" s="65" t="s">
        <v>535</v>
      </c>
      <c r="P46" s="48"/>
      <c r="Q46" s="48"/>
      <c r="R46" s="48"/>
      <c r="S46" s="48"/>
      <c r="T46" s="48"/>
      <c r="U46" s="48"/>
    </row>
    <row r="47" spans="1:21" ht="30.75" customHeight="1" x14ac:dyDescent="0.2">
      <c r="A47" s="48"/>
      <c r="B47" s="1154"/>
      <c r="C47" s="1155"/>
      <c r="D47" s="62"/>
      <c r="E47" s="1160" t="s">
        <v>14</v>
      </c>
      <c r="F47" s="1160"/>
      <c r="G47" s="1160"/>
      <c r="H47" s="1160"/>
      <c r="I47" s="1160"/>
      <c r="J47" s="1161"/>
      <c r="K47" s="63" t="s">
        <v>535</v>
      </c>
      <c r="L47" s="64" t="s">
        <v>535</v>
      </c>
      <c r="M47" s="64" t="s">
        <v>535</v>
      </c>
      <c r="N47" s="64" t="s">
        <v>535</v>
      </c>
      <c r="O47" s="65" t="s">
        <v>535</v>
      </c>
      <c r="P47" s="48"/>
      <c r="Q47" s="48"/>
      <c r="R47" s="48"/>
      <c r="S47" s="48"/>
      <c r="T47" s="48"/>
      <c r="U47" s="48"/>
    </row>
    <row r="48" spans="1:21" ht="30.75" customHeight="1" x14ac:dyDescent="0.2">
      <c r="A48" s="48"/>
      <c r="B48" s="1154"/>
      <c r="C48" s="1155"/>
      <c r="D48" s="62"/>
      <c r="E48" s="1160" t="s">
        <v>15</v>
      </c>
      <c r="F48" s="1160"/>
      <c r="G48" s="1160"/>
      <c r="H48" s="1160"/>
      <c r="I48" s="1160"/>
      <c r="J48" s="1161"/>
      <c r="K48" s="63">
        <v>388</v>
      </c>
      <c r="L48" s="64">
        <v>333</v>
      </c>
      <c r="M48" s="64">
        <v>246</v>
      </c>
      <c r="N48" s="64">
        <v>290</v>
      </c>
      <c r="O48" s="65">
        <v>298</v>
      </c>
      <c r="P48" s="48"/>
      <c r="Q48" s="48"/>
      <c r="R48" s="48"/>
      <c r="S48" s="48"/>
      <c r="T48" s="48"/>
      <c r="U48" s="48"/>
    </row>
    <row r="49" spans="1:21" ht="30.75" customHeight="1" x14ac:dyDescent="0.2">
      <c r="A49" s="48"/>
      <c r="B49" s="1154"/>
      <c r="C49" s="1155"/>
      <c r="D49" s="62"/>
      <c r="E49" s="1160" t="s">
        <v>16</v>
      </c>
      <c r="F49" s="1160"/>
      <c r="G49" s="1160"/>
      <c r="H49" s="1160"/>
      <c r="I49" s="1160"/>
      <c r="J49" s="1161"/>
      <c r="K49" s="63">
        <v>40</v>
      </c>
      <c r="L49" s="64">
        <v>39</v>
      </c>
      <c r="M49" s="64">
        <v>36</v>
      </c>
      <c r="N49" s="64">
        <v>12</v>
      </c>
      <c r="O49" s="65">
        <v>21</v>
      </c>
      <c r="P49" s="48"/>
      <c r="Q49" s="48"/>
      <c r="R49" s="48"/>
      <c r="S49" s="48"/>
      <c r="T49" s="48"/>
      <c r="U49" s="48"/>
    </row>
    <row r="50" spans="1:21" ht="30.75" customHeight="1" x14ac:dyDescent="0.2">
      <c r="A50" s="48"/>
      <c r="B50" s="1154"/>
      <c r="C50" s="1155"/>
      <c r="D50" s="62"/>
      <c r="E50" s="1160" t="s">
        <v>17</v>
      </c>
      <c r="F50" s="1160"/>
      <c r="G50" s="1160"/>
      <c r="H50" s="1160"/>
      <c r="I50" s="1160"/>
      <c r="J50" s="1161"/>
      <c r="K50" s="63">
        <v>28</v>
      </c>
      <c r="L50" s="64">
        <v>8</v>
      </c>
      <c r="M50" s="64">
        <v>8</v>
      </c>
      <c r="N50" s="64">
        <v>2</v>
      </c>
      <c r="O50" s="65">
        <v>1</v>
      </c>
      <c r="P50" s="48"/>
      <c r="Q50" s="48"/>
      <c r="R50" s="48"/>
      <c r="S50" s="48"/>
      <c r="T50" s="48"/>
      <c r="U50" s="48"/>
    </row>
    <row r="51" spans="1:21" ht="30.75" customHeight="1" x14ac:dyDescent="0.2">
      <c r="A51" s="48"/>
      <c r="B51" s="1156"/>
      <c r="C51" s="1157"/>
      <c r="D51" s="66"/>
      <c r="E51" s="1160" t="s">
        <v>18</v>
      </c>
      <c r="F51" s="1160"/>
      <c r="G51" s="1160"/>
      <c r="H51" s="1160"/>
      <c r="I51" s="1160"/>
      <c r="J51" s="1161"/>
      <c r="K51" s="63">
        <v>1</v>
      </c>
      <c r="L51" s="64">
        <v>1</v>
      </c>
      <c r="M51" s="64">
        <v>1</v>
      </c>
      <c r="N51" s="64">
        <v>1</v>
      </c>
      <c r="O51" s="65" t="s">
        <v>535</v>
      </c>
      <c r="P51" s="48"/>
      <c r="Q51" s="48"/>
      <c r="R51" s="48"/>
      <c r="S51" s="48"/>
      <c r="T51" s="48"/>
      <c r="U51" s="48"/>
    </row>
    <row r="52" spans="1:21" ht="30.75" customHeight="1" x14ac:dyDescent="0.2">
      <c r="A52" s="48"/>
      <c r="B52" s="1162" t="s">
        <v>19</v>
      </c>
      <c r="C52" s="1163"/>
      <c r="D52" s="66"/>
      <c r="E52" s="1160" t="s">
        <v>20</v>
      </c>
      <c r="F52" s="1160"/>
      <c r="G52" s="1160"/>
      <c r="H52" s="1160"/>
      <c r="I52" s="1160"/>
      <c r="J52" s="1161"/>
      <c r="K52" s="63">
        <v>2957</v>
      </c>
      <c r="L52" s="64">
        <v>3090</v>
      </c>
      <c r="M52" s="64">
        <v>3050</v>
      </c>
      <c r="N52" s="64">
        <v>2883</v>
      </c>
      <c r="O52" s="65">
        <v>2829</v>
      </c>
      <c r="P52" s="48"/>
      <c r="Q52" s="48"/>
      <c r="R52" s="48"/>
      <c r="S52" s="48"/>
      <c r="T52" s="48"/>
      <c r="U52" s="48"/>
    </row>
    <row r="53" spans="1:21" ht="30.75" customHeight="1" thickBot="1" x14ac:dyDescent="0.25">
      <c r="A53" s="48"/>
      <c r="B53" s="1164" t="s">
        <v>21</v>
      </c>
      <c r="C53" s="1165"/>
      <c r="D53" s="67"/>
      <c r="E53" s="1166" t="s">
        <v>22</v>
      </c>
      <c r="F53" s="1166"/>
      <c r="G53" s="1166"/>
      <c r="H53" s="1166"/>
      <c r="I53" s="1166"/>
      <c r="J53" s="1167"/>
      <c r="K53" s="68">
        <v>1585</v>
      </c>
      <c r="L53" s="69">
        <v>1547</v>
      </c>
      <c r="M53" s="69">
        <v>1408</v>
      </c>
      <c r="N53" s="69">
        <v>1341</v>
      </c>
      <c r="O53" s="70">
        <v>1259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5">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2">
      <c r="B58" s="1168" t="s">
        <v>26</v>
      </c>
      <c r="C58" s="1169"/>
      <c r="D58" s="1174" t="s">
        <v>27</v>
      </c>
      <c r="E58" s="1175"/>
      <c r="F58" s="1175"/>
      <c r="G58" s="1175"/>
      <c r="H58" s="1175"/>
      <c r="I58" s="1175"/>
      <c r="J58" s="1176"/>
      <c r="K58" s="83"/>
      <c r="L58" s="84"/>
      <c r="M58" s="84"/>
      <c r="N58" s="84"/>
      <c r="O58" s="85"/>
    </row>
    <row r="59" spans="1:21" ht="31.5" customHeight="1" x14ac:dyDescent="0.2">
      <c r="B59" s="1170"/>
      <c r="C59" s="1171"/>
      <c r="D59" s="1177" t="s">
        <v>28</v>
      </c>
      <c r="E59" s="1178"/>
      <c r="F59" s="1178"/>
      <c r="G59" s="1178"/>
      <c r="H59" s="1178"/>
      <c r="I59" s="1178"/>
      <c r="J59" s="1179"/>
      <c r="K59" s="86"/>
      <c r="L59" s="87"/>
      <c r="M59" s="87"/>
      <c r="N59" s="87"/>
      <c r="O59" s="88"/>
    </row>
    <row r="60" spans="1:21" ht="31.5" customHeight="1" thickBot="1" x14ac:dyDescent="0.25">
      <c r="B60" s="1172"/>
      <c r="C60" s="1173"/>
      <c r="D60" s="1180" t="s">
        <v>29</v>
      </c>
      <c r="E60" s="1181"/>
      <c r="F60" s="1181"/>
      <c r="G60" s="1181"/>
      <c r="H60" s="1181"/>
      <c r="I60" s="1181"/>
      <c r="J60" s="1182"/>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zsESJr+rDkeNetypYO81HnbbUshjRoQfB8BDn4GL5ow2sngDvJ3XGmvMO/PM6dZSymX4JvL6vk/jBUoHPkIPA==" saltValue="qaGZ/8dD3fa0edZ7O3EF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36" zoomScaleSheetLayoutView="100" workbookViewId="0">
      <selection activeCell="R17" sqref="R17:V17"/>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576</v>
      </c>
      <c r="J40" s="103" t="s">
        <v>577</v>
      </c>
      <c r="K40" s="103" t="s">
        <v>578</v>
      </c>
      <c r="L40" s="103" t="s">
        <v>579</v>
      </c>
      <c r="M40" s="104" t="s">
        <v>580</v>
      </c>
    </row>
    <row r="41" spans="2:13" ht="27.75" customHeight="1" x14ac:dyDescent="0.2">
      <c r="B41" s="1183" t="s">
        <v>32</v>
      </c>
      <c r="C41" s="1184"/>
      <c r="D41" s="105"/>
      <c r="E41" s="1189" t="s">
        <v>33</v>
      </c>
      <c r="F41" s="1189"/>
      <c r="G41" s="1189"/>
      <c r="H41" s="1190"/>
      <c r="I41" s="355">
        <v>35610</v>
      </c>
      <c r="J41" s="356">
        <v>34145</v>
      </c>
      <c r="K41" s="356">
        <v>32516</v>
      </c>
      <c r="L41" s="356">
        <v>31535</v>
      </c>
      <c r="M41" s="357">
        <v>30542</v>
      </c>
    </row>
    <row r="42" spans="2:13" ht="27.75" customHeight="1" x14ac:dyDescent="0.2">
      <c r="B42" s="1185"/>
      <c r="C42" s="1186"/>
      <c r="D42" s="106"/>
      <c r="E42" s="1191" t="s">
        <v>34</v>
      </c>
      <c r="F42" s="1191"/>
      <c r="G42" s="1191"/>
      <c r="H42" s="1192"/>
      <c r="I42" s="358">
        <v>19</v>
      </c>
      <c r="J42" s="359">
        <v>11</v>
      </c>
      <c r="K42" s="359">
        <v>3</v>
      </c>
      <c r="L42" s="359">
        <v>2</v>
      </c>
      <c r="M42" s="360">
        <v>1</v>
      </c>
    </row>
    <row r="43" spans="2:13" ht="27.75" customHeight="1" x14ac:dyDescent="0.2">
      <c r="B43" s="1185"/>
      <c r="C43" s="1186"/>
      <c r="D43" s="106"/>
      <c r="E43" s="1191" t="s">
        <v>35</v>
      </c>
      <c r="F43" s="1191"/>
      <c r="G43" s="1191"/>
      <c r="H43" s="1192"/>
      <c r="I43" s="358">
        <v>5652</v>
      </c>
      <c r="J43" s="359">
        <v>5670</v>
      </c>
      <c r="K43" s="359">
        <v>5332</v>
      </c>
      <c r="L43" s="359">
        <v>4771</v>
      </c>
      <c r="M43" s="360">
        <v>4330</v>
      </c>
    </row>
    <row r="44" spans="2:13" ht="27.75" customHeight="1" x14ac:dyDescent="0.2">
      <c r="B44" s="1185"/>
      <c r="C44" s="1186"/>
      <c r="D44" s="106"/>
      <c r="E44" s="1191" t="s">
        <v>36</v>
      </c>
      <c r="F44" s="1191"/>
      <c r="G44" s="1191"/>
      <c r="H44" s="1192"/>
      <c r="I44" s="358">
        <v>172</v>
      </c>
      <c r="J44" s="359">
        <v>254</v>
      </c>
      <c r="K44" s="359">
        <v>226</v>
      </c>
      <c r="L44" s="359">
        <v>205</v>
      </c>
      <c r="M44" s="360">
        <v>179</v>
      </c>
    </row>
    <row r="45" spans="2:13" ht="27.75" customHeight="1" x14ac:dyDescent="0.2">
      <c r="B45" s="1185"/>
      <c r="C45" s="1186"/>
      <c r="D45" s="106"/>
      <c r="E45" s="1191" t="s">
        <v>37</v>
      </c>
      <c r="F45" s="1191"/>
      <c r="G45" s="1191"/>
      <c r="H45" s="1192"/>
      <c r="I45" s="358">
        <v>5013</v>
      </c>
      <c r="J45" s="359">
        <v>4904</v>
      </c>
      <c r="K45" s="359">
        <v>4862</v>
      </c>
      <c r="L45" s="359">
        <v>4767</v>
      </c>
      <c r="M45" s="360">
        <v>4710</v>
      </c>
    </row>
    <row r="46" spans="2:13" ht="27.75" customHeight="1" x14ac:dyDescent="0.2">
      <c r="B46" s="1185"/>
      <c r="C46" s="1186"/>
      <c r="D46" s="107"/>
      <c r="E46" s="1191" t="s">
        <v>38</v>
      </c>
      <c r="F46" s="1191"/>
      <c r="G46" s="1191"/>
      <c r="H46" s="1192"/>
      <c r="I46" s="358" t="s">
        <v>535</v>
      </c>
      <c r="J46" s="359" t="s">
        <v>535</v>
      </c>
      <c r="K46" s="359" t="s">
        <v>535</v>
      </c>
      <c r="L46" s="359" t="s">
        <v>535</v>
      </c>
      <c r="M46" s="360" t="s">
        <v>535</v>
      </c>
    </row>
    <row r="47" spans="2:13" ht="27.75" customHeight="1" x14ac:dyDescent="0.2">
      <c r="B47" s="1185"/>
      <c r="C47" s="1186"/>
      <c r="D47" s="108"/>
      <c r="E47" s="1193" t="s">
        <v>39</v>
      </c>
      <c r="F47" s="1194"/>
      <c r="G47" s="1194"/>
      <c r="H47" s="1195"/>
      <c r="I47" s="358" t="s">
        <v>535</v>
      </c>
      <c r="J47" s="359" t="s">
        <v>535</v>
      </c>
      <c r="K47" s="359" t="s">
        <v>535</v>
      </c>
      <c r="L47" s="359" t="s">
        <v>535</v>
      </c>
      <c r="M47" s="360" t="s">
        <v>535</v>
      </c>
    </row>
    <row r="48" spans="2:13" ht="27.75" customHeight="1" x14ac:dyDescent="0.2">
      <c r="B48" s="1185"/>
      <c r="C48" s="1186"/>
      <c r="D48" s="106"/>
      <c r="E48" s="1191" t="s">
        <v>40</v>
      </c>
      <c r="F48" s="1191"/>
      <c r="G48" s="1191"/>
      <c r="H48" s="1192"/>
      <c r="I48" s="358" t="s">
        <v>535</v>
      </c>
      <c r="J48" s="359" t="s">
        <v>535</v>
      </c>
      <c r="K48" s="359" t="s">
        <v>535</v>
      </c>
      <c r="L48" s="359" t="s">
        <v>535</v>
      </c>
      <c r="M48" s="360" t="s">
        <v>535</v>
      </c>
    </row>
    <row r="49" spans="2:13" ht="27.75" customHeight="1" x14ac:dyDescent="0.2">
      <c r="B49" s="1187"/>
      <c r="C49" s="1188"/>
      <c r="D49" s="106"/>
      <c r="E49" s="1191" t="s">
        <v>41</v>
      </c>
      <c r="F49" s="1191"/>
      <c r="G49" s="1191"/>
      <c r="H49" s="1192"/>
      <c r="I49" s="358" t="s">
        <v>535</v>
      </c>
      <c r="J49" s="359" t="s">
        <v>535</v>
      </c>
      <c r="K49" s="359" t="s">
        <v>535</v>
      </c>
      <c r="L49" s="359" t="s">
        <v>535</v>
      </c>
      <c r="M49" s="360" t="s">
        <v>535</v>
      </c>
    </row>
    <row r="50" spans="2:13" ht="27.75" customHeight="1" x14ac:dyDescent="0.2">
      <c r="B50" s="1196" t="s">
        <v>42</v>
      </c>
      <c r="C50" s="1197"/>
      <c r="D50" s="109"/>
      <c r="E50" s="1191" t="s">
        <v>43</v>
      </c>
      <c r="F50" s="1191"/>
      <c r="G50" s="1191"/>
      <c r="H50" s="1192"/>
      <c r="I50" s="358">
        <v>3339</v>
      </c>
      <c r="J50" s="359">
        <v>3262</v>
      </c>
      <c r="K50" s="359">
        <v>3554</v>
      </c>
      <c r="L50" s="359">
        <v>4528</v>
      </c>
      <c r="M50" s="360">
        <v>5856</v>
      </c>
    </row>
    <row r="51" spans="2:13" ht="27.75" customHeight="1" x14ac:dyDescent="0.2">
      <c r="B51" s="1185"/>
      <c r="C51" s="1186"/>
      <c r="D51" s="106"/>
      <c r="E51" s="1191" t="s">
        <v>44</v>
      </c>
      <c r="F51" s="1191"/>
      <c r="G51" s="1191"/>
      <c r="H51" s="1192"/>
      <c r="I51" s="358">
        <v>1850</v>
      </c>
      <c r="J51" s="359">
        <v>1638</v>
      </c>
      <c r="K51" s="359">
        <v>1413</v>
      </c>
      <c r="L51" s="359">
        <v>1204</v>
      </c>
      <c r="M51" s="360">
        <v>994</v>
      </c>
    </row>
    <row r="52" spans="2:13" ht="27.75" customHeight="1" x14ac:dyDescent="0.2">
      <c r="B52" s="1187"/>
      <c r="C52" s="1188"/>
      <c r="D52" s="106"/>
      <c r="E52" s="1191" t="s">
        <v>45</v>
      </c>
      <c r="F52" s="1191"/>
      <c r="G52" s="1191"/>
      <c r="H52" s="1192"/>
      <c r="I52" s="358">
        <v>26467</v>
      </c>
      <c r="J52" s="359">
        <v>25884</v>
      </c>
      <c r="K52" s="359">
        <v>24971</v>
      </c>
      <c r="L52" s="359">
        <v>24488</v>
      </c>
      <c r="M52" s="360">
        <v>23663</v>
      </c>
    </row>
    <row r="53" spans="2:13" ht="27.75" customHeight="1" thickBot="1" x14ac:dyDescent="0.25">
      <c r="B53" s="1198" t="s">
        <v>46</v>
      </c>
      <c r="C53" s="1199"/>
      <c r="D53" s="110"/>
      <c r="E53" s="1200" t="s">
        <v>47</v>
      </c>
      <c r="F53" s="1200"/>
      <c r="G53" s="1200"/>
      <c r="H53" s="1201"/>
      <c r="I53" s="361">
        <v>14810</v>
      </c>
      <c r="J53" s="362">
        <v>14201</v>
      </c>
      <c r="K53" s="362">
        <v>13001</v>
      </c>
      <c r="L53" s="362">
        <v>11061</v>
      </c>
      <c r="M53" s="363">
        <v>9248</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VkPPgeGKb588QAZxAIYPECYHx+Vw9ZnXNBYUWJJPJHimiT3+kp0pdzDLBDVci8THcUtoI47R71rmcZ+1uuEPVw==" saltValue="OZbof7RwKPsy5MASjrGG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0" zoomScale="70" zoomScaleNormal="70" zoomScaleSheetLayoutView="100" workbookViewId="0">
      <selection activeCell="R17" sqref="R17:V1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578</v>
      </c>
      <c r="G54" s="119" t="s">
        <v>579</v>
      </c>
      <c r="H54" s="120" t="s">
        <v>580</v>
      </c>
    </row>
    <row r="55" spans="2:8" ht="52.5" customHeight="1" x14ac:dyDescent="0.2">
      <c r="B55" s="121"/>
      <c r="C55" s="1210" t="s">
        <v>50</v>
      </c>
      <c r="D55" s="1210"/>
      <c r="E55" s="1211"/>
      <c r="F55" s="122">
        <v>1446</v>
      </c>
      <c r="G55" s="122">
        <v>1908</v>
      </c>
      <c r="H55" s="123">
        <v>2450</v>
      </c>
    </row>
    <row r="56" spans="2:8" ht="52.5" customHeight="1" x14ac:dyDescent="0.2">
      <c r="B56" s="124"/>
      <c r="C56" s="1212" t="s">
        <v>51</v>
      </c>
      <c r="D56" s="1212"/>
      <c r="E56" s="1213"/>
      <c r="F56" s="125">
        <v>200</v>
      </c>
      <c r="G56" s="125">
        <v>516</v>
      </c>
      <c r="H56" s="126">
        <v>1013</v>
      </c>
    </row>
    <row r="57" spans="2:8" ht="53.25" customHeight="1" x14ac:dyDescent="0.2">
      <c r="B57" s="124"/>
      <c r="C57" s="1214" t="s">
        <v>52</v>
      </c>
      <c r="D57" s="1214"/>
      <c r="E57" s="1215"/>
      <c r="F57" s="127">
        <v>2181</v>
      </c>
      <c r="G57" s="127">
        <v>2056</v>
      </c>
      <c r="H57" s="128">
        <v>2483</v>
      </c>
    </row>
    <row r="58" spans="2:8" ht="45.75" customHeight="1" x14ac:dyDescent="0.2">
      <c r="B58" s="129"/>
      <c r="C58" s="1202" t="s">
        <v>50</v>
      </c>
      <c r="D58" s="1203"/>
      <c r="E58" s="1204"/>
      <c r="F58" s="130">
        <v>1446</v>
      </c>
      <c r="G58" s="130">
        <v>1908</v>
      </c>
      <c r="H58" s="131">
        <v>2450</v>
      </c>
    </row>
    <row r="59" spans="2:8" ht="45.75" customHeight="1" x14ac:dyDescent="0.2">
      <c r="B59" s="129"/>
      <c r="C59" s="1202" t="s">
        <v>609</v>
      </c>
      <c r="D59" s="1203"/>
      <c r="E59" s="1204"/>
      <c r="F59" s="130">
        <v>1335</v>
      </c>
      <c r="G59" s="130">
        <v>1231</v>
      </c>
      <c r="H59" s="131">
        <v>1131</v>
      </c>
    </row>
    <row r="60" spans="2:8" ht="45.75" customHeight="1" x14ac:dyDescent="0.2">
      <c r="B60" s="129"/>
      <c r="C60" s="1202" t="s">
        <v>610</v>
      </c>
      <c r="D60" s="1203"/>
      <c r="E60" s="1204"/>
      <c r="F60" s="130">
        <v>200</v>
      </c>
      <c r="G60" s="130">
        <v>516</v>
      </c>
      <c r="H60" s="131">
        <v>1013</v>
      </c>
    </row>
    <row r="61" spans="2:8" ht="45.75" customHeight="1" x14ac:dyDescent="0.2">
      <c r="B61" s="129"/>
      <c r="C61" s="1202" t="s">
        <v>608</v>
      </c>
      <c r="D61" s="1203"/>
      <c r="E61" s="1204"/>
      <c r="F61" s="130">
        <v>100</v>
      </c>
      <c r="G61" s="130">
        <v>110</v>
      </c>
      <c r="H61" s="131">
        <v>220</v>
      </c>
    </row>
    <row r="62" spans="2:8" ht="45.75" customHeight="1" thickBot="1" x14ac:dyDescent="0.25">
      <c r="B62" s="132"/>
      <c r="C62" s="1205" t="s">
        <v>607</v>
      </c>
      <c r="D62" s="1206"/>
      <c r="E62" s="1207"/>
      <c r="F62" s="133">
        <v>0</v>
      </c>
      <c r="G62" s="133">
        <v>0</v>
      </c>
      <c r="H62" s="134">
        <v>217</v>
      </c>
    </row>
    <row r="63" spans="2:8" ht="52.5" customHeight="1" thickBot="1" x14ac:dyDescent="0.25">
      <c r="B63" s="135"/>
      <c r="C63" s="1208" t="s">
        <v>53</v>
      </c>
      <c r="D63" s="1208"/>
      <c r="E63" s="1209"/>
      <c r="F63" s="136">
        <v>3827</v>
      </c>
      <c r="G63" s="136">
        <v>4480</v>
      </c>
      <c r="H63" s="137">
        <v>5946</v>
      </c>
    </row>
    <row r="64" spans="2:8" ht="13.2" x14ac:dyDescent="0.2"/>
  </sheetData>
  <sheetProtection algorithmName="SHA-512" hashValue="nJwNWMlwjaaMzYBtX7/1AcB++ECcsJ4vCpxNdyZPx41oY+z9kfuojBl4wgGCjSYLBG8Uhow5CCjLsdmrdVk5Uw==" saltValue="yYXP0ezdnvejxvawzPwF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70" zoomScaleNormal="70" zoomScaleSheetLayoutView="55" workbookViewId="0">
      <selection activeCell="AN43" sqref="AN43:DC47"/>
    </sheetView>
  </sheetViews>
  <sheetFormatPr defaultColWidth="0" defaultRowHeight="0" customHeight="1" zeroHeight="1" x14ac:dyDescent="0.2"/>
  <cols>
    <col min="1" max="1" width="6.33203125" style="1216" customWidth="1"/>
    <col min="2" max="107" width="2.44140625" style="1216" customWidth="1"/>
    <col min="108" max="108" width="6.109375" style="1218" customWidth="1"/>
    <col min="109" max="109" width="5.88671875" style="1217" customWidth="1"/>
    <col min="110" max="16384" width="8.6640625" style="1216" hidden="1"/>
  </cols>
  <sheetData>
    <row r="1" spans="1:109" ht="42.75" customHeight="1" x14ac:dyDescent="0.2">
      <c r="A1" s="1273"/>
      <c r="B1" s="1272"/>
      <c r="DD1" s="1216"/>
      <c r="DE1" s="1216"/>
    </row>
    <row r="2" spans="1:109" ht="25.5" customHeight="1" x14ac:dyDescent="0.2">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16"/>
      <c r="DE2" s="1216"/>
    </row>
    <row r="3" spans="1:109" ht="25.5" customHeight="1" x14ac:dyDescent="0.2">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16"/>
      <c r="DE3" s="1216"/>
    </row>
    <row r="4" spans="1:109" s="259" customFormat="1" ht="13.2" x14ac:dyDescent="0.2">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row>
    <row r="5" spans="1:109" s="259" customFormat="1" ht="13.2" x14ac:dyDescent="0.2">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row>
    <row r="6" spans="1:109" s="259" customFormat="1" ht="13.2" x14ac:dyDescent="0.2">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row>
    <row r="7" spans="1:109" s="259" customFormat="1" ht="13.2" x14ac:dyDescent="0.2">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row>
    <row r="8" spans="1:109" s="259" customFormat="1" ht="13.2" x14ac:dyDescent="0.2">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row>
    <row r="9" spans="1:109" s="259" customFormat="1" ht="13.2" x14ac:dyDescent="0.2">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row>
    <row r="10" spans="1:109" s="259" customFormat="1" ht="13.2" x14ac:dyDescent="0.2">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row>
    <row r="11" spans="1:109" s="259" customFormat="1" ht="13.2" x14ac:dyDescent="0.2">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row>
    <row r="12" spans="1:109" s="259" customFormat="1" ht="13.2" x14ac:dyDescent="0.2">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row>
    <row r="13" spans="1:109" s="259" customFormat="1" ht="13.2" x14ac:dyDescent="0.2">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row>
    <row r="14" spans="1:109" s="259" customFormat="1" ht="13.2" x14ac:dyDescent="0.2">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row>
    <row r="15" spans="1:109" s="259" customFormat="1" ht="13.2" x14ac:dyDescent="0.2">
      <c r="A15" s="1216"/>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row>
    <row r="16" spans="1:109" s="259" customFormat="1" ht="13.2" x14ac:dyDescent="0.2">
      <c r="A16" s="1216"/>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row>
    <row r="17" spans="1:109" s="259" customFormat="1" ht="13.2" x14ac:dyDescent="0.2">
      <c r="A17" s="1216"/>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row>
    <row r="18" spans="1:109" s="259" customFormat="1" ht="13.2" x14ac:dyDescent="0.2">
      <c r="A18" s="1216"/>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row>
    <row r="19" spans="1:109" ht="13.2" x14ac:dyDescent="0.2">
      <c r="DD19" s="1216"/>
      <c r="DE19" s="1216"/>
    </row>
    <row r="20" spans="1:109" ht="13.2" x14ac:dyDescent="0.2">
      <c r="DD20" s="1216"/>
      <c r="DE20" s="1216"/>
    </row>
    <row r="21" spans="1:109" ht="17.25" customHeight="1" x14ac:dyDescent="0.2">
      <c r="B21" s="1270"/>
      <c r="C21" s="1267"/>
      <c r="D21" s="1267"/>
      <c r="E21" s="1267"/>
      <c r="F21" s="1267"/>
      <c r="G21" s="1267"/>
      <c r="H21" s="1267"/>
      <c r="I21" s="1267"/>
      <c r="J21" s="1267"/>
      <c r="K21" s="1267"/>
      <c r="L21" s="1267"/>
      <c r="M21" s="1267"/>
      <c r="N21" s="1269"/>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67"/>
      <c r="AS21" s="1267"/>
      <c r="AT21" s="1269"/>
      <c r="AU21" s="1267"/>
      <c r="AV21" s="1267"/>
      <c r="AW21" s="1267"/>
      <c r="AX21" s="1267"/>
      <c r="AY21" s="1267"/>
      <c r="AZ21" s="1267"/>
      <c r="BA21" s="1267"/>
      <c r="BB21" s="1267"/>
      <c r="BC21" s="1267"/>
      <c r="BD21" s="1267"/>
      <c r="BE21" s="1267"/>
      <c r="BF21" s="1269"/>
      <c r="BG21" s="1267"/>
      <c r="BH21" s="1267"/>
      <c r="BI21" s="1267"/>
      <c r="BJ21" s="1267"/>
      <c r="BK21" s="1267"/>
      <c r="BL21" s="1267"/>
      <c r="BM21" s="1267"/>
      <c r="BN21" s="1267"/>
      <c r="BO21" s="1267"/>
      <c r="BP21" s="1267"/>
      <c r="BQ21" s="1267"/>
      <c r="BR21" s="1269"/>
      <c r="BS21" s="1267"/>
      <c r="BT21" s="1267"/>
      <c r="BU21" s="1267"/>
      <c r="BV21" s="1267"/>
      <c r="BW21" s="1267"/>
      <c r="BX21" s="1267"/>
      <c r="BY21" s="1267"/>
      <c r="BZ21" s="1267"/>
      <c r="CA21" s="1267"/>
      <c r="CB21" s="1267"/>
      <c r="CC21" s="1267"/>
      <c r="CD21" s="1269"/>
      <c r="CE21" s="1267"/>
      <c r="CF21" s="1267"/>
      <c r="CG21" s="1267"/>
      <c r="CH21" s="1267"/>
      <c r="CI21" s="1267"/>
      <c r="CJ21" s="1267"/>
      <c r="CK21" s="1267"/>
      <c r="CL21" s="1267"/>
      <c r="CM21" s="1267"/>
      <c r="CN21" s="1267"/>
      <c r="CO21" s="1267"/>
      <c r="CP21" s="1269"/>
      <c r="CQ21" s="1267"/>
      <c r="CR21" s="1267"/>
      <c r="CS21" s="1267"/>
      <c r="CT21" s="1267"/>
      <c r="CU21" s="1267"/>
      <c r="CV21" s="1267"/>
      <c r="CW21" s="1267"/>
      <c r="CX21" s="1267"/>
      <c r="CY21" s="1267"/>
      <c r="CZ21" s="1267"/>
      <c r="DA21" s="1267"/>
      <c r="DB21" s="1269"/>
      <c r="DC21" s="1267"/>
      <c r="DD21" s="1266"/>
      <c r="DE21" s="1216"/>
    </row>
    <row r="22" spans="1:109" ht="17.25" customHeight="1" x14ac:dyDescent="0.2">
      <c r="B22" s="1217"/>
    </row>
    <row r="23" spans="1:109" ht="13.2" x14ac:dyDescent="0.2">
      <c r="B23" s="1217"/>
    </row>
    <row r="24" spans="1:109" ht="13.2" x14ac:dyDescent="0.2">
      <c r="B24" s="1217"/>
    </row>
    <row r="25" spans="1:109" ht="13.2" x14ac:dyDescent="0.2">
      <c r="B25" s="1217"/>
    </row>
    <row r="26" spans="1:109" ht="13.2" x14ac:dyDescent="0.2">
      <c r="B26" s="1217"/>
    </row>
    <row r="27" spans="1:109" ht="13.2" x14ac:dyDescent="0.2">
      <c r="B27" s="1217"/>
    </row>
    <row r="28" spans="1:109" ht="13.2" x14ac:dyDescent="0.2">
      <c r="B28" s="1217"/>
    </row>
    <row r="29" spans="1:109" ht="13.2" x14ac:dyDescent="0.2">
      <c r="B29" s="1217"/>
    </row>
    <row r="30" spans="1:109" ht="13.2" x14ac:dyDescent="0.2">
      <c r="B30" s="1217"/>
    </row>
    <row r="31" spans="1:109" ht="13.2" x14ac:dyDescent="0.2">
      <c r="B31" s="1217"/>
    </row>
    <row r="32" spans="1:109" ht="13.2" x14ac:dyDescent="0.2">
      <c r="B32" s="1217"/>
    </row>
    <row r="33" spans="2:109" ht="13.2" x14ac:dyDescent="0.2">
      <c r="B33" s="1217"/>
    </row>
    <row r="34" spans="2:109" ht="13.2" x14ac:dyDescent="0.2">
      <c r="B34" s="1217"/>
    </row>
    <row r="35" spans="2:109" ht="13.2" x14ac:dyDescent="0.2">
      <c r="B35" s="1217"/>
    </row>
    <row r="36" spans="2:109" ht="13.2" x14ac:dyDescent="0.2">
      <c r="B36" s="1217"/>
    </row>
    <row r="37" spans="2:109" ht="13.2" x14ac:dyDescent="0.2">
      <c r="B37" s="1217"/>
    </row>
    <row r="38" spans="2:109" ht="13.2" x14ac:dyDescent="0.2">
      <c r="B38" s="1217"/>
    </row>
    <row r="39" spans="2:109" ht="13.2" x14ac:dyDescent="0.2">
      <c r="B39" s="1221"/>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0"/>
      <c r="BV39" s="1220"/>
      <c r="BW39" s="1220"/>
      <c r="BX39" s="1220"/>
      <c r="BY39" s="1220"/>
      <c r="BZ39" s="1220"/>
      <c r="CA39" s="1220"/>
      <c r="CB39" s="1220"/>
      <c r="CC39" s="1220"/>
      <c r="CD39" s="1220"/>
      <c r="CE39" s="1220"/>
      <c r="CF39" s="1220"/>
      <c r="CG39" s="1220"/>
      <c r="CH39" s="1220"/>
      <c r="CI39" s="1220"/>
      <c r="CJ39" s="1220"/>
      <c r="CK39" s="1220"/>
      <c r="CL39" s="1220"/>
      <c r="CM39" s="1220"/>
      <c r="CN39" s="1220"/>
      <c r="CO39" s="1220"/>
      <c r="CP39" s="1220"/>
      <c r="CQ39" s="1220"/>
      <c r="CR39" s="1220"/>
      <c r="CS39" s="1220"/>
      <c r="CT39" s="1220"/>
      <c r="CU39" s="1220"/>
      <c r="CV39" s="1220"/>
      <c r="CW39" s="1220"/>
      <c r="CX39" s="1220"/>
      <c r="CY39" s="1220"/>
      <c r="CZ39" s="1220"/>
      <c r="DA39" s="1220"/>
      <c r="DB39" s="1220"/>
      <c r="DC39" s="1220"/>
      <c r="DD39" s="1219"/>
    </row>
    <row r="40" spans="2:109" ht="13.2" x14ac:dyDescent="0.2">
      <c r="B40" s="1257"/>
      <c r="DD40" s="1257"/>
      <c r="DE40" s="1216"/>
    </row>
    <row r="41" spans="2:109" ht="16.2" x14ac:dyDescent="0.2">
      <c r="B41" s="1268" t="s">
        <v>622</v>
      </c>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267"/>
      <c r="BU41" s="1267"/>
      <c r="BV41" s="1267"/>
      <c r="BW41" s="1267"/>
      <c r="BX41" s="1267"/>
      <c r="BY41" s="1267"/>
      <c r="BZ41" s="1267"/>
      <c r="CA41" s="1267"/>
      <c r="CB41" s="1267"/>
      <c r="CC41" s="1267"/>
      <c r="CD41" s="1267"/>
      <c r="CE41" s="1267"/>
      <c r="CF41" s="1267"/>
      <c r="CG41" s="1267"/>
      <c r="CH41" s="1267"/>
      <c r="CI41" s="1267"/>
      <c r="CJ41" s="1267"/>
      <c r="CK41" s="1267"/>
      <c r="CL41" s="1267"/>
      <c r="CM41" s="1267"/>
      <c r="CN41" s="1267"/>
      <c r="CO41" s="1267"/>
      <c r="CP41" s="1267"/>
      <c r="CQ41" s="1267"/>
      <c r="CR41" s="1267"/>
      <c r="CS41" s="1267"/>
      <c r="CT41" s="1267"/>
      <c r="CU41" s="1267"/>
      <c r="CV41" s="1267"/>
      <c r="CW41" s="1267"/>
      <c r="CX41" s="1267"/>
      <c r="CY41" s="1267"/>
      <c r="CZ41" s="1267"/>
      <c r="DA41" s="1267"/>
      <c r="DB41" s="1267"/>
      <c r="DC41" s="1267"/>
      <c r="DD41" s="1266"/>
    </row>
    <row r="42" spans="2:109" ht="13.2" x14ac:dyDescent="0.2">
      <c r="B42" s="1217"/>
      <c r="G42" s="1253"/>
      <c r="I42" s="1252"/>
      <c r="J42" s="1252"/>
      <c r="K42" s="1252"/>
      <c r="AM42" s="1253"/>
      <c r="AN42" s="1253" t="s">
        <v>618</v>
      </c>
      <c r="AP42" s="1252"/>
      <c r="AQ42" s="1252"/>
      <c r="AR42" s="1252"/>
      <c r="AY42" s="1253"/>
      <c r="BA42" s="1252"/>
      <c r="BB42" s="1252"/>
      <c r="BC42" s="1252"/>
      <c r="BK42" s="1253"/>
      <c r="BM42" s="1252"/>
      <c r="BN42" s="1252"/>
      <c r="BO42" s="1252"/>
      <c r="BW42" s="1253"/>
      <c r="BY42" s="1252"/>
      <c r="BZ42" s="1252"/>
      <c r="CA42" s="1252"/>
      <c r="CI42" s="1253"/>
      <c r="CK42" s="1252"/>
      <c r="CL42" s="1252"/>
      <c r="CM42" s="1252"/>
      <c r="CU42" s="1253"/>
      <c r="CW42" s="1252"/>
      <c r="CX42" s="1252"/>
      <c r="CY42" s="1252"/>
    </row>
    <row r="43" spans="2:109" ht="13.5" customHeight="1" x14ac:dyDescent="0.2">
      <c r="B43" s="1217"/>
      <c r="AN43" s="1251" t="s">
        <v>621</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49"/>
    </row>
    <row r="44" spans="2:109" ht="13.2" x14ac:dyDescent="0.2">
      <c r="B44" s="1217"/>
      <c r="AN44" s="1248"/>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6"/>
    </row>
    <row r="45" spans="2:109" ht="13.2" x14ac:dyDescent="0.2">
      <c r="B45" s="1217"/>
      <c r="AN45" s="1248"/>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6"/>
    </row>
    <row r="46" spans="2:109" ht="13.2" x14ac:dyDescent="0.2">
      <c r="B46" s="1217"/>
      <c r="AN46" s="1248"/>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6"/>
    </row>
    <row r="47" spans="2:109" ht="13.2" x14ac:dyDescent="0.2">
      <c r="B47" s="1217"/>
      <c r="AN47" s="1245"/>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3"/>
    </row>
    <row r="48" spans="2:109" ht="13.2" x14ac:dyDescent="0.2">
      <c r="B48" s="1217"/>
      <c r="H48" s="1230"/>
      <c r="I48" s="1230"/>
      <c r="J48" s="1230"/>
      <c r="AN48" s="1230"/>
      <c r="AO48" s="1230"/>
      <c r="AP48" s="1230"/>
      <c r="AZ48" s="1230"/>
      <c r="BA48" s="1230"/>
      <c r="BB48" s="1230"/>
      <c r="BL48" s="1230"/>
      <c r="BM48" s="1230"/>
      <c r="BN48" s="1230"/>
      <c r="BX48" s="1230"/>
      <c r="BY48" s="1230"/>
      <c r="BZ48" s="1230"/>
      <c r="CJ48" s="1230"/>
      <c r="CK48" s="1230"/>
      <c r="CL48" s="1230"/>
      <c r="CV48" s="1230"/>
      <c r="CW48" s="1230"/>
      <c r="CX48" s="1230"/>
    </row>
    <row r="49" spans="1:109" ht="13.2" x14ac:dyDescent="0.2">
      <c r="B49" s="1217"/>
      <c r="AN49" s="1216" t="s">
        <v>616</v>
      </c>
    </row>
    <row r="50" spans="1:109" ht="13.2" x14ac:dyDescent="0.2">
      <c r="B50" s="1217"/>
      <c r="G50" s="1228"/>
      <c r="H50" s="1228"/>
      <c r="I50" s="1228"/>
      <c r="J50" s="1228"/>
      <c r="K50" s="1237"/>
      <c r="L50" s="1237"/>
      <c r="M50" s="1236"/>
      <c r="N50" s="1236"/>
      <c r="AN50" s="1235"/>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3"/>
      <c r="BP50" s="1225" t="s">
        <v>576</v>
      </c>
      <c r="BQ50" s="1225"/>
      <c r="BR50" s="1225"/>
      <c r="BS50" s="1225"/>
      <c r="BT50" s="1225"/>
      <c r="BU50" s="1225"/>
      <c r="BV50" s="1225"/>
      <c r="BW50" s="1225"/>
      <c r="BX50" s="1225" t="s">
        <v>577</v>
      </c>
      <c r="BY50" s="1225"/>
      <c r="BZ50" s="1225"/>
      <c r="CA50" s="1225"/>
      <c r="CB50" s="1225"/>
      <c r="CC50" s="1225"/>
      <c r="CD50" s="1225"/>
      <c r="CE50" s="1225"/>
      <c r="CF50" s="1225" t="s">
        <v>578</v>
      </c>
      <c r="CG50" s="1225"/>
      <c r="CH50" s="1225"/>
      <c r="CI50" s="1225"/>
      <c r="CJ50" s="1225"/>
      <c r="CK50" s="1225"/>
      <c r="CL50" s="1225"/>
      <c r="CM50" s="1225"/>
      <c r="CN50" s="1225" t="s">
        <v>579</v>
      </c>
      <c r="CO50" s="1225"/>
      <c r="CP50" s="1225"/>
      <c r="CQ50" s="1225"/>
      <c r="CR50" s="1225"/>
      <c r="CS50" s="1225"/>
      <c r="CT50" s="1225"/>
      <c r="CU50" s="1225"/>
      <c r="CV50" s="1225" t="s">
        <v>580</v>
      </c>
      <c r="CW50" s="1225"/>
      <c r="CX50" s="1225"/>
      <c r="CY50" s="1225"/>
      <c r="CZ50" s="1225"/>
      <c r="DA50" s="1225"/>
      <c r="DB50" s="1225"/>
      <c r="DC50" s="1225"/>
    </row>
    <row r="51" spans="1:109" ht="13.5" customHeight="1" x14ac:dyDescent="0.2">
      <c r="B51" s="1217"/>
      <c r="G51" s="1232"/>
      <c r="H51" s="1232"/>
      <c r="I51" s="1265"/>
      <c r="J51" s="1265"/>
      <c r="K51" s="1231"/>
      <c r="L51" s="1231"/>
      <c r="M51" s="1231"/>
      <c r="N51" s="1231"/>
      <c r="AM51" s="1230"/>
      <c r="AN51" s="1224" t="s">
        <v>615</v>
      </c>
      <c r="AO51" s="1224"/>
      <c r="AP51" s="1224"/>
      <c r="AQ51" s="1224"/>
      <c r="AR51" s="1224"/>
      <c r="AS51" s="1224"/>
      <c r="AT51" s="1224"/>
      <c r="AU51" s="1224"/>
      <c r="AV51" s="1224"/>
      <c r="AW51" s="1224"/>
      <c r="AX51" s="1224"/>
      <c r="AY51" s="1224"/>
      <c r="AZ51" s="1224"/>
      <c r="BA51" s="1224"/>
      <c r="BB51" s="1224" t="s">
        <v>613</v>
      </c>
      <c r="BC51" s="1224"/>
      <c r="BD51" s="1224"/>
      <c r="BE51" s="1224"/>
      <c r="BF51" s="1224"/>
      <c r="BG51" s="1224"/>
      <c r="BH51" s="1224"/>
      <c r="BI51" s="1224"/>
      <c r="BJ51" s="1224"/>
      <c r="BK51" s="1224"/>
      <c r="BL51" s="1224"/>
      <c r="BM51" s="1224"/>
      <c r="BN51" s="1224"/>
      <c r="BO51" s="1224"/>
      <c r="BP51" s="1223">
        <v>124.1</v>
      </c>
      <c r="BQ51" s="1223"/>
      <c r="BR51" s="1223"/>
      <c r="BS51" s="1223"/>
      <c r="BT51" s="1223"/>
      <c r="BU51" s="1223"/>
      <c r="BV51" s="1223"/>
      <c r="BW51" s="1223"/>
      <c r="BX51" s="1223">
        <v>118.7</v>
      </c>
      <c r="BY51" s="1223"/>
      <c r="BZ51" s="1223"/>
      <c r="CA51" s="1223"/>
      <c r="CB51" s="1223"/>
      <c r="CC51" s="1223"/>
      <c r="CD51" s="1223"/>
      <c r="CE51" s="1223"/>
      <c r="CF51" s="1223">
        <v>104.8</v>
      </c>
      <c r="CG51" s="1223"/>
      <c r="CH51" s="1223"/>
      <c r="CI51" s="1223"/>
      <c r="CJ51" s="1223"/>
      <c r="CK51" s="1223"/>
      <c r="CL51" s="1223"/>
      <c r="CM51" s="1223"/>
      <c r="CN51" s="1223">
        <v>84.3</v>
      </c>
      <c r="CO51" s="1223"/>
      <c r="CP51" s="1223"/>
      <c r="CQ51" s="1223"/>
      <c r="CR51" s="1223"/>
      <c r="CS51" s="1223"/>
      <c r="CT51" s="1223"/>
      <c r="CU51" s="1223"/>
      <c r="CV51" s="1223">
        <v>73.099999999999994</v>
      </c>
      <c r="CW51" s="1223"/>
      <c r="CX51" s="1223"/>
      <c r="CY51" s="1223"/>
      <c r="CZ51" s="1223"/>
      <c r="DA51" s="1223"/>
      <c r="DB51" s="1223"/>
      <c r="DC51" s="1223"/>
    </row>
    <row r="52" spans="1:109" ht="13.2" x14ac:dyDescent="0.2">
      <c r="B52" s="1217"/>
      <c r="G52" s="1232"/>
      <c r="H52" s="1232"/>
      <c r="I52" s="1265"/>
      <c r="J52" s="1265"/>
      <c r="K52" s="1231"/>
      <c r="L52" s="1231"/>
      <c r="M52" s="1231"/>
      <c r="N52" s="1231"/>
      <c r="AM52" s="1230"/>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2" x14ac:dyDescent="0.2">
      <c r="A53" s="1252"/>
      <c r="B53" s="1217"/>
      <c r="G53" s="1232"/>
      <c r="H53" s="1232"/>
      <c r="I53" s="1228"/>
      <c r="J53" s="1228"/>
      <c r="K53" s="1231"/>
      <c r="L53" s="1231"/>
      <c r="M53" s="1231"/>
      <c r="N53" s="1231"/>
      <c r="AM53" s="1230"/>
      <c r="AN53" s="1224"/>
      <c r="AO53" s="1224"/>
      <c r="AP53" s="1224"/>
      <c r="AQ53" s="1224"/>
      <c r="AR53" s="1224"/>
      <c r="AS53" s="1224"/>
      <c r="AT53" s="1224"/>
      <c r="AU53" s="1224"/>
      <c r="AV53" s="1224"/>
      <c r="AW53" s="1224"/>
      <c r="AX53" s="1224"/>
      <c r="AY53" s="1224"/>
      <c r="AZ53" s="1224"/>
      <c r="BA53" s="1224"/>
      <c r="BB53" s="1224" t="s">
        <v>620</v>
      </c>
      <c r="BC53" s="1224"/>
      <c r="BD53" s="1224"/>
      <c r="BE53" s="1224"/>
      <c r="BF53" s="1224"/>
      <c r="BG53" s="1224"/>
      <c r="BH53" s="1224"/>
      <c r="BI53" s="1224"/>
      <c r="BJ53" s="1224"/>
      <c r="BK53" s="1224"/>
      <c r="BL53" s="1224"/>
      <c r="BM53" s="1224"/>
      <c r="BN53" s="1224"/>
      <c r="BO53" s="1224"/>
      <c r="BP53" s="1223">
        <v>62.5</v>
      </c>
      <c r="BQ53" s="1223"/>
      <c r="BR53" s="1223"/>
      <c r="BS53" s="1223"/>
      <c r="BT53" s="1223"/>
      <c r="BU53" s="1223"/>
      <c r="BV53" s="1223"/>
      <c r="BW53" s="1223"/>
      <c r="BX53" s="1223">
        <v>63.3</v>
      </c>
      <c r="BY53" s="1223"/>
      <c r="BZ53" s="1223"/>
      <c r="CA53" s="1223"/>
      <c r="CB53" s="1223"/>
      <c r="CC53" s="1223"/>
      <c r="CD53" s="1223"/>
      <c r="CE53" s="1223"/>
      <c r="CF53" s="1223">
        <v>64.900000000000006</v>
      </c>
      <c r="CG53" s="1223"/>
      <c r="CH53" s="1223"/>
      <c r="CI53" s="1223"/>
      <c r="CJ53" s="1223"/>
      <c r="CK53" s="1223"/>
      <c r="CL53" s="1223"/>
      <c r="CM53" s="1223"/>
      <c r="CN53" s="1223">
        <v>65.3</v>
      </c>
      <c r="CO53" s="1223"/>
      <c r="CP53" s="1223"/>
      <c r="CQ53" s="1223"/>
      <c r="CR53" s="1223"/>
      <c r="CS53" s="1223"/>
      <c r="CT53" s="1223"/>
      <c r="CU53" s="1223"/>
      <c r="CV53" s="1223">
        <v>65.900000000000006</v>
      </c>
      <c r="CW53" s="1223"/>
      <c r="CX53" s="1223"/>
      <c r="CY53" s="1223"/>
      <c r="CZ53" s="1223"/>
      <c r="DA53" s="1223"/>
      <c r="DB53" s="1223"/>
      <c r="DC53" s="1223"/>
    </row>
    <row r="54" spans="1:109" ht="13.2" x14ac:dyDescent="0.2">
      <c r="A54" s="1252"/>
      <c r="B54" s="1217"/>
      <c r="G54" s="1232"/>
      <c r="H54" s="1232"/>
      <c r="I54" s="1228"/>
      <c r="J54" s="1228"/>
      <c r="K54" s="1231"/>
      <c r="L54" s="1231"/>
      <c r="M54" s="1231"/>
      <c r="N54" s="1231"/>
      <c r="AM54" s="1230"/>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2" x14ac:dyDescent="0.2">
      <c r="A55" s="1252"/>
      <c r="B55" s="1217"/>
      <c r="G55" s="1228"/>
      <c r="H55" s="1228"/>
      <c r="I55" s="1228"/>
      <c r="J55" s="1228"/>
      <c r="K55" s="1231"/>
      <c r="L55" s="1231"/>
      <c r="M55" s="1231"/>
      <c r="N55" s="1231"/>
      <c r="AN55" s="1225" t="s">
        <v>614</v>
      </c>
      <c r="AO55" s="1225"/>
      <c r="AP55" s="1225"/>
      <c r="AQ55" s="1225"/>
      <c r="AR55" s="1225"/>
      <c r="AS55" s="1225"/>
      <c r="AT55" s="1225"/>
      <c r="AU55" s="1225"/>
      <c r="AV55" s="1225"/>
      <c r="AW55" s="1225"/>
      <c r="AX55" s="1225"/>
      <c r="AY55" s="1225"/>
      <c r="AZ55" s="1225"/>
      <c r="BA55" s="1225"/>
      <c r="BB55" s="1224" t="s">
        <v>613</v>
      </c>
      <c r="BC55" s="1224"/>
      <c r="BD55" s="1224"/>
      <c r="BE55" s="1224"/>
      <c r="BF55" s="1224"/>
      <c r="BG55" s="1224"/>
      <c r="BH55" s="1224"/>
      <c r="BI55" s="1224"/>
      <c r="BJ55" s="1224"/>
      <c r="BK55" s="1224"/>
      <c r="BL55" s="1224"/>
      <c r="BM55" s="1224"/>
      <c r="BN55" s="1224"/>
      <c r="BO55" s="1224"/>
      <c r="BP55" s="1223">
        <v>48</v>
      </c>
      <c r="BQ55" s="1223"/>
      <c r="BR55" s="1223"/>
      <c r="BS55" s="1223"/>
      <c r="BT55" s="1223"/>
      <c r="BU55" s="1223"/>
      <c r="BV55" s="1223"/>
      <c r="BW55" s="1223"/>
      <c r="BX55" s="1223">
        <v>49.1</v>
      </c>
      <c r="BY55" s="1223"/>
      <c r="BZ55" s="1223"/>
      <c r="CA55" s="1223"/>
      <c r="CB55" s="1223"/>
      <c r="CC55" s="1223"/>
      <c r="CD55" s="1223"/>
      <c r="CE55" s="1223"/>
      <c r="CF55" s="1223">
        <v>41.5</v>
      </c>
      <c r="CG55" s="1223"/>
      <c r="CH55" s="1223"/>
      <c r="CI55" s="1223"/>
      <c r="CJ55" s="1223"/>
      <c r="CK55" s="1223"/>
      <c r="CL55" s="1223"/>
      <c r="CM55" s="1223"/>
      <c r="CN55" s="1223">
        <v>23</v>
      </c>
      <c r="CO55" s="1223"/>
      <c r="CP55" s="1223"/>
      <c r="CQ55" s="1223"/>
      <c r="CR55" s="1223"/>
      <c r="CS55" s="1223"/>
      <c r="CT55" s="1223"/>
      <c r="CU55" s="1223"/>
      <c r="CV55" s="1223">
        <v>15.5</v>
      </c>
      <c r="CW55" s="1223"/>
      <c r="CX55" s="1223"/>
      <c r="CY55" s="1223"/>
      <c r="CZ55" s="1223"/>
      <c r="DA55" s="1223"/>
      <c r="DB55" s="1223"/>
      <c r="DC55" s="1223"/>
    </row>
    <row r="56" spans="1:109" ht="13.2" x14ac:dyDescent="0.2">
      <c r="A56" s="1252"/>
      <c r="B56" s="1217"/>
      <c r="G56" s="1228"/>
      <c r="H56" s="1228"/>
      <c r="I56" s="1228"/>
      <c r="J56" s="1228"/>
      <c r="K56" s="1231"/>
      <c r="L56" s="1231"/>
      <c r="M56" s="1231"/>
      <c r="N56" s="1231"/>
      <c r="AN56" s="1225"/>
      <c r="AO56" s="1225"/>
      <c r="AP56" s="1225"/>
      <c r="AQ56" s="1225"/>
      <c r="AR56" s="1225"/>
      <c r="AS56" s="1225"/>
      <c r="AT56" s="1225"/>
      <c r="AU56" s="1225"/>
      <c r="AV56" s="1225"/>
      <c r="AW56" s="1225"/>
      <c r="AX56" s="1225"/>
      <c r="AY56" s="1225"/>
      <c r="AZ56" s="1225"/>
      <c r="BA56" s="1225"/>
      <c r="BB56" s="1224"/>
      <c r="BC56" s="1224"/>
      <c r="BD56" s="1224"/>
      <c r="BE56" s="1224"/>
      <c r="BF56" s="1224"/>
      <c r="BG56" s="1224"/>
      <c r="BH56" s="1224"/>
      <c r="BI56" s="1224"/>
      <c r="BJ56" s="1224"/>
      <c r="BK56" s="1224"/>
      <c r="BL56" s="1224"/>
      <c r="BM56" s="1224"/>
      <c r="BN56" s="1224"/>
      <c r="BO56" s="1224"/>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52" customFormat="1" ht="13.2" x14ac:dyDescent="0.2">
      <c r="B57" s="1258"/>
      <c r="G57" s="1228"/>
      <c r="H57" s="1228"/>
      <c r="I57" s="1227"/>
      <c r="J57" s="1227"/>
      <c r="K57" s="1231"/>
      <c r="L57" s="1231"/>
      <c r="M57" s="1231"/>
      <c r="N57" s="1231"/>
      <c r="AM57" s="1216"/>
      <c r="AN57" s="1225"/>
      <c r="AO57" s="1225"/>
      <c r="AP57" s="1225"/>
      <c r="AQ57" s="1225"/>
      <c r="AR57" s="1225"/>
      <c r="AS57" s="1225"/>
      <c r="AT57" s="1225"/>
      <c r="AU57" s="1225"/>
      <c r="AV57" s="1225"/>
      <c r="AW57" s="1225"/>
      <c r="AX57" s="1225"/>
      <c r="AY57" s="1225"/>
      <c r="AZ57" s="1225"/>
      <c r="BA57" s="1225"/>
      <c r="BB57" s="1224" t="s">
        <v>620</v>
      </c>
      <c r="BC57" s="1224"/>
      <c r="BD57" s="1224"/>
      <c r="BE57" s="1224"/>
      <c r="BF57" s="1224"/>
      <c r="BG57" s="1224"/>
      <c r="BH57" s="1224"/>
      <c r="BI57" s="1224"/>
      <c r="BJ57" s="1224"/>
      <c r="BK57" s="1224"/>
      <c r="BL57" s="1224"/>
      <c r="BM57" s="1224"/>
      <c r="BN57" s="1224"/>
      <c r="BO57" s="1224"/>
      <c r="BP57" s="1223">
        <v>60.8</v>
      </c>
      <c r="BQ57" s="1223"/>
      <c r="BR57" s="1223"/>
      <c r="BS57" s="1223"/>
      <c r="BT57" s="1223"/>
      <c r="BU57" s="1223"/>
      <c r="BV57" s="1223"/>
      <c r="BW57" s="1223"/>
      <c r="BX57" s="1223">
        <v>61</v>
      </c>
      <c r="BY57" s="1223"/>
      <c r="BZ57" s="1223"/>
      <c r="CA57" s="1223"/>
      <c r="CB57" s="1223"/>
      <c r="CC57" s="1223"/>
      <c r="CD57" s="1223"/>
      <c r="CE57" s="1223"/>
      <c r="CF57" s="1223">
        <v>61.7</v>
      </c>
      <c r="CG57" s="1223"/>
      <c r="CH57" s="1223"/>
      <c r="CI57" s="1223"/>
      <c r="CJ57" s="1223"/>
      <c r="CK57" s="1223"/>
      <c r="CL57" s="1223"/>
      <c r="CM57" s="1223"/>
      <c r="CN57" s="1223">
        <v>62.8</v>
      </c>
      <c r="CO57" s="1223"/>
      <c r="CP57" s="1223"/>
      <c r="CQ57" s="1223"/>
      <c r="CR57" s="1223"/>
      <c r="CS57" s="1223"/>
      <c r="CT57" s="1223"/>
      <c r="CU57" s="1223"/>
      <c r="CV57" s="1223">
        <v>63.9</v>
      </c>
      <c r="CW57" s="1223"/>
      <c r="CX57" s="1223"/>
      <c r="CY57" s="1223"/>
      <c r="CZ57" s="1223"/>
      <c r="DA57" s="1223"/>
      <c r="DB57" s="1223"/>
      <c r="DC57" s="1223"/>
      <c r="DD57" s="1263"/>
      <c r="DE57" s="1258"/>
    </row>
    <row r="58" spans="1:109" s="1252" customFormat="1" ht="13.2" x14ac:dyDescent="0.2">
      <c r="A58" s="1216"/>
      <c r="B58" s="1258"/>
      <c r="G58" s="1228"/>
      <c r="H58" s="1228"/>
      <c r="I58" s="1227"/>
      <c r="J58" s="1227"/>
      <c r="K58" s="1231"/>
      <c r="L58" s="1231"/>
      <c r="M58" s="1231"/>
      <c r="N58" s="1231"/>
      <c r="AM58" s="1216"/>
      <c r="AN58" s="1225"/>
      <c r="AO58" s="1225"/>
      <c r="AP58" s="1225"/>
      <c r="AQ58" s="1225"/>
      <c r="AR58" s="1225"/>
      <c r="AS58" s="1225"/>
      <c r="AT58" s="1225"/>
      <c r="AU58" s="1225"/>
      <c r="AV58" s="1225"/>
      <c r="AW58" s="1225"/>
      <c r="AX58" s="1225"/>
      <c r="AY58" s="1225"/>
      <c r="AZ58" s="1225"/>
      <c r="BA58" s="1225"/>
      <c r="BB58" s="1224"/>
      <c r="BC58" s="1224"/>
      <c r="BD58" s="1224"/>
      <c r="BE58" s="1224"/>
      <c r="BF58" s="1224"/>
      <c r="BG58" s="1224"/>
      <c r="BH58" s="1224"/>
      <c r="BI58" s="1224"/>
      <c r="BJ58" s="1224"/>
      <c r="BK58" s="1224"/>
      <c r="BL58" s="1224"/>
      <c r="BM58" s="1224"/>
      <c r="BN58" s="1224"/>
      <c r="BO58" s="1224"/>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63"/>
      <c r="DE58" s="1258"/>
    </row>
    <row r="59" spans="1:109" s="1252" customFormat="1" ht="13.2" x14ac:dyDescent="0.2">
      <c r="A59" s="1216"/>
      <c r="B59" s="1258"/>
      <c r="K59" s="1264"/>
      <c r="L59" s="1264"/>
      <c r="M59" s="1264"/>
      <c r="N59" s="1264"/>
      <c r="AQ59" s="1264"/>
      <c r="AR59" s="1264"/>
      <c r="AS59" s="1264"/>
      <c r="AT59" s="1264"/>
      <c r="BC59" s="1264"/>
      <c r="BD59" s="1264"/>
      <c r="BE59" s="1264"/>
      <c r="BF59" s="1264"/>
      <c r="BO59" s="1264"/>
      <c r="BP59" s="1264"/>
      <c r="BQ59" s="1264"/>
      <c r="BR59" s="1264"/>
      <c r="CA59" s="1264"/>
      <c r="CB59" s="1264"/>
      <c r="CC59" s="1264"/>
      <c r="CD59" s="1264"/>
      <c r="CM59" s="1264"/>
      <c r="CN59" s="1264"/>
      <c r="CO59" s="1264"/>
      <c r="CP59" s="1264"/>
      <c r="CY59" s="1264"/>
      <c r="CZ59" s="1264"/>
      <c r="DA59" s="1264"/>
      <c r="DB59" s="1264"/>
      <c r="DC59" s="1264"/>
      <c r="DD59" s="1263"/>
      <c r="DE59" s="1258"/>
    </row>
    <row r="60" spans="1:109" s="1252" customFormat="1" ht="13.2" x14ac:dyDescent="0.2">
      <c r="A60" s="1216"/>
      <c r="B60" s="1258"/>
      <c r="K60" s="1264"/>
      <c r="L60" s="1264"/>
      <c r="M60" s="1264"/>
      <c r="N60" s="1264"/>
      <c r="AQ60" s="1264"/>
      <c r="AR60" s="1264"/>
      <c r="AS60" s="1264"/>
      <c r="AT60" s="1264"/>
      <c r="BC60" s="1264"/>
      <c r="BD60" s="1264"/>
      <c r="BE60" s="1264"/>
      <c r="BF60" s="1264"/>
      <c r="BO60" s="1264"/>
      <c r="BP60" s="1264"/>
      <c r="BQ60" s="1264"/>
      <c r="BR60" s="1264"/>
      <c r="CA60" s="1264"/>
      <c r="CB60" s="1264"/>
      <c r="CC60" s="1264"/>
      <c r="CD60" s="1264"/>
      <c r="CM60" s="1264"/>
      <c r="CN60" s="1264"/>
      <c r="CO60" s="1264"/>
      <c r="CP60" s="1264"/>
      <c r="CY60" s="1264"/>
      <c r="CZ60" s="1264"/>
      <c r="DA60" s="1264"/>
      <c r="DB60" s="1264"/>
      <c r="DC60" s="1264"/>
      <c r="DD60" s="1263"/>
      <c r="DE60" s="1258"/>
    </row>
    <row r="61" spans="1:109" s="1252" customFormat="1" ht="13.2" x14ac:dyDescent="0.2">
      <c r="A61" s="1216"/>
      <c r="B61" s="1262"/>
      <c r="C61" s="1261"/>
      <c r="D61" s="1261"/>
      <c r="E61" s="1261"/>
      <c r="F61" s="1261"/>
      <c r="G61" s="1261"/>
      <c r="H61" s="1261"/>
      <c r="I61" s="1261"/>
      <c r="J61" s="1261"/>
      <c r="K61" s="1261"/>
      <c r="L61" s="1261"/>
      <c r="M61" s="1260"/>
      <c r="N61" s="1260"/>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0"/>
      <c r="AT61" s="1260"/>
      <c r="AU61" s="1261"/>
      <c r="AV61" s="1261"/>
      <c r="AW61" s="1261"/>
      <c r="AX61" s="1261"/>
      <c r="AY61" s="1261"/>
      <c r="AZ61" s="1261"/>
      <c r="BA61" s="1261"/>
      <c r="BB61" s="1261"/>
      <c r="BC61" s="1261"/>
      <c r="BD61" s="1261"/>
      <c r="BE61" s="1260"/>
      <c r="BF61" s="1260"/>
      <c r="BG61" s="1261"/>
      <c r="BH61" s="1261"/>
      <c r="BI61" s="1261"/>
      <c r="BJ61" s="1261"/>
      <c r="BK61" s="1261"/>
      <c r="BL61" s="1261"/>
      <c r="BM61" s="1261"/>
      <c r="BN61" s="1261"/>
      <c r="BO61" s="1261"/>
      <c r="BP61" s="1261"/>
      <c r="BQ61" s="1260"/>
      <c r="BR61" s="1260"/>
      <c r="BS61" s="1261"/>
      <c r="BT61" s="1261"/>
      <c r="BU61" s="1261"/>
      <c r="BV61" s="1261"/>
      <c r="BW61" s="1261"/>
      <c r="BX61" s="1261"/>
      <c r="BY61" s="1261"/>
      <c r="BZ61" s="1261"/>
      <c r="CA61" s="1261"/>
      <c r="CB61" s="1261"/>
      <c r="CC61" s="1260"/>
      <c r="CD61" s="1260"/>
      <c r="CE61" s="1261"/>
      <c r="CF61" s="1261"/>
      <c r="CG61" s="1261"/>
      <c r="CH61" s="1261"/>
      <c r="CI61" s="1261"/>
      <c r="CJ61" s="1261"/>
      <c r="CK61" s="1261"/>
      <c r="CL61" s="1261"/>
      <c r="CM61" s="1261"/>
      <c r="CN61" s="1261"/>
      <c r="CO61" s="1260"/>
      <c r="CP61" s="1260"/>
      <c r="CQ61" s="1261"/>
      <c r="CR61" s="1261"/>
      <c r="CS61" s="1261"/>
      <c r="CT61" s="1261"/>
      <c r="CU61" s="1261"/>
      <c r="CV61" s="1261"/>
      <c r="CW61" s="1261"/>
      <c r="CX61" s="1261"/>
      <c r="CY61" s="1261"/>
      <c r="CZ61" s="1261"/>
      <c r="DA61" s="1260"/>
      <c r="DB61" s="1260"/>
      <c r="DC61" s="1260"/>
      <c r="DD61" s="1259"/>
      <c r="DE61" s="1258"/>
    </row>
    <row r="62" spans="1:109" ht="13.2" x14ac:dyDescent="0.2">
      <c r="B62" s="1257"/>
      <c r="C62" s="1257"/>
      <c r="D62" s="1257"/>
      <c r="E62" s="1257"/>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1257"/>
      <c r="AG62" s="1257"/>
      <c r="AH62" s="1257"/>
      <c r="AI62" s="1257"/>
      <c r="AJ62" s="1257"/>
      <c r="AK62" s="1257"/>
      <c r="AL62" s="1257"/>
      <c r="AM62" s="1257"/>
      <c r="AN62" s="1257"/>
      <c r="AO62" s="1257"/>
      <c r="AP62" s="1257"/>
      <c r="AQ62" s="1257"/>
      <c r="AR62" s="1257"/>
      <c r="AS62" s="1257"/>
      <c r="AT62" s="1257"/>
      <c r="AU62" s="1257"/>
      <c r="AV62" s="1257"/>
      <c r="AW62" s="1257"/>
      <c r="AX62" s="1257"/>
      <c r="AY62" s="1257"/>
      <c r="AZ62" s="1257"/>
      <c r="BA62" s="1257"/>
      <c r="BB62" s="1257"/>
      <c r="BC62" s="1257"/>
      <c r="BD62" s="1257"/>
      <c r="BE62" s="1257"/>
      <c r="BF62" s="1257"/>
      <c r="BG62" s="1257"/>
      <c r="BH62" s="1257"/>
      <c r="BI62" s="1257"/>
      <c r="BJ62" s="1257"/>
      <c r="BK62" s="1257"/>
      <c r="BL62" s="1257"/>
      <c r="BM62" s="1257"/>
      <c r="BN62" s="1257"/>
      <c r="BO62" s="1257"/>
      <c r="BP62" s="1257"/>
      <c r="BQ62" s="1257"/>
      <c r="BR62" s="1257"/>
      <c r="BS62" s="1257"/>
      <c r="BT62" s="1257"/>
      <c r="BU62" s="1257"/>
      <c r="BV62" s="1257"/>
      <c r="BW62" s="1257"/>
      <c r="BX62" s="1257"/>
      <c r="BY62" s="1257"/>
      <c r="BZ62" s="1257"/>
      <c r="CA62" s="1257"/>
      <c r="CB62" s="1257"/>
      <c r="CC62" s="1257"/>
      <c r="CD62" s="1257"/>
      <c r="CE62" s="1257"/>
      <c r="CF62" s="1257"/>
      <c r="CG62" s="1257"/>
      <c r="CH62" s="1257"/>
      <c r="CI62" s="1257"/>
      <c r="CJ62" s="1257"/>
      <c r="CK62" s="1257"/>
      <c r="CL62" s="1257"/>
      <c r="CM62" s="1257"/>
      <c r="CN62" s="1257"/>
      <c r="CO62" s="1257"/>
      <c r="CP62" s="1257"/>
      <c r="CQ62" s="1257"/>
      <c r="CR62" s="1257"/>
      <c r="CS62" s="1257"/>
      <c r="CT62" s="1257"/>
      <c r="CU62" s="1257"/>
      <c r="CV62" s="1257"/>
      <c r="CW62" s="1257"/>
      <c r="CX62" s="1257"/>
      <c r="CY62" s="1257"/>
      <c r="CZ62" s="1257"/>
      <c r="DA62" s="1257"/>
      <c r="DB62" s="1257"/>
      <c r="DC62" s="1257"/>
      <c r="DD62" s="1257"/>
      <c r="DE62" s="1216"/>
    </row>
    <row r="63" spans="1:109" ht="16.2" x14ac:dyDescent="0.2">
      <c r="B63" s="1256" t="s">
        <v>619</v>
      </c>
    </row>
    <row r="64" spans="1:109" ht="13.2" x14ac:dyDescent="0.2">
      <c r="B64" s="1217"/>
      <c r="G64" s="1253"/>
      <c r="I64" s="1255"/>
      <c r="J64" s="1255"/>
      <c r="K64" s="1255"/>
      <c r="L64" s="1255"/>
      <c r="M64" s="1255"/>
      <c r="N64" s="1254"/>
      <c r="AM64" s="1253"/>
      <c r="AN64" s="1253" t="s">
        <v>618</v>
      </c>
      <c r="AP64" s="1252"/>
      <c r="AQ64" s="1252"/>
      <c r="AR64" s="1252"/>
      <c r="AY64" s="1253"/>
      <c r="BA64" s="1252"/>
      <c r="BB64" s="1252"/>
      <c r="BC64" s="1252"/>
      <c r="BK64" s="1253"/>
      <c r="BM64" s="1252"/>
      <c r="BN64" s="1252"/>
      <c r="BO64" s="1252"/>
      <c r="BW64" s="1253"/>
      <c r="BY64" s="1252"/>
      <c r="BZ64" s="1252"/>
      <c r="CA64" s="1252"/>
      <c r="CI64" s="1253"/>
      <c r="CK64" s="1252"/>
      <c r="CL64" s="1252"/>
      <c r="CM64" s="1252"/>
      <c r="CU64" s="1253"/>
      <c r="CW64" s="1252"/>
      <c r="CX64" s="1252"/>
      <c r="CY64" s="1252"/>
    </row>
    <row r="65" spans="2:109" s="1218" customFormat="1" ht="13.2" x14ac:dyDescent="0.2">
      <c r="B65" s="1217"/>
      <c r="C65" s="1216"/>
      <c r="D65" s="1216"/>
      <c r="E65" s="1216"/>
      <c r="F65" s="1216"/>
      <c r="G65" s="1216"/>
      <c r="H65" s="1216"/>
      <c r="I65" s="1216"/>
      <c r="J65" s="1216"/>
      <c r="K65" s="1216"/>
      <c r="L65" s="1216"/>
      <c r="M65" s="1216"/>
      <c r="N65" s="1216"/>
      <c r="O65" s="1216"/>
      <c r="P65" s="1216"/>
      <c r="Q65" s="1216"/>
      <c r="R65" s="1216"/>
      <c r="S65" s="1216"/>
      <c r="T65" s="1216"/>
      <c r="U65" s="1216"/>
      <c r="V65" s="1216"/>
      <c r="W65" s="1216"/>
      <c r="X65" s="1216"/>
      <c r="Y65" s="1216"/>
      <c r="Z65" s="1216"/>
      <c r="AA65" s="1216"/>
      <c r="AB65" s="1216"/>
      <c r="AC65" s="1216"/>
      <c r="AD65" s="1216"/>
      <c r="AE65" s="1216"/>
      <c r="AF65" s="1216"/>
      <c r="AG65" s="1216"/>
      <c r="AH65" s="1216"/>
      <c r="AI65" s="1216"/>
      <c r="AJ65" s="1216"/>
      <c r="AK65" s="1216"/>
      <c r="AL65" s="1216"/>
      <c r="AM65" s="1216"/>
      <c r="AN65" s="1251" t="s">
        <v>617</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49"/>
      <c r="DE65" s="1217"/>
    </row>
    <row r="66" spans="2:109" s="1218" customFormat="1" ht="13.2" x14ac:dyDescent="0.2">
      <c r="B66" s="1217"/>
      <c r="C66" s="1216"/>
      <c r="D66" s="1216"/>
      <c r="E66" s="1216"/>
      <c r="F66" s="1216"/>
      <c r="G66" s="1216"/>
      <c r="H66" s="1216"/>
      <c r="I66" s="1216"/>
      <c r="J66" s="1216"/>
      <c r="K66" s="1216"/>
      <c r="L66" s="1216"/>
      <c r="M66" s="1216"/>
      <c r="N66" s="1216"/>
      <c r="O66" s="1216"/>
      <c r="P66" s="1216"/>
      <c r="Q66" s="1216"/>
      <c r="R66" s="1216"/>
      <c r="S66" s="1216"/>
      <c r="T66" s="1216"/>
      <c r="U66" s="1216"/>
      <c r="V66" s="1216"/>
      <c r="W66" s="1216"/>
      <c r="X66" s="1216"/>
      <c r="Y66" s="1216"/>
      <c r="Z66" s="1216"/>
      <c r="AA66" s="1216"/>
      <c r="AB66" s="1216"/>
      <c r="AC66" s="1216"/>
      <c r="AD66" s="1216"/>
      <c r="AE66" s="1216"/>
      <c r="AF66" s="1216"/>
      <c r="AG66" s="1216"/>
      <c r="AH66" s="1216"/>
      <c r="AI66" s="1216"/>
      <c r="AJ66" s="1216"/>
      <c r="AK66" s="1216"/>
      <c r="AL66" s="1216"/>
      <c r="AM66" s="1216"/>
      <c r="AN66" s="1248"/>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6"/>
      <c r="DE66" s="1217"/>
    </row>
    <row r="67" spans="2:109" s="1218" customFormat="1" ht="13.2" x14ac:dyDescent="0.2">
      <c r="B67" s="1217"/>
      <c r="C67" s="1216"/>
      <c r="D67" s="1216"/>
      <c r="E67" s="1216"/>
      <c r="F67" s="1216"/>
      <c r="G67" s="1216"/>
      <c r="H67" s="1216"/>
      <c r="I67" s="1216"/>
      <c r="J67" s="1216"/>
      <c r="K67" s="1216"/>
      <c r="L67" s="1216"/>
      <c r="M67" s="1216"/>
      <c r="N67" s="1216"/>
      <c r="O67" s="1216"/>
      <c r="P67" s="1216"/>
      <c r="Q67" s="1216"/>
      <c r="R67" s="1216"/>
      <c r="S67" s="1216"/>
      <c r="T67" s="1216"/>
      <c r="U67" s="1216"/>
      <c r="V67" s="1216"/>
      <c r="W67" s="1216"/>
      <c r="X67" s="1216"/>
      <c r="Y67" s="1216"/>
      <c r="Z67" s="1216"/>
      <c r="AA67" s="1216"/>
      <c r="AB67" s="1216"/>
      <c r="AC67" s="1216"/>
      <c r="AD67" s="1216"/>
      <c r="AE67" s="1216"/>
      <c r="AF67" s="1216"/>
      <c r="AG67" s="1216"/>
      <c r="AH67" s="1216"/>
      <c r="AI67" s="1216"/>
      <c r="AJ67" s="1216"/>
      <c r="AK67" s="1216"/>
      <c r="AL67" s="1216"/>
      <c r="AM67" s="1216"/>
      <c r="AN67" s="1248"/>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6"/>
      <c r="DE67" s="1217"/>
    </row>
    <row r="68" spans="2:109" s="1218" customFormat="1" ht="13.2" x14ac:dyDescent="0.2">
      <c r="B68" s="1217"/>
      <c r="C68" s="1216"/>
      <c r="D68" s="1216"/>
      <c r="E68" s="1216"/>
      <c r="F68" s="1216"/>
      <c r="G68" s="1216"/>
      <c r="H68" s="1216"/>
      <c r="I68" s="1216"/>
      <c r="J68" s="1216"/>
      <c r="K68" s="1216"/>
      <c r="L68" s="1216"/>
      <c r="M68" s="1216"/>
      <c r="N68" s="1216"/>
      <c r="O68" s="1216"/>
      <c r="P68" s="1216"/>
      <c r="Q68" s="1216"/>
      <c r="R68" s="1216"/>
      <c r="S68" s="1216"/>
      <c r="T68" s="1216"/>
      <c r="U68" s="1216"/>
      <c r="V68" s="1216"/>
      <c r="W68" s="1216"/>
      <c r="X68" s="1216"/>
      <c r="Y68" s="1216"/>
      <c r="Z68" s="1216"/>
      <c r="AA68" s="1216"/>
      <c r="AB68" s="1216"/>
      <c r="AC68" s="1216"/>
      <c r="AD68" s="1216"/>
      <c r="AE68" s="1216"/>
      <c r="AF68" s="1216"/>
      <c r="AG68" s="1216"/>
      <c r="AH68" s="1216"/>
      <c r="AI68" s="1216"/>
      <c r="AJ68" s="1216"/>
      <c r="AK68" s="1216"/>
      <c r="AL68" s="1216"/>
      <c r="AM68" s="1216"/>
      <c r="AN68" s="1248"/>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6"/>
      <c r="DE68" s="1217"/>
    </row>
    <row r="69" spans="2:109" s="1218" customFormat="1" ht="13.2" x14ac:dyDescent="0.2">
      <c r="B69" s="1217"/>
      <c r="C69" s="1216"/>
      <c r="D69" s="1216"/>
      <c r="E69" s="1216"/>
      <c r="F69" s="1216"/>
      <c r="G69" s="1216"/>
      <c r="H69" s="1216"/>
      <c r="I69" s="1216"/>
      <c r="J69" s="1216"/>
      <c r="K69" s="1216"/>
      <c r="L69" s="1216"/>
      <c r="M69" s="1216"/>
      <c r="N69" s="1216"/>
      <c r="O69" s="1216"/>
      <c r="P69" s="1216"/>
      <c r="Q69" s="1216"/>
      <c r="R69" s="1216"/>
      <c r="S69" s="1216"/>
      <c r="T69" s="1216"/>
      <c r="U69" s="1216"/>
      <c r="V69" s="1216"/>
      <c r="W69" s="1216"/>
      <c r="X69" s="1216"/>
      <c r="Y69" s="1216"/>
      <c r="Z69" s="1216"/>
      <c r="AA69" s="1216"/>
      <c r="AB69" s="1216"/>
      <c r="AC69" s="1216"/>
      <c r="AD69" s="1216"/>
      <c r="AE69" s="1216"/>
      <c r="AF69" s="1216"/>
      <c r="AG69" s="1216"/>
      <c r="AH69" s="1216"/>
      <c r="AI69" s="1216"/>
      <c r="AJ69" s="1216"/>
      <c r="AK69" s="1216"/>
      <c r="AL69" s="1216"/>
      <c r="AM69" s="1216"/>
      <c r="AN69" s="1245"/>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c r="CB69" s="1244"/>
      <c r="CC69" s="1244"/>
      <c r="CD69" s="1244"/>
      <c r="CE69" s="1244"/>
      <c r="CF69" s="1244"/>
      <c r="CG69" s="1244"/>
      <c r="CH69" s="1244"/>
      <c r="CI69" s="1244"/>
      <c r="CJ69" s="1244"/>
      <c r="CK69" s="1244"/>
      <c r="CL69" s="1244"/>
      <c r="CM69" s="1244"/>
      <c r="CN69" s="1244"/>
      <c r="CO69" s="1244"/>
      <c r="CP69" s="1244"/>
      <c r="CQ69" s="1244"/>
      <c r="CR69" s="1244"/>
      <c r="CS69" s="1244"/>
      <c r="CT69" s="1244"/>
      <c r="CU69" s="1244"/>
      <c r="CV69" s="1244"/>
      <c r="CW69" s="1244"/>
      <c r="CX69" s="1244"/>
      <c r="CY69" s="1244"/>
      <c r="CZ69" s="1244"/>
      <c r="DA69" s="1244"/>
      <c r="DB69" s="1244"/>
      <c r="DC69" s="1243"/>
      <c r="DE69" s="1217"/>
    </row>
    <row r="70" spans="2:109" s="1218" customFormat="1" ht="13.2" x14ac:dyDescent="0.2">
      <c r="B70" s="1217"/>
      <c r="C70" s="1216"/>
      <c r="D70" s="1216"/>
      <c r="E70" s="1216"/>
      <c r="F70" s="1216"/>
      <c r="G70" s="1216"/>
      <c r="H70" s="1242"/>
      <c r="I70" s="1242"/>
      <c r="J70" s="1240"/>
      <c r="K70" s="1240"/>
      <c r="L70" s="1239"/>
      <c r="M70" s="1240"/>
      <c r="N70" s="1239"/>
      <c r="O70" s="1216"/>
      <c r="P70" s="1216"/>
      <c r="Q70" s="1216"/>
      <c r="R70" s="1216"/>
      <c r="S70" s="1216"/>
      <c r="T70" s="1216"/>
      <c r="U70" s="1216"/>
      <c r="V70" s="1216"/>
      <c r="W70" s="1216"/>
      <c r="X70" s="1216"/>
      <c r="Y70" s="1216"/>
      <c r="Z70" s="1216"/>
      <c r="AA70" s="1216"/>
      <c r="AB70" s="1216"/>
      <c r="AC70" s="1216"/>
      <c r="AD70" s="1216"/>
      <c r="AE70" s="1216"/>
      <c r="AF70" s="1216"/>
      <c r="AG70" s="1216"/>
      <c r="AH70" s="1216"/>
      <c r="AI70" s="1216"/>
      <c r="AJ70" s="1216"/>
      <c r="AK70" s="1216"/>
      <c r="AL70" s="1216"/>
      <c r="AM70" s="1216"/>
      <c r="AN70" s="1230"/>
      <c r="AO70" s="1230"/>
      <c r="AP70" s="1230"/>
      <c r="AQ70" s="1216"/>
      <c r="AR70" s="1216"/>
      <c r="AS70" s="1216"/>
      <c r="AT70" s="1216"/>
      <c r="AU70" s="1216"/>
      <c r="AV70" s="1216"/>
      <c r="AW70" s="1216"/>
      <c r="AX70" s="1216"/>
      <c r="AY70" s="1216"/>
      <c r="AZ70" s="1230"/>
      <c r="BA70" s="1230"/>
      <c r="BB70" s="1230"/>
      <c r="BC70" s="1216"/>
      <c r="BD70" s="1216"/>
      <c r="BE70" s="1216"/>
      <c r="BF70" s="1216"/>
      <c r="BG70" s="1216"/>
      <c r="BH70" s="1216"/>
      <c r="BI70" s="1216"/>
      <c r="BJ70" s="1216"/>
      <c r="BK70" s="1216"/>
      <c r="BL70" s="1230"/>
      <c r="BM70" s="1230"/>
      <c r="BN70" s="1230"/>
      <c r="BO70" s="1216"/>
      <c r="BP70" s="1216"/>
      <c r="BQ70" s="1216"/>
      <c r="BR70" s="1216"/>
      <c r="BS70" s="1216"/>
      <c r="BT70" s="1216"/>
      <c r="BU70" s="1216"/>
      <c r="BV70" s="1216"/>
      <c r="BW70" s="1216"/>
      <c r="BX70" s="1230"/>
      <c r="BY70" s="1230"/>
      <c r="BZ70" s="1230"/>
      <c r="CA70" s="1216"/>
      <c r="CB70" s="1216"/>
      <c r="CC70" s="1216"/>
      <c r="CD70" s="1216"/>
      <c r="CE70" s="1216"/>
      <c r="CF70" s="1216"/>
      <c r="CG70" s="1216"/>
      <c r="CH70" s="1216"/>
      <c r="CI70" s="1216"/>
      <c r="CJ70" s="1230"/>
      <c r="CK70" s="1230"/>
      <c r="CL70" s="1230"/>
      <c r="CM70" s="1216"/>
      <c r="CN70" s="1216"/>
      <c r="CO70" s="1216"/>
      <c r="CP70" s="1216"/>
      <c r="CQ70" s="1216"/>
      <c r="CR70" s="1216"/>
      <c r="CS70" s="1216"/>
      <c r="CT70" s="1216"/>
      <c r="CU70" s="1216"/>
      <c r="CV70" s="1230"/>
      <c r="CW70" s="1230"/>
      <c r="CX70" s="1230"/>
      <c r="CY70" s="1216"/>
      <c r="CZ70" s="1216"/>
      <c r="DA70" s="1216"/>
      <c r="DB70" s="1216"/>
      <c r="DC70" s="1216"/>
      <c r="DE70" s="1217"/>
    </row>
    <row r="71" spans="2:109" s="1218" customFormat="1" ht="13.2" x14ac:dyDescent="0.2">
      <c r="B71" s="1217"/>
      <c r="C71" s="1216"/>
      <c r="D71" s="1216"/>
      <c r="E71" s="1216"/>
      <c r="F71" s="1216"/>
      <c r="G71" s="1238"/>
      <c r="H71" s="1216"/>
      <c r="I71" s="1241"/>
      <c r="J71" s="1240"/>
      <c r="K71" s="1240"/>
      <c r="L71" s="1239"/>
      <c r="M71" s="1240"/>
      <c r="N71" s="1239"/>
      <c r="O71" s="1216"/>
      <c r="P71" s="1216"/>
      <c r="Q71" s="1216"/>
      <c r="R71" s="1216"/>
      <c r="S71" s="1216"/>
      <c r="T71" s="1216"/>
      <c r="U71" s="1216"/>
      <c r="V71" s="1216"/>
      <c r="W71" s="1216"/>
      <c r="X71" s="1216"/>
      <c r="Y71" s="1216"/>
      <c r="Z71" s="1216"/>
      <c r="AA71" s="1216"/>
      <c r="AB71" s="1216"/>
      <c r="AC71" s="1216"/>
      <c r="AD71" s="1216"/>
      <c r="AE71" s="1216"/>
      <c r="AF71" s="1216"/>
      <c r="AG71" s="1216"/>
      <c r="AH71" s="1216"/>
      <c r="AI71" s="1216"/>
      <c r="AJ71" s="1216"/>
      <c r="AK71" s="1216"/>
      <c r="AL71" s="1216"/>
      <c r="AM71" s="1238"/>
      <c r="AN71" s="1216" t="s">
        <v>616</v>
      </c>
      <c r="AO71" s="1216"/>
      <c r="AP71" s="1216"/>
      <c r="AQ71" s="1216"/>
      <c r="AR71" s="1216"/>
      <c r="AS71" s="1216"/>
      <c r="AT71" s="1216"/>
      <c r="AU71" s="1216"/>
      <c r="AV71" s="1216"/>
      <c r="AW71" s="1216"/>
      <c r="AX71" s="1216"/>
      <c r="AY71" s="1216"/>
      <c r="AZ71" s="1216"/>
      <c r="BA71" s="1216"/>
      <c r="BB71" s="1216"/>
      <c r="BC71" s="1216"/>
      <c r="BD71" s="1216"/>
      <c r="BE71" s="1216"/>
      <c r="BF71" s="1216"/>
      <c r="BG71" s="1216"/>
      <c r="BH71" s="1216"/>
      <c r="BI71" s="1216"/>
      <c r="BJ71" s="1216"/>
      <c r="BK71" s="1216"/>
      <c r="BL71" s="1216"/>
      <c r="BM71" s="1216"/>
      <c r="BN71" s="1216"/>
      <c r="BO71" s="1216"/>
      <c r="BP71" s="1216"/>
      <c r="BQ71" s="1216"/>
      <c r="BR71" s="1216"/>
      <c r="BS71" s="1216"/>
      <c r="BT71" s="1216"/>
      <c r="BU71" s="1216"/>
      <c r="BV71" s="1216"/>
      <c r="BW71" s="1216"/>
      <c r="BX71" s="1216"/>
      <c r="BY71" s="1216"/>
      <c r="BZ71" s="1216"/>
      <c r="CA71" s="1216"/>
      <c r="CB71" s="1216"/>
      <c r="CC71" s="1216"/>
      <c r="CD71" s="1216"/>
      <c r="CE71" s="1216"/>
      <c r="CF71" s="1216"/>
      <c r="CG71" s="1216"/>
      <c r="CH71" s="1216"/>
      <c r="CI71" s="1216"/>
      <c r="CJ71" s="1216"/>
      <c r="CK71" s="1216"/>
      <c r="CL71" s="1216"/>
      <c r="CM71" s="1216"/>
      <c r="CN71" s="1216"/>
      <c r="CO71" s="1216"/>
      <c r="CP71" s="1216"/>
      <c r="CQ71" s="1216"/>
      <c r="CR71" s="1216"/>
      <c r="CS71" s="1216"/>
      <c r="CT71" s="1216"/>
      <c r="CU71" s="1216"/>
      <c r="CV71" s="1216"/>
      <c r="CW71" s="1216"/>
      <c r="CX71" s="1216"/>
      <c r="CY71" s="1216"/>
      <c r="CZ71" s="1216"/>
      <c r="DA71" s="1216"/>
      <c r="DB71" s="1216"/>
      <c r="DC71" s="1216"/>
      <c r="DE71" s="1217"/>
    </row>
    <row r="72" spans="2:109" s="1218" customFormat="1" ht="13.2" x14ac:dyDescent="0.2">
      <c r="B72" s="1217"/>
      <c r="C72" s="1216"/>
      <c r="D72" s="1216"/>
      <c r="E72" s="1216"/>
      <c r="F72" s="1216"/>
      <c r="G72" s="1228"/>
      <c r="H72" s="1228"/>
      <c r="I72" s="1228"/>
      <c r="J72" s="1228"/>
      <c r="K72" s="1237"/>
      <c r="L72" s="1237"/>
      <c r="M72" s="1236"/>
      <c r="N72" s="1236"/>
      <c r="O72" s="1216"/>
      <c r="P72" s="1216"/>
      <c r="Q72" s="1216"/>
      <c r="R72" s="1216"/>
      <c r="S72" s="1216"/>
      <c r="T72" s="1216"/>
      <c r="U72" s="1216"/>
      <c r="V72" s="1216"/>
      <c r="W72" s="1216"/>
      <c r="X72" s="1216"/>
      <c r="Y72" s="1216"/>
      <c r="Z72" s="1216"/>
      <c r="AA72" s="1216"/>
      <c r="AB72" s="1216"/>
      <c r="AC72" s="1216"/>
      <c r="AD72" s="1216"/>
      <c r="AE72" s="1216"/>
      <c r="AF72" s="1216"/>
      <c r="AG72" s="1216"/>
      <c r="AH72" s="1216"/>
      <c r="AI72" s="1216"/>
      <c r="AJ72" s="1216"/>
      <c r="AK72" s="1216"/>
      <c r="AL72" s="1216"/>
      <c r="AM72" s="1216"/>
      <c r="AN72" s="1235"/>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3"/>
      <c r="BP72" s="1225" t="s">
        <v>576</v>
      </c>
      <c r="BQ72" s="1225"/>
      <c r="BR72" s="1225"/>
      <c r="BS72" s="1225"/>
      <c r="BT72" s="1225"/>
      <c r="BU72" s="1225"/>
      <c r="BV72" s="1225"/>
      <c r="BW72" s="1225"/>
      <c r="BX72" s="1225" t="s">
        <v>577</v>
      </c>
      <c r="BY72" s="1225"/>
      <c r="BZ72" s="1225"/>
      <c r="CA72" s="1225"/>
      <c r="CB72" s="1225"/>
      <c r="CC72" s="1225"/>
      <c r="CD72" s="1225"/>
      <c r="CE72" s="1225"/>
      <c r="CF72" s="1225" t="s">
        <v>578</v>
      </c>
      <c r="CG72" s="1225"/>
      <c r="CH72" s="1225"/>
      <c r="CI72" s="1225"/>
      <c r="CJ72" s="1225"/>
      <c r="CK72" s="1225"/>
      <c r="CL72" s="1225"/>
      <c r="CM72" s="1225"/>
      <c r="CN72" s="1225" t="s">
        <v>579</v>
      </c>
      <c r="CO72" s="1225"/>
      <c r="CP72" s="1225"/>
      <c r="CQ72" s="1225"/>
      <c r="CR72" s="1225"/>
      <c r="CS72" s="1225"/>
      <c r="CT72" s="1225"/>
      <c r="CU72" s="1225"/>
      <c r="CV72" s="1225" t="s">
        <v>580</v>
      </c>
      <c r="CW72" s="1225"/>
      <c r="CX72" s="1225"/>
      <c r="CY72" s="1225"/>
      <c r="CZ72" s="1225"/>
      <c r="DA72" s="1225"/>
      <c r="DB72" s="1225"/>
      <c r="DC72" s="1225"/>
      <c r="DE72" s="1217"/>
    </row>
    <row r="73" spans="2:109" s="1218" customFormat="1" ht="13.2" x14ac:dyDescent="0.2">
      <c r="B73" s="1217"/>
      <c r="C73" s="1216"/>
      <c r="D73" s="1216"/>
      <c r="E73" s="1216"/>
      <c r="F73" s="1216"/>
      <c r="G73" s="1232"/>
      <c r="H73" s="1232"/>
      <c r="I73" s="1232"/>
      <c r="J73" s="1232"/>
      <c r="K73" s="1229"/>
      <c r="L73" s="1229"/>
      <c r="M73" s="1229"/>
      <c r="N73" s="1229"/>
      <c r="O73" s="1216"/>
      <c r="P73" s="1216"/>
      <c r="Q73" s="1216"/>
      <c r="R73" s="1216"/>
      <c r="S73" s="1216"/>
      <c r="T73" s="1216"/>
      <c r="U73" s="1216"/>
      <c r="V73" s="1216"/>
      <c r="W73" s="1216"/>
      <c r="X73" s="1216"/>
      <c r="Y73" s="1216"/>
      <c r="Z73" s="1216"/>
      <c r="AA73" s="1216"/>
      <c r="AB73" s="1216"/>
      <c r="AC73" s="1216"/>
      <c r="AD73" s="1216"/>
      <c r="AE73" s="1216"/>
      <c r="AF73" s="1216"/>
      <c r="AG73" s="1216"/>
      <c r="AH73" s="1216"/>
      <c r="AI73" s="1216"/>
      <c r="AJ73" s="1216"/>
      <c r="AK73" s="1216"/>
      <c r="AL73" s="1216"/>
      <c r="AM73" s="1230"/>
      <c r="AN73" s="1224" t="s">
        <v>615</v>
      </c>
      <c r="AO73" s="1224"/>
      <c r="AP73" s="1224"/>
      <c r="AQ73" s="1224"/>
      <c r="AR73" s="1224"/>
      <c r="AS73" s="1224"/>
      <c r="AT73" s="1224"/>
      <c r="AU73" s="1224"/>
      <c r="AV73" s="1224"/>
      <c r="AW73" s="1224"/>
      <c r="AX73" s="1224"/>
      <c r="AY73" s="1224"/>
      <c r="AZ73" s="1224"/>
      <c r="BA73" s="1224"/>
      <c r="BB73" s="1224" t="s">
        <v>613</v>
      </c>
      <c r="BC73" s="1224"/>
      <c r="BD73" s="1224"/>
      <c r="BE73" s="1224"/>
      <c r="BF73" s="1224"/>
      <c r="BG73" s="1224"/>
      <c r="BH73" s="1224"/>
      <c r="BI73" s="1224"/>
      <c r="BJ73" s="1224"/>
      <c r="BK73" s="1224"/>
      <c r="BL73" s="1224"/>
      <c r="BM73" s="1224"/>
      <c r="BN73" s="1224"/>
      <c r="BO73" s="1224"/>
      <c r="BP73" s="1223">
        <v>124.1</v>
      </c>
      <c r="BQ73" s="1223"/>
      <c r="BR73" s="1223"/>
      <c r="BS73" s="1223"/>
      <c r="BT73" s="1223"/>
      <c r="BU73" s="1223"/>
      <c r="BV73" s="1223"/>
      <c r="BW73" s="1223"/>
      <c r="BX73" s="1223">
        <v>118.7</v>
      </c>
      <c r="BY73" s="1223"/>
      <c r="BZ73" s="1223"/>
      <c r="CA73" s="1223"/>
      <c r="CB73" s="1223"/>
      <c r="CC73" s="1223"/>
      <c r="CD73" s="1223"/>
      <c r="CE73" s="1223"/>
      <c r="CF73" s="1223">
        <v>104.8</v>
      </c>
      <c r="CG73" s="1223"/>
      <c r="CH73" s="1223"/>
      <c r="CI73" s="1223"/>
      <c r="CJ73" s="1223"/>
      <c r="CK73" s="1223"/>
      <c r="CL73" s="1223"/>
      <c r="CM73" s="1223"/>
      <c r="CN73" s="1223">
        <v>84.3</v>
      </c>
      <c r="CO73" s="1223"/>
      <c r="CP73" s="1223"/>
      <c r="CQ73" s="1223"/>
      <c r="CR73" s="1223"/>
      <c r="CS73" s="1223"/>
      <c r="CT73" s="1223"/>
      <c r="CU73" s="1223"/>
      <c r="CV73" s="1223">
        <v>73.099999999999994</v>
      </c>
      <c r="CW73" s="1223"/>
      <c r="CX73" s="1223"/>
      <c r="CY73" s="1223"/>
      <c r="CZ73" s="1223"/>
      <c r="DA73" s="1223"/>
      <c r="DB73" s="1223"/>
      <c r="DC73" s="1223"/>
      <c r="DE73" s="1217"/>
    </row>
    <row r="74" spans="2:109" s="1218" customFormat="1" ht="13.2" x14ac:dyDescent="0.2">
      <c r="B74" s="1217"/>
      <c r="C74" s="1216"/>
      <c r="D74" s="1216"/>
      <c r="E74" s="1216"/>
      <c r="F74" s="1216"/>
      <c r="G74" s="1232"/>
      <c r="H74" s="1232"/>
      <c r="I74" s="1232"/>
      <c r="J74" s="1232"/>
      <c r="K74" s="1229"/>
      <c r="L74" s="1229"/>
      <c r="M74" s="1229"/>
      <c r="N74" s="1229"/>
      <c r="O74" s="1216"/>
      <c r="P74" s="1216"/>
      <c r="Q74" s="1216"/>
      <c r="R74" s="1216"/>
      <c r="S74" s="1216"/>
      <c r="T74" s="1216"/>
      <c r="U74" s="1216"/>
      <c r="V74" s="1216"/>
      <c r="W74" s="1216"/>
      <c r="X74" s="1216"/>
      <c r="Y74" s="1216"/>
      <c r="Z74" s="1216"/>
      <c r="AA74" s="1216"/>
      <c r="AB74" s="1216"/>
      <c r="AC74" s="1216"/>
      <c r="AD74" s="1216"/>
      <c r="AE74" s="1216"/>
      <c r="AF74" s="1216"/>
      <c r="AG74" s="1216"/>
      <c r="AH74" s="1216"/>
      <c r="AI74" s="1216"/>
      <c r="AJ74" s="1216"/>
      <c r="AK74" s="1216"/>
      <c r="AL74" s="1216"/>
      <c r="AM74" s="1230"/>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c r="DE74" s="1217"/>
    </row>
    <row r="75" spans="2:109" s="1218" customFormat="1" ht="13.2" x14ac:dyDescent="0.2">
      <c r="B75" s="1217"/>
      <c r="C75" s="1216"/>
      <c r="D75" s="1216"/>
      <c r="E75" s="1216"/>
      <c r="F75" s="1216"/>
      <c r="G75" s="1232"/>
      <c r="H75" s="1232"/>
      <c r="I75" s="1228"/>
      <c r="J75" s="1228"/>
      <c r="K75" s="1231"/>
      <c r="L75" s="1231"/>
      <c r="M75" s="1231"/>
      <c r="N75" s="1231"/>
      <c r="O75" s="1216"/>
      <c r="P75" s="1216"/>
      <c r="Q75" s="1216"/>
      <c r="R75" s="1216"/>
      <c r="S75" s="1216"/>
      <c r="T75" s="1216"/>
      <c r="U75" s="1216"/>
      <c r="V75" s="1216"/>
      <c r="W75" s="1216"/>
      <c r="X75" s="1216"/>
      <c r="Y75" s="1216"/>
      <c r="Z75" s="1216"/>
      <c r="AA75" s="1216"/>
      <c r="AB75" s="1216"/>
      <c r="AC75" s="1216"/>
      <c r="AD75" s="1216"/>
      <c r="AE75" s="1216"/>
      <c r="AF75" s="1216"/>
      <c r="AG75" s="1216"/>
      <c r="AH75" s="1216"/>
      <c r="AI75" s="1216"/>
      <c r="AJ75" s="1216"/>
      <c r="AK75" s="1216"/>
      <c r="AL75" s="1216"/>
      <c r="AM75" s="1230"/>
      <c r="AN75" s="1224"/>
      <c r="AO75" s="1224"/>
      <c r="AP75" s="1224"/>
      <c r="AQ75" s="1224"/>
      <c r="AR75" s="1224"/>
      <c r="AS75" s="1224"/>
      <c r="AT75" s="1224"/>
      <c r="AU75" s="1224"/>
      <c r="AV75" s="1224"/>
      <c r="AW75" s="1224"/>
      <c r="AX75" s="1224"/>
      <c r="AY75" s="1224"/>
      <c r="AZ75" s="1224"/>
      <c r="BA75" s="1224"/>
      <c r="BB75" s="1224" t="s">
        <v>612</v>
      </c>
      <c r="BC75" s="1224"/>
      <c r="BD75" s="1224"/>
      <c r="BE75" s="1224"/>
      <c r="BF75" s="1224"/>
      <c r="BG75" s="1224"/>
      <c r="BH75" s="1224"/>
      <c r="BI75" s="1224"/>
      <c r="BJ75" s="1224"/>
      <c r="BK75" s="1224"/>
      <c r="BL75" s="1224"/>
      <c r="BM75" s="1224"/>
      <c r="BN75" s="1224"/>
      <c r="BO75" s="1224"/>
      <c r="BP75" s="1223">
        <v>14</v>
      </c>
      <c r="BQ75" s="1223"/>
      <c r="BR75" s="1223"/>
      <c r="BS75" s="1223"/>
      <c r="BT75" s="1223"/>
      <c r="BU75" s="1223"/>
      <c r="BV75" s="1223"/>
      <c r="BW75" s="1223"/>
      <c r="BX75" s="1223">
        <v>13.4</v>
      </c>
      <c r="BY75" s="1223"/>
      <c r="BZ75" s="1223"/>
      <c r="CA75" s="1223"/>
      <c r="CB75" s="1223"/>
      <c r="CC75" s="1223"/>
      <c r="CD75" s="1223"/>
      <c r="CE75" s="1223"/>
      <c r="CF75" s="1223">
        <v>12.5</v>
      </c>
      <c r="CG75" s="1223"/>
      <c r="CH75" s="1223"/>
      <c r="CI75" s="1223"/>
      <c r="CJ75" s="1223"/>
      <c r="CK75" s="1223"/>
      <c r="CL75" s="1223"/>
      <c r="CM75" s="1223"/>
      <c r="CN75" s="1223">
        <v>11.5</v>
      </c>
      <c r="CO75" s="1223"/>
      <c r="CP75" s="1223"/>
      <c r="CQ75" s="1223"/>
      <c r="CR75" s="1223"/>
      <c r="CS75" s="1223"/>
      <c r="CT75" s="1223"/>
      <c r="CU75" s="1223"/>
      <c r="CV75" s="1223">
        <v>10.5</v>
      </c>
      <c r="CW75" s="1223"/>
      <c r="CX75" s="1223"/>
      <c r="CY75" s="1223"/>
      <c r="CZ75" s="1223"/>
      <c r="DA75" s="1223"/>
      <c r="DB75" s="1223"/>
      <c r="DC75" s="1223"/>
      <c r="DE75" s="1217"/>
    </row>
    <row r="76" spans="2:109" s="1218" customFormat="1" ht="13.2" x14ac:dyDescent="0.2">
      <c r="B76" s="1217"/>
      <c r="C76" s="1216"/>
      <c r="D76" s="1216"/>
      <c r="E76" s="1216"/>
      <c r="F76" s="1216"/>
      <c r="G76" s="1232"/>
      <c r="H76" s="1232"/>
      <c r="I76" s="1228"/>
      <c r="J76" s="1228"/>
      <c r="K76" s="1231"/>
      <c r="L76" s="1231"/>
      <c r="M76" s="1231"/>
      <c r="N76" s="1231"/>
      <c r="O76" s="1216"/>
      <c r="P76" s="1216"/>
      <c r="Q76" s="1216"/>
      <c r="R76" s="1216"/>
      <c r="S76" s="1216"/>
      <c r="T76" s="1216"/>
      <c r="U76" s="1216"/>
      <c r="V76" s="1216"/>
      <c r="W76" s="1216"/>
      <c r="X76" s="1216"/>
      <c r="Y76" s="1216"/>
      <c r="Z76" s="1216"/>
      <c r="AA76" s="1216"/>
      <c r="AB76" s="1216"/>
      <c r="AC76" s="1216"/>
      <c r="AD76" s="1216"/>
      <c r="AE76" s="1216"/>
      <c r="AF76" s="1216"/>
      <c r="AG76" s="1216"/>
      <c r="AH76" s="1216"/>
      <c r="AI76" s="1216"/>
      <c r="AJ76" s="1216"/>
      <c r="AK76" s="1216"/>
      <c r="AL76" s="1216"/>
      <c r="AM76" s="1230"/>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c r="DE76" s="1217"/>
    </row>
    <row r="77" spans="2:109" s="1218" customFormat="1" ht="13.2" x14ac:dyDescent="0.2">
      <c r="B77" s="1217"/>
      <c r="C77" s="1216"/>
      <c r="D77" s="1216"/>
      <c r="E77" s="1216"/>
      <c r="F77" s="1216"/>
      <c r="G77" s="1228"/>
      <c r="H77" s="1228"/>
      <c r="I77" s="1228"/>
      <c r="J77" s="1228"/>
      <c r="K77" s="1229"/>
      <c r="L77" s="1229"/>
      <c r="M77" s="1229"/>
      <c r="N77" s="1229"/>
      <c r="O77" s="1216"/>
      <c r="P77" s="1216"/>
      <c r="Q77" s="1216"/>
      <c r="R77" s="1216"/>
      <c r="S77" s="1216"/>
      <c r="T77" s="1216"/>
      <c r="U77" s="1216"/>
      <c r="V77" s="1216"/>
      <c r="W77" s="1216"/>
      <c r="X77" s="1216"/>
      <c r="Y77" s="1216"/>
      <c r="Z77" s="1216"/>
      <c r="AA77" s="1216"/>
      <c r="AB77" s="1216"/>
      <c r="AC77" s="1216"/>
      <c r="AD77" s="1216"/>
      <c r="AE77" s="1216"/>
      <c r="AF77" s="1216"/>
      <c r="AG77" s="1216"/>
      <c r="AH77" s="1216"/>
      <c r="AI77" s="1216"/>
      <c r="AJ77" s="1216"/>
      <c r="AK77" s="1216"/>
      <c r="AL77" s="1216"/>
      <c r="AM77" s="1216"/>
      <c r="AN77" s="1225" t="s">
        <v>614</v>
      </c>
      <c r="AO77" s="1225"/>
      <c r="AP77" s="1225"/>
      <c r="AQ77" s="1225"/>
      <c r="AR77" s="1225"/>
      <c r="AS77" s="1225"/>
      <c r="AT77" s="1225"/>
      <c r="AU77" s="1225"/>
      <c r="AV77" s="1225"/>
      <c r="AW77" s="1225"/>
      <c r="AX77" s="1225"/>
      <c r="AY77" s="1225"/>
      <c r="AZ77" s="1225"/>
      <c r="BA77" s="1225"/>
      <c r="BB77" s="1224" t="s">
        <v>613</v>
      </c>
      <c r="BC77" s="1224"/>
      <c r="BD77" s="1224"/>
      <c r="BE77" s="1224"/>
      <c r="BF77" s="1224"/>
      <c r="BG77" s="1224"/>
      <c r="BH77" s="1224"/>
      <c r="BI77" s="1224"/>
      <c r="BJ77" s="1224"/>
      <c r="BK77" s="1224"/>
      <c r="BL77" s="1224"/>
      <c r="BM77" s="1224"/>
      <c r="BN77" s="1224"/>
      <c r="BO77" s="1224"/>
      <c r="BP77" s="1223">
        <v>48</v>
      </c>
      <c r="BQ77" s="1223"/>
      <c r="BR77" s="1223"/>
      <c r="BS77" s="1223"/>
      <c r="BT77" s="1223"/>
      <c r="BU77" s="1223"/>
      <c r="BV77" s="1223"/>
      <c r="BW77" s="1223"/>
      <c r="BX77" s="1223">
        <v>49.1</v>
      </c>
      <c r="BY77" s="1223"/>
      <c r="BZ77" s="1223"/>
      <c r="CA77" s="1223"/>
      <c r="CB77" s="1223"/>
      <c r="CC77" s="1223"/>
      <c r="CD77" s="1223"/>
      <c r="CE77" s="1223"/>
      <c r="CF77" s="1223">
        <v>41.5</v>
      </c>
      <c r="CG77" s="1223"/>
      <c r="CH77" s="1223"/>
      <c r="CI77" s="1223"/>
      <c r="CJ77" s="1223"/>
      <c r="CK77" s="1223"/>
      <c r="CL77" s="1223"/>
      <c r="CM77" s="1223"/>
      <c r="CN77" s="1223">
        <v>23</v>
      </c>
      <c r="CO77" s="1223"/>
      <c r="CP77" s="1223"/>
      <c r="CQ77" s="1223"/>
      <c r="CR77" s="1223"/>
      <c r="CS77" s="1223"/>
      <c r="CT77" s="1223"/>
      <c r="CU77" s="1223"/>
      <c r="CV77" s="1223">
        <v>15.5</v>
      </c>
      <c r="CW77" s="1223"/>
      <c r="CX77" s="1223"/>
      <c r="CY77" s="1223"/>
      <c r="CZ77" s="1223"/>
      <c r="DA77" s="1223"/>
      <c r="DB77" s="1223"/>
      <c r="DC77" s="1223"/>
      <c r="DE77" s="1217"/>
    </row>
    <row r="78" spans="2:109" s="1218" customFormat="1" ht="13.2" x14ac:dyDescent="0.2">
      <c r="B78" s="1217"/>
      <c r="C78" s="1216"/>
      <c r="D78" s="1216"/>
      <c r="E78" s="1216"/>
      <c r="F78" s="1216"/>
      <c r="G78" s="1228"/>
      <c r="H78" s="1228"/>
      <c r="I78" s="1228"/>
      <c r="J78" s="1228"/>
      <c r="K78" s="1229"/>
      <c r="L78" s="1229"/>
      <c r="M78" s="1229"/>
      <c r="N78" s="1229"/>
      <c r="O78" s="1216"/>
      <c r="P78" s="1216"/>
      <c r="Q78" s="1216"/>
      <c r="R78" s="1216"/>
      <c r="S78" s="1216"/>
      <c r="T78" s="1216"/>
      <c r="U78" s="1216"/>
      <c r="V78" s="1216"/>
      <c r="W78" s="1216"/>
      <c r="X78" s="1216"/>
      <c r="Y78" s="1216"/>
      <c r="Z78" s="1216"/>
      <c r="AA78" s="1216"/>
      <c r="AB78" s="1216"/>
      <c r="AC78" s="1216"/>
      <c r="AD78" s="1216"/>
      <c r="AE78" s="1216"/>
      <c r="AF78" s="1216"/>
      <c r="AG78" s="1216"/>
      <c r="AH78" s="1216"/>
      <c r="AI78" s="1216"/>
      <c r="AJ78" s="1216"/>
      <c r="AK78" s="1216"/>
      <c r="AL78" s="1216"/>
      <c r="AM78" s="1216"/>
      <c r="AN78" s="1225"/>
      <c r="AO78" s="1225"/>
      <c r="AP78" s="1225"/>
      <c r="AQ78" s="1225"/>
      <c r="AR78" s="1225"/>
      <c r="AS78" s="1225"/>
      <c r="AT78" s="1225"/>
      <c r="AU78" s="1225"/>
      <c r="AV78" s="1225"/>
      <c r="AW78" s="1225"/>
      <c r="AX78" s="1225"/>
      <c r="AY78" s="1225"/>
      <c r="AZ78" s="1225"/>
      <c r="BA78" s="1225"/>
      <c r="BB78" s="1224"/>
      <c r="BC78" s="1224"/>
      <c r="BD78" s="1224"/>
      <c r="BE78" s="1224"/>
      <c r="BF78" s="1224"/>
      <c r="BG78" s="1224"/>
      <c r="BH78" s="1224"/>
      <c r="BI78" s="1224"/>
      <c r="BJ78" s="1224"/>
      <c r="BK78" s="1224"/>
      <c r="BL78" s="1224"/>
      <c r="BM78" s="1224"/>
      <c r="BN78" s="1224"/>
      <c r="BO78" s="1224"/>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c r="DE78" s="1217"/>
    </row>
    <row r="79" spans="2:109" s="1218" customFormat="1" ht="13.2" x14ac:dyDescent="0.2">
      <c r="B79" s="1217"/>
      <c r="C79" s="1216"/>
      <c r="D79" s="1216"/>
      <c r="E79" s="1216"/>
      <c r="F79" s="1216"/>
      <c r="G79" s="1228"/>
      <c r="H79" s="1228"/>
      <c r="I79" s="1227"/>
      <c r="J79" s="1227"/>
      <c r="K79" s="1226"/>
      <c r="L79" s="1226"/>
      <c r="M79" s="1226"/>
      <c r="N79" s="1226"/>
      <c r="O79" s="1216"/>
      <c r="P79" s="1216"/>
      <c r="Q79" s="1216"/>
      <c r="R79" s="1216"/>
      <c r="S79" s="1216"/>
      <c r="T79" s="1216"/>
      <c r="U79" s="1216"/>
      <c r="V79" s="1216"/>
      <c r="W79" s="1216"/>
      <c r="X79" s="1216"/>
      <c r="Y79" s="1216"/>
      <c r="Z79" s="1216"/>
      <c r="AA79" s="1216"/>
      <c r="AB79" s="1216"/>
      <c r="AC79" s="1216"/>
      <c r="AD79" s="1216"/>
      <c r="AE79" s="1216"/>
      <c r="AF79" s="1216"/>
      <c r="AG79" s="1216"/>
      <c r="AH79" s="1216"/>
      <c r="AI79" s="1216"/>
      <c r="AJ79" s="1216"/>
      <c r="AK79" s="1216"/>
      <c r="AL79" s="1216"/>
      <c r="AM79" s="1216"/>
      <c r="AN79" s="1225"/>
      <c r="AO79" s="1225"/>
      <c r="AP79" s="1225"/>
      <c r="AQ79" s="1225"/>
      <c r="AR79" s="1225"/>
      <c r="AS79" s="1225"/>
      <c r="AT79" s="1225"/>
      <c r="AU79" s="1225"/>
      <c r="AV79" s="1225"/>
      <c r="AW79" s="1225"/>
      <c r="AX79" s="1225"/>
      <c r="AY79" s="1225"/>
      <c r="AZ79" s="1225"/>
      <c r="BA79" s="1225"/>
      <c r="BB79" s="1224" t="s">
        <v>612</v>
      </c>
      <c r="BC79" s="1224"/>
      <c r="BD79" s="1224"/>
      <c r="BE79" s="1224"/>
      <c r="BF79" s="1224"/>
      <c r="BG79" s="1224"/>
      <c r="BH79" s="1224"/>
      <c r="BI79" s="1224"/>
      <c r="BJ79" s="1224"/>
      <c r="BK79" s="1224"/>
      <c r="BL79" s="1224"/>
      <c r="BM79" s="1224"/>
      <c r="BN79" s="1224"/>
      <c r="BO79" s="1224"/>
      <c r="BP79" s="1223">
        <v>9.6</v>
      </c>
      <c r="BQ79" s="1223"/>
      <c r="BR79" s="1223"/>
      <c r="BS79" s="1223"/>
      <c r="BT79" s="1223"/>
      <c r="BU79" s="1223"/>
      <c r="BV79" s="1223"/>
      <c r="BW79" s="1223"/>
      <c r="BX79" s="1223">
        <v>9.5</v>
      </c>
      <c r="BY79" s="1223"/>
      <c r="BZ79" s="1223"/>
      <c r="CA79" s="1223"/>
      <c r="CB79" s="1223"/>
      <c r="CC79" s="1223"/>
      <c r="CD79" s="1223"/>
      <c r="CE79" s="1223"/>
      <c r="CF79" s="1223">
        <v>9.1999999999999993</v>
      </c>
      <c r="CG79" s="1223"/>
      <c r="CH79" s="1223"/>
      <c r="CI79" s="1223"/>
      <c r="CJ79" s="1223"/>
      <c r="CK79" s="1223"/>
      <c r="CL79" s="1223"/>
      <c r="CM79" s="1223"/>
      <c r="CN79" s="1223">
        <v>8.1999999999999993</v>
      </c>
      <c r="CO79" s="1223"/>
      <c r="CP79" s="1223"/>
      <c r="CQ79" s="1223"/>
      <c r="CR79" s="1223"/>
      <c r="CS79" s="1223"/>
      <c r="CT79" s="1223"/>
      <c r="CU79" s="1223"/>
      <c r="CV79" s="1223">
        <v>8</v>
      </c>
      <c r="CW79" s="1223"/>
      <c r="CX79" s="1223"/>
      <c r="CY79" s="1223"/>
      <c r="CZ79" s="1223"/>
      <c r="DA79" s="1223"/>
      <c r="DB79" s="1223"/>
      <c r="DC79" s="1223"/>
      <c r="DE79" s="1217"/>
    </row>
    <row r="80" spans="2:109" s="1218" customFormat="1" ht="13.2" x14ac:dyDescent="0.2">
      <c r="B80" s="1217"/>
      <c r="C80" s="1216"/>
      <c r="D80" s="1216"/>
      <c r="E80" s="1216"/>
      <c r="F80" s="1216"/>
      <c r="G80" s="1228"/>
      <c r="H80" s="1228"/>
      <c r="I80" s="1227"/>
      <c r="J80" s="1227"/>
      <c r="K80" s="1226"/>
      <c r="L80" s="1226"/>
      <c r="M80" s="1226"/>
      <c r="N80" s="1226"/>
      <c r="O80" s="1216"/>
      <c r="P80" s="1216"/>
      <c r="Q80" s="1216"/>
      <c r="R80" s="1216"/>
      <c r="S80" s="1216"/>
      <c r="T80" s="1216"/>
      <c r="U80" s="1216"/>
      <c r="V80" s="1216"/>
      <c r="W80" s="1216"/>
      <c r="X80" s="1216"/>
      <c r="Y80" s="1216"/>
      <c r="Z80" s="1216"/>
      <c r="AA80" s="1216"/>
      <c r="AB80" s="1216"/>
      <c r="AC80" s="1216"/>
      <c r="AD80" s="1216"/>
      <c r="AE80" s="1216"/>
      <c r="AF80" s="1216"/>
      <c r="AG80" s="1216"/>
      <c r="AH80" s="1216"/>
      <c r="AI80" s="1216"/>
      <c r="AJ80" s="1216"/>
      <c r="AK80" s="1216"/>
      <c r="AL80" s="1216"/>
      <c r="AM80" s="1216"/>
      <c r="AN80" s="1225"/>
      <c r="AO80" s="1225"/>
      <c r="AP80" s="1225"/>
      <c r="AQ80" s="1225"/>
      <c r="AR80" s="1225"/>
      <c r="AS80" s="1225"/>
      <c r="AT80" s="1225"/>
      <c r="AU80" s="1225"/>
      <c r="AV80" s="1225"/>
      <c r="AW80" s="1225"/>
      <c r="AX80" s="1225"/>
      <c r="AY80" s="1225"/>
      <c r="AZ80" s="1225"/>
      <c r="BA80" s="1225"/>
      <c r="BB80" s="1224"/>
      <c r="BC80" s="1224"/>
      <c r="BD80" s="1224"/>
      <c r="BE80" s="1224"/>
      <c r="BF80" s="1224"/>
      <c r="BG80" s="1224"/>
      <c r="BH80" s="1224"/>
      <c r="BI80" s="1224"/>
      <c r="BJ80" s="1224"/>
      <c r="BK80" s="1224"/>
      <c r="BL80" s="1224"/>
      <c r="BM80" s="1224"/>
      <c r="BN80" s="1224"/>
      <c r="BO80" s="1224"/>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c r="DE80" s="1217"/>
    </row>
    <row r="81" spans="2:109" ht="13.2" x14ac:dyDescent="0.2">
      <c r="B81" s="1217"/>
    </row>
    <row r="82" spans="2:109" ht="16.2" x14ac:dyDescent="0.2">
      <c r="B82" s="1217"/>
      <c r="K82" s="1222"/>
      <c r="L82" s="1222"/>
      <c r="M82" s="1222"/>
      <c r="N82" s="1222"/>
      <c r="AQ82" s="1222"/>
      <c r="AR82" s="1222"/>
      <c r="AS82" s="1222"/>
      <c r="AT82" s="1222"/>
      <c r="BC82" s="1222"/>
      <c r="BD82" s="1222"/>
      <c r="BE82" s="1222"/>
      <c r="BF82" s="1222"/>
      <c r="BO82" s="1222"/>
      <c r="BP82" s="1222"/>
      <c r="BQ82" s="1222"/>
      <c r="BR82" s="1222"/>
      <c r="CA82" s="1222"/>
      <c r="CB82" s="1222"/>
      <c r="CC82" s="1222"/>
      <c r="CD82" s="1222"/>
      <c r="CM82" s="1222"/>
      <c r="CN82" s="1222"/>
      <c r="CO82" s="1222"/>
      <c r="CP82" s="1222"/>
      <c r="CY82" s="1222"/>
      <c r="CZ82" s="1222"/>
      <c r="DA82" s="1222"/>
      <c r="DB82" s="1222"/>
      <c r="DC82" s="1222"/>
    </row>
    <row r="83" spans="2:109" ht="13.2" x14ac:dyDescent="0.2">
      <c r="B83" s="1221"/>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c r="BE83" s="1220"/>
      <c r="BF83" s="1220"/>
      <c r="BG83" s="1220"/>
      <c r="BH83" s="1220"/>
      <c r="BI83" s="1220"/>
      <c r="BJ83" s="1220"/>
      <c r="BK83" s="1220"/>
      <c r="BL83" s="1220"/>
      <c r="BM83" s="1220"/>
      <c r="BN83" s="1220"/>
      <c r="BO83" s="1220"/>
      <c r="BP83" s="1220"/>
      <c r="BQ83" s="1220"/>
      <c r="BR83" s="1220"/>
      <c r="BS83" s="1220"/>
      <c r="BT83" s="1220"/>
      <c r="BU83" s="1220"/>
      <c r="BV83" s="1220"/>
      <c r="BW83" s="1220"/>
      <c r="BX83" s="1220"/>
      <c r="BY83" s="1220"/>
      <c r="BZ83" s="1220"/>
      <c r="CA83" s="1220"/>
      <c r="CB83" s="1220"/>
      <c r="CC83" s="1220"/>
      <c r="CD83" s="1220"/>
      <c r="CE83" s="1220"/>
      <c r="CF83" s="1220"/>
      <c r="CG83" s="1220"/>
      <c r="CH83" s="1220"/>
      <c r="CI83" s="1220"/>
      <c r="CJ83" s="1220"/>
      <c r="CK83" s="1220"/>
      <c r="CL83" s="1220"/>
      <c r="CM83" s="1220"/>
      <c r="CN83" s="1220"/>
      <c r="CO83" s="1220"/>
      <c r="CP83" s="1220"/>
      <c r="CQ83" s="1220"/>
      <c r="CR83" s="1220"/>
      <c r="CS83" s="1220"/>
      <c r="CT83" s="1220"/>
      <c r="CU83" s="1220"/>
      <c r="CV83" s="1220"/>
      <c r="CW83" s="1220"/>
      <c r="CX83" s="1220"/>
      <c r="CY83" s="1220"/>
      <c r="CZ83" s="1220"/>
      <c r="DA83" s="1220"/>
      <c r="DB83" s="1220"/>
      <c r="DC83" s="1220"/>
      <c r="DD83" s="1219"/>
    </row>
    <row r="84" spans="2:109" ht="13.2" x14ac:dyDescent="0.2">
      <c r="DD84" s="1216"/>
      <c r="DE84" s="1216"/>
    </row>
    <row r="85" spans="2:109" ht="13.2" x14ac:dyDescent="0.2">
      <c r="DD85" s="1216"/>
      <c r="DE85" s="1216"/>
    </row>
  </sheetData>
  <sheetProtection algorithmName="SHA-512" hashValue="blFSqyPjZr6whbD0EJKpX22XH2FNgnuErukcJOEt8GRGZR+mOaowOLqt5DhI3Yy1nMNGpRLpJ9wLBtPr8+WS0g==" saltValue="ox4tp6dw5Pu/r4ZWIDI9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G51:H54"/>
    <mergeCell ref="I51:J52"/>
    <mergeCell ref="K51:K52"/>
    <mergeCell ref="L51:L52"/>
    <mergeCell ref="M51:M52"/>
    <mergeCell ref="N51:N52"/>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CV75:DC76"/>
    <mergeCell ref="G77:H80"/>
    <mergeCell ref="I77:J78"/>
    <mergeCell ref="K77:K78"/>
    <mergeCell ref="L77:L78"/>
    <mergeCell ref="M77:M78"/>
    <mergeCell ref="CF77:CM78"/>
    <mergeCell ref="CF79:CM80"/>
    <mergeCell ref="BP75:BW76"/>
    <mergeCell ref="BX75:CE76"/>
    <mergeCell ref="CF75:CM76"/>
    <mergeCell ref="CN75:CU76"/>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 zoomScale="55" zoomScaleNormal="55" zoomScaleSheetLayoutView="70" workbookViewId="0">
      <selection activeCell="AN43" sqref="AN43:DC47"/>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523</v>
      </c>
    </row>
  </sheetData>
  <sheetProtection algorithmName="SHA-512" hashValue="y9ymIqZBZ0rw9EZoc/s3UKRpeAJ7IbeCNxFxQ/YeSJ5Sj4rMX6CdYDxnq/AKNZ35uWRXwMQVO3HHhg6JEkSwqw==" saltValue="vRLJQXhG8hitFZS1nBtu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0" zoomScale="70" zoomScaleNormal="70" zoomScaleSheetLayoutView="55" workbookViewId="0">
      <selection activeCell="AN43" sqref="AN43:DC47"/>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523</v>
      </c>
    </row>
  </sheetData>
  <sheetProtection algorithmName="SHA-512" hashValue="MlkcBaGQ0Hn2cwv2++9FoDZMR3aki7/RIafCTTvjp79LVci8gb+txnhn1mwP68BcEecDalO3ItJZD9GChYR6SQ==" saltValue="3nY+S7yLTjKN3YXkvgdh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573</v>
      </c>
      <c r="G2" s="151"/>
      <c r="H2" s="152"/>
    </row>
    <row r="3" spans="1:8" x14ac:dyDescent="0.2">
      <c r="A3" s="148" t="s">
        <v>566</v>
      </c>
      <c r="B3" s="153"/>
      <c r="C3" s="154"/>
      <c r="D3" s="155">
        <v>48522</v>
      </c>
      <c r="E3" s="156"/>
      <c r="F3" s="157">
        <v>85173</v>
      </c>
      <c r="G3" s="158"/>
      <c r="H3" s="159"/>
    </row>
    <row r="4" spans="1:8" x14ac:dyDescent="0.2">
      <c r="A4" s="160"/>
      <c r="B4" s="161"/>
      <c r="C4" s="162"/>
      <c r="D4" s="163">
        <v>10804</v>
      </c>
      <c r="E4" s="164"/>
      <c r="F4" s="165">
        <v>43913</v>
      </c>
      <c r="G4" s="166"/>
      <c r="H4" s="167"/>
    </row>
    <row r="5" spans="1:8" x14ac:dyDescent="0.2">
      <c r="A5" s="148" t="s">
        <v>568</v>
      </c>
      <c r="B5" s="153"/>
      <c r="C5" s="154"/>
      <c r="D5" s="155">
        <v>65286</v>
      </c>
      <c r="E5" s="156"/>
      <c r="F5" s="157">
        <v>94081</v>
      </c>
      <c r="G5" s="158"/>
      <c r="H5" s="159"/>
    </row>
    <row r="6" spans="1:8" x14ac:dyDescent="0.2">
      <c r="A6" s="160"/>
      <c r="B6" s="161"/>
      <c r="C6" s="162"/>
      <c r="D6" s="163">
        <v>28966</v>
      </c>
      <c r="E6" s="164"/>
      <c r="F6" s="165">
        <v>48949</v>
      </c>
      <c r="G6" s="166"/>
      <c r="H6" s="167"/>
    </row>
    <row r="7" spans="1:8" x14ac:dyDescent="0.2">
      <c r="A7" s="148" t="s">
        <v>569</v>
      </c>
      <c r="B7" s="153"/>
      <c r="C7" s="154"/>
      <c r="D7" s="155">
        <v>57263</v>
      </c>
      <c r="E7" s="156"/>
      <c r="F7" s="157">
        <v>92632</v>
      </c>
      <c r="G7" s="158"/>
      <c r="H7" s="159"/>
    </row>
    <row r="8" spans="1:8" x14ac:dyDescent="0.2">
      <c r="A8" s="160"/>
      <c r="B8" s="161"/>
      <c r="C8" s="162"/>
      <c r="D8" s="163">
        <v>28119</v>
      </c>
      <c r="E8" s="164"/>
      <c r="F8" s="165">
        <v>47978</v>
      </c>
      <c r="G8" s="166"/>
      <c r="H8" s="167"/>
    </row>
    <row r="9" spans="1:8" x14ac:dyDescent="0.2">
      <c r="A9" s="148" t="s">
        <v>570</v>
      </c>
      <c r="B9" s="153"/>
      <c r="C9" s="154"/>
      <c r="D9" s="155">
        <v>73738</v>
      </c>
      <c r="E9" s="156"/>
      <c r="F9" s="157">
        <v>71279</v>
      </c>
      <c r="G9" s="158"/>
      <c r="H9" s="159"/>
    </row>
    <row r="10" spans="1:8" x14ac:dyDescent="0.2">
      <c r="A10" s="160"/>
      <c r="B10" s="161"/>
      <c r="C10" s="162"/>
      <c r="D10" s="163">
        <v>37188</v>
      </c>
      <c r="E10" s="164"/>
      <c r="F10" s="165">
        <v>36731</v>
      </c>
      <c r="G10" s="166"/>
      <c r="H10" s="167"/>
    </row>
    <row r="11" spans="1:8" x14ac:dyDescent="0.2">
      <c r="A11" s="148" t="s">
        <v>571</v>
      </c>
      <c r="B11" s="153"/>
      <c r="C11" s="154"/>
      <c r="D11" s="155">
        <v>95782</v>
      </c>
      <c r="E11" s="156"/>
      <c r="F11" s="157">
        <v>74994</v>
      </c>
      <c r="G11" s="158"/>
      <c r="H11" s="159"/>
    </row>
    <row r="12" spans="1:8" x14ac:dyDescent="0.2">
      <c r="A12" s="160"/>
      <c r="B12" s="161"/>
      <c r="C12" s="168"/>
      <c r="D12" s="163">
        <v>56334</v>
      </c>
      <c r="E12" s="164"/>
      <c r="F12" s="165">
        <v>36188</v>
      </c>
      <c r="G12" s="166"/>
      <c r="H12" s="167"/>
    </row>
    <row r="13" spans="1:8" x14ac:dyDescent="0.2">
      <c r="A13" s="148"/>
      <c r="B13" s="153"/>
      <c r="C13" s="169"/>
      <c r="D13" s="170">
        <v>68118</v>
      </c>
      <c r="E13" s="171"/>
      <c r="F13" s="172">
        <v>83632</v>
      </c>
      <c r="G13" s="173"/>
      <c r="H13" s="159"/>
    </row>
    <row r="14" spans="1:8" x14ac:dyDescent="0.2">
      <c r="A14" s="160"/>
      <c r="B14" s="161"/>
      <c r="C14" s="162"/>
      <c r="D14" s="163">
        <v>32282</v>
      </c>
      <c r="E14" s="164"/>
      <c r="F14" s="165">
        <v>42752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2.94</v>
      </c>
      <c r="C19" s="174">
        <f>ROUND(VALUE(SUBSTITUTE(実質収支比率等に係る経年分析!G$48,"▲","-")),2)</f>
        <v>3.58</v>
      </c>
      <c r="D19" s="174">
        <f>ROUND(VALUE(SUBSTITUTE(実質収支比率等に係る経年分析!H$48,"▲","-")),2)</f>
        <v>4.12</v>
      </c>
      <c r="E19" s="174">
        <f>ROUND(VALUE(SUBSTITUTE(実質収支比率等に係る経年分析!I$48,"▲","-")),2)</f>
        <v>11.16</v>
      </c>
      <c r="F19" s="174">
        <f>ROUND(VALUE(SUBSTITUTE(実質収支比率等に係る経年分析!J$48,"▲","-")),2)</f>
        <v>7.73</v>
      </c>
    </row>
    <row r="20" spans="1:11" x14ac:dyDescent="0.2">
      <c r="A20" s="174" t="s">
        <v>57</v>
      </c>
      <c r="B20" s="174">
        <f>ROUND(VALUE(SUBSTITUTE(実質収支比率等に係る経年分析!F$47,"▲","-")),2)</f>
        <v>7.16</v>
      </c>
      <c r="C20" s="174">
        <f>ROUND(VALUE(SUBSTITUTE(実質収支比率等に係る経年分析!G$47,"▲","-")),2)</f>
        <v>7.14</v>
      </c>
      <c r="D20" s="174">
        <f>ROUND(VALUE(SUBSTITUTE(実質収支比率等に係る経年分析!H$47,"▲","-")),2)</f>
        <v>9.49</v>
      </c>
      <c r="E20" s="174">
        <f>ROUND(VALUE(SUBSTITUTE(実質収支比率等に係る経年分析!I$47,"▲","-")),2)</f>
        <v>12.08</v>
      </c>
      <c r="F20" s="174">
        <f>ROUND(VALUE(SUBSTITUTE(実質収支比率等に係る経年分析!J$47,"▲","-")),2)</f>
        <v>16.04</v>
      </c>
    </row>
    <row r="21" spans="1:11" x14ac:dyDescent="0.2">
      <c r="A21" s="174" t="s">
        <v>58</v>
      </c>
      <c r="B21" s="174">
        <f>IF(ISNUMBER(VALUE(SUBSTITUTE(実質収支比率等に係る経年分析!F$49,"▲","-"))),ROUND(VALUE(SUBSTITUTE(実質収支比率等に係る経年分析!F$49,"▲","-")),2),NA())</f>
        <v>0.05</v>
      </c>
      <c r="C21" s="174">
        <f>IF(ISNUMBER(VALUE(SUBSTITUTE(実質収支比率等に係る経年分析!G$49,"▲","-"))),ROUND(VALUE(SUBSTITUTE(実質収支比率等に係る経年分析!G$49,"▲","-")),2),NA())</f>
        <v>0.66</v>
      </c>
      <c r="D21" s="174">
        <f>IF(ISNUMBER(VALUE(SUBSTITUTE(実質収支比率等に係る経年分析!H$49,"▲","-"))),ROUND(VALUE(SUBSTITUTE(実質収支比率等に係る経年分析!H$49,"▲","-")),2),NA())</f>
        <v>3.18</v>
      </c>
      <c r="E21" s="174">
        <f>IF(ISNUMBER(VALUE(SUBSTITUTE(実質収支比率等に係る経年分析!I$49,"▲","-"))),ROUND(VALUE(SUBSTITUTE(実質収支比率等に係る経年分析!I$49,"▲","-")),2),NA())</f>
        <v>10.1</v>
      </c>
      <c r="F21" s="174">
        <f>IF(ISNUMBER(VALUE(SUBSTITUTE(実質収支比率等に係る経年分析!J$49,"▲","-"))),ROUND(VALUE(SUBSTITUTE(実質収支比率等に係る経年分析!J$49,"▲","-")),2),NA())</f>
        <v>0.05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国民健康保険事業特別会計（事業勘定）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0.18</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2957</v>
      </c>
      <c r="E42" s="176"/>
      <c r="F42" s="176"/>
      <c r="G42" s="176">
        <f>'実質公債費比率（分子）の構造'!L$52</f>
        <v>3090</v>
      </c>
      <c r="H42" s="176"/>
      <c r="I42" s="176"/>
      <c r="J42" s="176">
        <f>'実質公債費比率（分子）の構造'!M$52</f>
        <v>3050</v>
      </c>
      <c r="K42" s="176"/>
      <c r="L42" s="176"/>
      <c r="M42" s="176">
        <f>'実質公債費比率（分子）の構造'!N$52</f>
        <v>2883</v>
      </c>
      <c r="N42" s="176"/>
      <c r="O42" s="176"/>
      <c r="P42" s="176">
        <f>'実質公債費比率（分子）の構造'!O$52</f>
        <v>2829</v>
      </c>
    </row>
    <row r="43" spans="1:16" x14ac:dyDescent="0.2">
      <c r="A43" s="176" t="s">
        <v>66</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t="str">
        <f>'実質公債費比率（分子）の構造'!O$51</f>
        <v>-</v>
      </c>
      <c r="O43" s="176"/>
      <c r="P43" s="176"/>
    </row>
    <row r="44" spans="1:16" x14ac:dyDescent="0.2">
      <c r="A44" s="176" t="s">
        <v>67</v>
      </c>
      <c r="B44" s="176">
        <f>'実質公債費比率（分子）の構造'!K$50</f>
        <v>28</v>
      </c>
      <c r="C44" s="176"/>
      <c r="D44" s="176"/>
      <c r="E44" s="176">
        <f>'実質公債費比率（分子）の構造'!L$50</f>
        <v>8</v>
      </c>
      <c r="F44" s="176"/>
      <c r="G44" s="176"/>
      <c r="H44" s="176">
        <f>'実質公債費比率（分子）の構造'!M$50</f>
        <v>8</v>
      </c>
      <c r="I44" s="176"/>
      <c r="J44" s="176"/>
      <c r="K44" s="176">
        <f>'実質公債費比率（分子）の構造'!N$50</f>
        <v>2</v>
      </c>
      <c r="L44" s="176"/>
      <c r="M44" s="176"/>
      <c r="N44" s="176">
        <f>'実質公債費比率（分子）の構造'!O$50</f>
        <v>1</v>
      </c>
      <c r="O44" s="176"/>
      <c r="P44" s="176"/>
    </row>
    <row r="45" spans="1:16" x14ac:dyDescent="0.2">
      <c r="A45" s="176" t="s">
        <v>68</v>
      </c>
      <c r="B45" s="176">
        <f>'実質公債費比率（分子）の構造'!K$49</f>
        <v>40</v>
      </c>
      <c r="C45" s="176"/>
      <c r="D45" s="176"/>
      <c r="E45" s="176">
        <f>'実質公債費比率（分子）の構造'!L$49</f>
        <v>39</v>
      </c>
      <c r="F45" s="176"/>
      <c r="G45" s="176"/>
      <c r="H45" s="176">
        <f>'実質公債費比率（分子）の構造'!M$49</f>
        <v>36</v>
      </c>
      <c r="I45" s="176"/>
      <c r="J45" s="176"/>
      <c r="K45" s="176">
        <f>'実質公債費比率（分子）の構造'!N$49</f>
        <v>12</v>
      </c>
      <c r="L45" s="176"/>
      <c r="M45" s="176"/>
      <c r="N45" s="176">
        <f>'実質公債費比率（分子）の構造'!O$49</f>
        <v>21</v>
      </c>
      <c r="O45" s="176"/>
      <c r="P45" s="176"/>
    </row>
    <row r="46" spans="1:16" x14ac:dyDescent="0.2">
      <c r="A46" s="176" t="s">
        <v>69</v>
      </c>
      <c r="B46" s="176">
        <f>'実質公債費比率（分子）の構造'!K$48</f>
        <v>388</v>
      </c>
      <c r="C46" s="176"/>
      <c r="D46" s="176"/>
      <c r="E46" s="176">
        <f>'実質公債費比率（分子）の構造'!L$48</f>
        <v>333</v>
      </c>
      <c r="F46" s="176"/>
      <c r="G46" s="176"/>
      <c r="H46" s="176">
        <f>'実質公債費比率（分子）の構造'!M$48</f>
        <v>246</v>
      </c>
      <c r="I46" s="176"/>
      <c r="J46" s="176"/>
      <c r="K46" s="176">
        <f>'実質公債費比率（分子）の構造'!N$48</f>
        <v>290</v>
      </c>
      <c r="L46" s="176"/>
      <c r="M46" s="176"/>
      <c r="N46" s="176">
        <f>'実質公債費比率（分子）の構造'!O$48</f>
        <v>298</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4085</v>
      </c>
      <c r="C49" s="176"/>
      <c r="D49" s="176"/>
      <c r="E49" s="176">
        <f>'実質公債費比率（分子）の構造'!L$45</f>
        <v>4256</v>
      </c>
      <c r="F49" s="176"/>
      <c r="G49" s="176"/>
      <c r="H49" s="176">
        <f>'実質公債費比率（分子）の構造'!M$45</f>
        <v>4167</v>
      </c>
      <c r="I49" s="176"/>
      <c r="J49" s="176"/>
      <c r="K49" s="176">
        <f>'実質公債費比率（分子）の構造'!N$45</f>
        <v>3919</v>
      </c>
      <c r="L49" s="176"/>
      <c r="M49" s="176"/>
      <c r="N49" s="176">
        <f>'実質公債費比率（分子）の構造'!O$45</f>
        <v>3768</v>
      </c>
      <c r="O49" s="176"/>
      <c r="P49" s="176"/>
    </row>
    <row r="50" spans="1:16" x14ac:dyDescent="0.2">
      <c r="A50" s="176" t="s">
        <v>73</v>
      </c>
      <c r="B50" s="176" t="e">
        <f>NA()</f>
        <v>#N/A</v>
      </c>
      <c r="C50" s="176">
        <f>IF(ISNUMBER('実質公債費比率（分子）の構造'!K$53),'実質公債費比率（分子）の構造'!K$53,NA())</f>
        <v>1585</v>
      </c>
      <c r="D50" s="176" t="e">
        <f>NA()</f>
        <v>#N/A</v>
      </c>
      <c r="E50" s="176" t="e">
        <f>NA()</f>
        <v>#N/A</v>
      </c>
      <c r="F50" s="176">
        <f>IF(ISNUMBER('実質公債費比率（分子）の構造'!L$53),'実質公債費比率（分子）の構造'!L$53,NA())</f>
        <v>1547</v>
      </c>
      <c r="G50" s="176" t="e">
        <f>NA()</f>
        <v>#N/A</v>
      </c>
      <c r="H50" s="176" t="e">
        <f>NA()</f>
        <v>#N/A</v>
      </c>
      <c r="I50" s="176">
        <f>IF(ISNUMBER('実質公債費比率（分子）の構造'!M$53),'実質公債費比率（分子）の構造'!M$53,NA())</f>
        <v>1408</v>
      </c>
      <c r="J50" s="176" t="e">
        <f>NA()</f>
        <v>#N/A</v>
      </c>
      <c r="K50" s="176" t="e">
        <f>NA()</f>
        <v>#N/A</v>
      </c>
      <c r="L50" s="176">
        <f>IF(ISNUMBER('実質公債費比率（分子）の構造'!N$53),'実質公債費比率（分子）の構造'!N$53,NA())</f>
        <v>1341</v>
      </c>
      <c r="M50" s="176" t="e">
        <f>NA()</f>
        <v>#N/A</v>
      </c>
      <c r="N50" s="176" t="e">
        <f>NA()</f>
        <v>#N/A</v>
      </c>
      <c r="O50" s="176">
        <f>IF(ISNUMBER('実質公債費比率（分子）の構造'!O$53),'実質公債費比率（分子）の構造'!O$53,NA())</f>
        <v>1259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26467</v>
      </c>
      <c r="E56" s="175"/>
      <c r="F56" s="175"/>
      <c r="G56" s="175">
        <f>'将来負担比率（分子）の構造'!J$52</f>
        <v>25884</v>
      </c>
      <c r="H56" s="175"/>
      <c r="I56" s="175"/>
      <c r="J56" s="175">
        <f>'将来負担比率（分子）の構造'!K$52</f>
        <v>24971</v>
      </c>
      <c r="K56" s="175"/>
      <c r="L56" s="175"/>
      <c r="M56" s="175">
        <f>'将来負担比率（分子）の構造'!L$52</f>
        <v>24488</v>
      </c>
      <c r="N56" s="175"/>
      <c r="O56" s="175"/>
      <c r="P56" s="175">
        <f>'将来負担比率（分子）の構造'!M$52</f>
        <v>23663</v>
      </c>
    </row>
    <row r="57" spans="1:16" x14ac:dyDescent="0.2">
      <c r="A57" s="175" t="s">
        <v>44</v>
      </c>
      <c r="B57" s="175"/>
      <c r="C57" s="175"/>
      <c r="D57" s="175">
        <f>'将来負担比率（分子）の構造'!I$51</f>
        <v>1850</v>
      </c>
      <c r="E57" s="175"/>
      <c r="F57" s="175"/>
      <c r="G57" s="175">
        <f>'将来負担比率（分子）の構造'!J$51</f>
        <v>1638</v>
      </c>
      <c r="H57" s="175"/>
      <c r="I57" s="175"/>
      <c r="J57" s="175">
        <f>'将来負担比率（分子）の構造'!K$51</f>
        <v>1413</v>
      </c>
      <c r="K57" s="175"/>
      <c r="L57" s="175"/>
      <c r="M57" s="175">
        <f>'将来負担比率（分子）の構造'!L$51</f>
        <v>1204</v>
      </c>
      <c r="N57" s="175"/>
      <c r="O57" s="175"/>
      <c r="P57" s="175">
        <f>'将来負担比率（分子）の構造'!M$51</f>
        <v>994</v>
      </c>
    </row>
    <row r="58" spans="1:16" x14ac:dyDescent="0.2">
      <c r="A58" s="175" t="s">
        <v>43</v>
      </c>
      <c r="B58" s="175"/>
      <c r="C58" s="175"/>
      <c r="D58" s="175">
        <f>'将来負担比率（分子）の構造'!I$50</f>
        <v>3339</v>
      </c>
      <c r="E58" s="175"/>
      <c r="F58" s="175"/>
      <c r="G58" s="175">
        <f>'将来負担比率（分子）の構造'!J$50</f>
        <v>3262</v>
      </c>
      <c r="H58" s="175"/>
      <c r="I58" s="175"/>
      <c r="J58" s="175">
        <f>'将来負担比率（分子）の構造'!K$50</f>
        <v>3554</v>
      </c>
      <c r="K58" s="175"/>
      <c r="L58" s="175"/>
      <c r="M58" s="175">
        <f>'将来負担比率（分子）の構造'!L$50</f>
        <v>4528</v>
      </c>
      <c r="N58" s="175"/>
      <c r="O58" s="175"/>
      <c r="P58" s="175">
        <f>'将来負担比率（分子）の構造'!M$50</f>
        <v>5856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5013</v>
      </c>
      <c r="C62" s="175"/>
      <c r="D62" s="175"/>
      <c r="E62" s="175">
        <f>'将来負担比率（分子）の構造'!J$45</f>
        <v>4904</v>
      </c>
      <c r="F62" s="175"/>
      <c r="G62" s="175"/>
      <c r="H62" s="175">
        <f>'将来負担比率（分子）の構造'!K$45</f>
        <v>4862</v>
      </c>
      <c r="I62" s="175"/>
      <c r="J62" s="175"/>
      <c r="K62" s="175">
        <f>'将来負担比率（分子）の構造'!L$45</f>
        <v>4767</v>
      </c>
      <c r="L62" s="175"/>
      <c r="M62" s="175"/>
      <c r="N62" s="175">
        <f>'将来負担比率（分子）の構造'!M$45</f>
        <v>4710</v>
      </c>
      <c r="O62" s="175"/>
      <c r="P62" s="175"/>
    </row>
    <row r="63" spans="1:16" x14ac:dyDescent="0.2">
      <c r="A63" s="175" t="s">
        <v>36</v>
      </c>
      <c r="B63" s="175">
        <f>'将来負担比率（分子）の構造'!I$44</f>
        <v>172</v>
      </c>
      <c r="C63" s="175"/>
      <c r="D63" s="175"/>
      <c r="E63" s="175">
        <f>'将来負担比率（分子）の構造'!J$44</f>
        <v>254</v>
      </c>
      <c r="F63" s="175"/>
      <c r="G63" s="175"/>
      <c r="H63" s="175">
        <f>'将来負担比率（分子）の構造'!K$44</f>
        <v>226</v>
      </c>
      <c r="I63" s="175"/>
      <c r="J63" s="175"/>
      <c r="K63" s="175">
        <f>'将来負担比率（分子）の構造'!L$44</f>
        <v>205</v>
      </c>
      <c r="L63" s="175"/>
      <c r="M63" s="175"/>
      <c r="N63" s="175">
        <f>'将来負担比率（分子）の構造'!M$44</f>
        <v>179</v>
      </c>
      <c r="O63" s="175"/>
      <c r="P63" s="175"/>
    </row>
    <row r="64" spans="1:16" x14ac:dyDescent="0.2">
      <c r="A64" s="175" t="s">
        <v>35</v>
      </c>
      <c r="B64" s="175">
        <f>'将来負担比率（分子）の構造'!I$43</f>
        <v>5652</v>
      </c>
      <c r="C64" s="175"/>
      <c r="D64" s="175"/>
      <c r="E64" s="175">
        <f>'将来負担比率（分子）の構造'!J$43</f>
        <v>5670</v>
      </c>
      <c r="F64" s="175"/>
      <c r="G64" s="175"/>
      <c r="H64" s="175">
        <f>'将来負担比率（分子）の構造'!K$43</f>
        <v>5332</v>
      </c>
      <c r="I64" s="175"/>
      <c r="J64" s="175"/>
      <c r="K64" s="175">
        <f>'将来負担比率（分子）の構造'!L$43</f>
        <v>4771</v>
      </c>
      <c r="L64" s="175"/>
      <c r="M64" s="175"/>
      <c r="N64" s="175">
        <f>'将来負担比率（分子）の構造'!M$43</f>
        <v>4330</v>
      </c>
      <c r="O64" s="175"/>
      <c r="P64" s="175"/>
    </row>
    <row r="65" spans="1:16" x14ac:dyDescent="0.2">
      <c r="A65" s="175" t="s">
        <v>34</v>
      </c>
      <c r="B65" s="175">
        <f>'将来負担比率（分子）の構造'!I$42</f>
        <v>19</v>
      </c>
      <c r="C65" s="175"/>
      <c r="D65" s="175"/>
      <c r="E65" s="175">
        <f>'将来負担比率（分子）の構造'!J$42</f>
        <v>11</v>
      </c>
      <c r="F65" s="175"/>
      <c r="G65" s="175"/>
      <c r="H65" s="175">
        <f>'将来負担比率（分子）の構造'!K$42</f>
        <v>3</v>
      </c>
      <c r="I65" s="175"/>
      <c r="J65" s="175"/>
      <c r="K65" s="175">
        <f>'将来負担比率（分子）の構造'!L$42</f>
        <v>2</v>
      </c>
      <c r="L65" s="175"/>
      <c r="M65" s="175"/>
      <c r="N65" s="175">
        <f>'将来負担比率（分子）の構造'!M$42</f>
        <v>1</v>
      </c>
      <c r="O65" s="175"/>
      <c r="P65" s="175"/>
    </row>
    <row r="66" spans="1:16" x14ac:dyDescent="0.2">
      <c r="A66" s="175" t="s">
        <v>33</v>
      </c>
      <c r="B66" s="175">
        <f>'将来負担比率（分子）の構造'!I$41</f>
        <v>35610</v>
      </c>
      <c r="C66" s="175"/>
      <c r="D66" s="175"/>
      <c r="E66" s="175">
        <f>'将来負担比率（分子）の構造'!J$41</f>
        <v>34145</v>
      </c>
      <c r="F66" s="175"/>
      <c r="G66" s="175"/>
      <c r="H66" s="175">
        <f>'将来負担比率（分子）の構造'!K$41</f>
        <v>32516</v>
      </c>
      <c r="I66" s="175"/>
      <c r="J66" s="175"/>
      <c r="K66" s="175">
        <f>'将来負担比率（分子）の構造'!L$41</f>
        <v>31535</v>
      </c>
      <c r="L66" s="175"/>
      <c r="M66" s="175"/>
      <c r="N66" s="175">
        <f>'将来負担比率（分子）の構造'!M$41</f>
        <v>30542</v>
      </c>
      <c r="O66" s="175"/>
      <c r="P66" s="175"/>
    </row>
    <row r="67" spans="1:16" x14ac:dyDescent="0.2">
      <c r="A67" s="175" t="s">
        <v>77</v>
      </c>
      <c r="B67" s="175" t="e">
        <f>NA()</f>
        <v>#N/A</v>
      </c>
      <c r="C67" s="175">
        <f>IF(ISNUMBER('将来負担比率（分子）の構造'!I$53), IF('将来負担比率（分子）の構造'!I$53 &lt; 0, 0, '将来負担比率（分子）の構造'!I$53), NA())</f>
        <v>14810</v>
      </c>
      <c r="D67" s="175" t="e">
        <f>NA()</f>
        <v>#N/A</v>
      </c>
      <c r="E67" s="175" t="e">
        <f>NA()</f>
        <v>#N/A</v>
      </c>
      <c r="F67" s="175">
        <f>IF(ISNUMBER('将来負担比率（分子）の構造'!J$53), IF('将来負担比率（分子）の構造'!J$53 &lt; 0, 0, '将来負担比率（分子）の構造'!J$53), NA())</f>
        <v>14201</v>
      </c>
      <c r="G67" s="175" t="e">
        <f>NA()</f>
        <v>#N/A</v>
      </c>
      <c r="H67" s="175" t="e">
        <f>NA()</f>
        <v>#N/A</v>
      </c>
      <c r="I67" s="175">
        <f>IF(ISNUMBER('将来負担比率（分子）の構造'!K$53), IF('将来負担比率（分子）の構造'!K$53 &lt; 0, 0, '将来負担比率（分子）の構造'!K$53), NA())</f>
        <v>13001</v>
      </c>
      <c r="J67" s="175" t="e">
        <f>NA()</f>
        <v>#N/A</v>
      </c>
      <c r="K67" s="175" t="e">
        <f>NA()</f>
        <v>#N/A</v>
      </c>
      <c r="L67" s="175">
        <f>IF(ISNUMBER('将来負担比率（分子）の構造'!L$53), IF('将来負担比率（分子）の構造'!L$53 &lt; 0, 0, '将来負担比率（分子）の構造'!L$53), NA())</f>
        <v>11061</v>
      </c>
      <c r="M67" s="175" t="e">
        <f>NA()</f>
        <v>#N/A</v>
      </c>
      <c r="N67" s="175" t="e">
        <f>NA()</f>
        <v>#N/A</v>
      </c>
      <c r="O67" s="175">
        <f>IF(ISNUMBER('将来負担比率（分子）の構造'!M$53), IF('将来負担比率（分子）の構造'!M$53 &lt; 0, 0, '将来負担比率（分子）の構造'!M$53), NA())</f>
        <v>9248</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1446</v>
      </c>
      <c r="C72" s="179">
        <f>基金残高に係る経年分析!G55</f>
        <v>1908</v>
      </c>
      <c r="D72" s="179">
        <f>基金残高に係る経年分析!H55</f>
        <v>2450</v>
      </c>
    </row>
    <row r="73" spans="1:16" x14ac:dyDescent="0.2">
      <c r="A73" s="178" t="s">
        <v>80</v>
      </c>
      <c r="B73" s="179">
        <f>基金残高に係る経年分析!F56</f>
        <v>200</v>
      </c>
      <c r="C73" s="179">
        <f>基金残高に係る経年分析!G56</f>
        <v>516</v>
      </c>
      <c r="D73" s="179">
        <f>基金残高に係る経年分析!H56</f>
        <v>1013</v>
      </c>
    </row>
    <row r="74" spans="1:16" x14ac:dyDescent="0.2">
      <c r="A74" s="178" t="s">
        <v>81</v>
      </c>
      <c r="B74" s="179">
        <f>基金残高に係る経年分析!F57</f>
        <v>2181</v>
      </c>
      <c r="C74" s="179">
        <f>基金残高に係る経年分析!G57</f>
        <v>2056</v>
      </c>
      <c r="D74" s="179">
        <f>基金残高に係る経年分析!H57</f>
        <v>2483</v>
      </c>
    </row>
  </sheetData>
  <sheetProtection algorithmName="SHA-512" hashValue="P56iuJFXFQZ1N8RNUxUrUYPfy6jBYdsUWNuQHLPDA2/WGTz1k9JpOWV4CMqp/REl9IgFLu5dcxRk2K8W9phYkA==" saltValue="QREf0MPqZs2Bys9cA8nb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MSDPC-112</cp:lastModifiedBy>
  <cp:lastPrinted>2024-03-15T06:07:31Z</cp:lastPrinted>
  <dcterms:created xsi:type="dcterms:W3CDTF">2024-02-05T02:42:30Z</dcterms:created>
  <dcterms:modified xsi:type="dcterms:W3CDTF">2025-03-21T07:23:15Z</dcterms:modified>
  <cp:category/>
</cp:coreProperties>
</file>