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総務部\財政課\ファイルサーバ\02_決算関係\03_財政状況資料集\R04決算\03_作成（R6.3.15〆分）\05_報告\"/>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CO34" i="10" s="1"/>
  <c r="CO35" i="10" s="1"/>
  <c r="CO36" i="10" s="1"/>
  <c r="BE37" i="10"/>
  <c r="AM37" i="10"/>
  <c r="U37" i="10"/>
  <c r="C37"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<sst xmlns="http://schemas.openxmlformats.org/spreadsheetml/2006/main" count="1066" uniqueCount="612">
  <si>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</si>
  <si>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</si>
  <si>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</si>
  <si>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</si>
  <si>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</si>
  <si>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</si>
  <si>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</si>
  <si>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</si>
  <si>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</si>
  <si>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</si>
  <si>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</si>
  <si>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</si>
  <si>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</si>
  <si>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</si>
  <si>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</si>
  <si>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</si>
  <si>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</si>
  <si>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</si>
  <si>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</si>
  <si>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</si>
  <si>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</si>
  <si>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</si>
  <si>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</si>
  <si>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</si>
  <si>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</si>
  <si>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</si>
  <si>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</si>
  <si>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</si>
  <si>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</si>
  <si>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</si>
  <si>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</si>
  <si>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</si>
  <si>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</si>
  <si>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</si>
  <si>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</si>
  <si>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</si>
  <si>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</si>
  <si>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</si>
  <si>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</si>
  <si>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</si>
  <si>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</si>
  <si>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</si>
  <si>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</si>
  <si>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</si>
  <si>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</si>
  <si>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</si>
  <si>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</si>
  <si>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</si>
  <si>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</si>
  <si>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</si>
  <si>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</si>
  <si>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</si>
  <si>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</si>
  <si>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</si>
  <si>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</si>
  <si>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</si>
  <si>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</si>
  <si>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</si>
  <si>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</si>
  <si>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</si>
  <si>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</si>
  <si>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</si>
  <si>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</si>
  <si>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</si>
  <si>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</si>
  <si>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</si>
  <si>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</si>
  <si>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</si>
  <si>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</si>
  <si>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</si>
  <si>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</si>
  <si>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</si>
  <si>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</si>
  <si>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</si>
  <si>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</si>
  <si>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</si>
  <si>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</si>
  <si>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</si>
  <si>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</si>
  <si>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</si>
  <si>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</si>
  <si>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</si>
  <si>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</si>
  <si>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</si>
  <si>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</si>
  <si>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</si>
  <si>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</si>
  <si>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</si>
  <si>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</si>
  <si>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</si>
  <si>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</si>
  <si>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</si>
  <si>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</si>
  <si>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</si>
  <si>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</si>
  <si>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</si>
  <si>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</si>
  <si>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</si>
  <si>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</si>
  <si>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</si>
  <si>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</si>
  <si>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</si>
  <si>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</si>
  <si>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</si>
  <si>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</si>
  <si>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</si>
  <si>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</si>
  <si>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</si>
  <si>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</si>
  <si>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</si>
  <si>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</si>
  <si>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</si>
  <si>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</si>
  <si>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</si>
  <si>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</si>
  <si>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</si>
  <si>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</si>
  <si>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</si>
  <si>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</si>
  <si>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</si>
  <si>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</si>
  <si>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</si>
  <si>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</si>
  <si>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</si>
  <si>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</si>
  <si>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</si>
  <si>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</si>
  <si>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</si>
  <si>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</si>
  <si>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</si>
  <si>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</si>
  <si>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</si>
  <si>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</si>
  <si>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</si>
  <si>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</si>
  <si>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</si>
  <si>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</si>
  <si>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</si>
  <si>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</si>
  <si>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</si>
  <si>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</si>
  <si>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</si>
  <si>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</si>
  <si>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</si>
  <si>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</si>
  <si>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</si>
  <si>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</si>
  <si>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</si>
  <si>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</si>
  <si>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</si>
  <si>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</si>
  <si>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</si>
  <si>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</si>
  <si>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</si>
  <si>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</si>
  <si>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</si>
  <si>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</si>
  <si>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</si>
  <si>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</si>
  <si>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</si>
  <si>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</si>
  <si>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</si>
  <si>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</si>
  <si>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</si>
  <si>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</si>
  <si>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</si>
  <si>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</si>
  <si>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</si>
  <si>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</si>
  <si>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</si>
  <si>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</si>
  <si>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</si>
  <si>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</si>
  <si>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</si>
  <si>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</si>
  <si>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</si>
  <si>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</si>
  <si>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</si>
  <si>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</si>
  <si>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</si>
  <si>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</si>
  <si>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</si>
  <si>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</si>
  <si>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</si>
  <si>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</si>
  <si>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</si>
  <si>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</si>
  <si>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</si>
  <si>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</si>
  <si>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</si>
  <si>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</si>
  <si>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</si>
  <si>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</si>
  <si>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</si>
  <si>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</si>
  <si>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</si>
  <si>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</si>
  <si>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</si>
  <si>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</si>
  <si>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</si>
  <si>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</si>
  <si>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</si>
  <si>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</si>
  <si>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</si>
  <si>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</si>
  <si>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</si>
  <si>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</si>
  <si>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</si>
  <si>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</si>
  <si>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</si>
  <si>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</si>
  <si>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</si>
  <si>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</si>
  <si>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</si>
  <si>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</si>
  <si>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</si>
  <si>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</si>
  <si>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</si>
  <si>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</si>
  <si>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</si>
  <si>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</si>
  <si>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</si>
  <si>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</si>
  <si>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</si>
  <si>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</si>
  <si>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</si>
  <si>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</si>
  <si>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</si>
  <si>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</si>
  <si>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</si>
  <si>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</si>
  <si>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</si>
  <si>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</si>
  <si>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</si>
  <si>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</si>
  <si>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</si>
  <si>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</si>
  <si>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</si>
  <si>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</si>
  <si>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</si>
  <si>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</si>
  <si>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</si>
  <si>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</si>
  <si>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</si>
  <si>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</si>
  <si>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</si>
  <si>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</si>
  <si>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</si>
  <si>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</si>
  <si>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</si>
  <si>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</si>
  <si>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</si>
  <si>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</si>
  <si>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</si>
  <si>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</si>
  <si>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</si>
  <si>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</si>
  <si>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</si>
  <si>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</si>
  <si>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</si>
  <si>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</si>
  <si>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</si>
  <si>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</si>
  <si>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</si>
  <si>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</si>
  <si>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</si>
  <si>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</si>
  <si>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</si>
  <si>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</si>
  <si>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</si>
  <si>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</si>
  <si>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</si>
  <si>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</si>
  <si>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</si>
  <si>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</si>
  <si>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</si>
  <si>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</si>
  <si>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</si>
  <si>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</si>
  <si>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</si>
  <si>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</si>
  <si>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</si>
  <si>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</si>
  <si>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</si>
  <si>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</si>
  <si>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</si>
  <si>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</si>
  <si>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</si>
  <si>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</si>
  <si>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</si>
  <si>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</si>
  <si>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</si>
  <si>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</si>
  <si>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</si>
  <si>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</si>
  <si>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</si>
  <si>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</si>
  <si>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</si>
  <si>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</si>
  <si>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</si>
  <si>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</si>
  <si>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</si>
  <si>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</si>
  <si>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</si>
  <si>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</si>
  <si>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</si>
  <si>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</si>
  <si>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</si>
  <si>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</si>
  <si>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</si>
  <si>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</si>
  <si>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</si>
  <si>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</si>
  <si>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</si>
  <si>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</si>
  <si>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</si>
  <si>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</si>
  <si>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</si>
  <si>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</si>
  <si>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</si>
  <si>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</si>
  <si>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</si>
  <si>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</si>
  <si>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</si>
  <si>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</si>
  <si>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</si>
  <si>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</si>
  <si>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</si>
  <si>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</si>
  <si>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</si>
  <si>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</si>
  <si>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</si>
  <si>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</si>
  <si>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</si>
  <si>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</si>
  <si>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</si>
  <si>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</si>
  <si>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</si>
  <si>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</si>
  <si>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</si>
  <si>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</si>
  <si>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</si>
  <si>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</si>
  <si>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</si>
  <si>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</si>
  <si>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</si>
  <si>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</si>
  <si>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</si>
  <si>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</si>
  <si>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</si>
  <si>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</si>
  <si>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</si>
  <si>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</si>
  <si>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</si>
  <si>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</si>
  <si>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</si>
  <si>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</si>
  <si>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</si>
  <si>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</si>
  <si>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</si>
  <si>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</si>
  <si>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</si>
  <si>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</si>
  <si>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</si>
  <si>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</si>
  <si>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</si>
  <si>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</si>
  <si>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</si>
  <si>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</si>
  <si>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</si>
  <si>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</si>
  <si>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</si>
  <si>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</si>
  <si>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</si>
  <si>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</si>
  <si>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</si>
  <si>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</si>
  <si>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</si>
  <si>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</si>
  <si>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</si>
  <si>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</si>
  <si>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</si>
  <si>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</si>
  <si>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</si>
  <si>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</si>
  <si>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</si>
  <si>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</si>
  <si>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</si>
  <si>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</si>
  <si>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</si>
  <si>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</si>
  <si>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</si>
  <si>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</si>
  <si>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</si>
  <si>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</si>
  <si>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</si>
  <si>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</si>
  <si>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</si>
  <si>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</si>
  <si>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</si>
  <si>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</si>
  <si>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</si>
  <si>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</si>
  <si>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</si>
  <si>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</si>
  <si>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</si>
  <si>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</si>
  <si>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</si>
  <si>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</si>
  <si>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</si>
  <si>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</si>
  <si>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</si>
  <si>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</si>
  <si>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</si>
  <si>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</si>
  <si>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</si>
  <si>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</si>
  <si>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</si>
  <si>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</si>
  <si>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</si>
  <si>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</si>
  <si>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</si>
  <si>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</si>
  <si>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</si>
  <si>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</si>
  <si>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</si>
  <si>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</si>
  <si>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</si>
  <si>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</si>
  <si>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</si>
  <si>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</si>
  <si>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</si>
  <si>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</si>
  <si>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</si>
  <si>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</si>
  <si>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</si>
  <si>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</si>
  <si>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</si>
  <si>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</si>
  <si>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</si>
  <si>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</si>
  <si>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</si>
  <si>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</si>
  <si>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</si>
  <si>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</si>
  <si>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</si>
  <si>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</si>
  <si>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</si>
  <si>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</si>
  <si>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</si>
  <si>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</si>
  <si>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</si>
  <si>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</si>
  <si>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</si>
  <si>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</si>
  <si>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</si>
  <si>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</si>
  <si>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</si>
  <si>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</si>
  <si>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</si>
  <si>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</si>
  <si>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</si>
  <si>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</si>
  <si>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</si>
  <si>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</si>
  <si>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</si>
  <si>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</si>
  <si>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</si>
  <si>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</si>
  <si>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</si>
  <si>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</si>
  <si>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</si>
  <si>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</si>
  <si>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</si>
  <si>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</si>
  <si>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</si>
  <si>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</si>
  <si>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</si>
  <si>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</si>
  <si>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</si>
  <si>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</si>
  <si>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</si>
  <si>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</si>
  <si>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</si>
  <si>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</si>
  <si>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</si>
  <si>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</si>
  <si>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</si>
  <si>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</si>
  <si>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</si>
  <si>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</si>
  <si>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</si>
  <si>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</si>
  <si>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</si>
  <si>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</si>
  <si>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</si>
  <si>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</si>
  <si>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</si>
  <si>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</si>
  <si>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</si>
  <si>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</si>
  <si>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</si>
  <si>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</si>
  <si>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</si>
  <si>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</si>
  <si>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</si>
  <si>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</si>
  <si>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</si>
  <si>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</si>
  <si>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</si>
  <si>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</si>
  <si>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</si>
  <si>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</si>
  <si>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</si>
  <si>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</si>
  <si>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</si>
  <si>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</si>
  <si>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</si>
  <si>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</si>
  <si>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</si>
  <si>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</si>
  <si>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</si>
  <si>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</si>
  <si>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</si>
  <si>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</si>
  <si>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</si>
  <si>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</si>
  <si>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</si>
  <si>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</si>
  <si>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</si>
  <si>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</si>
  <si>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</si>
  <si>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</si>
  <si>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</si>
  <si>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</si>
  <si>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</si>
  <si>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</si>
  <si>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</si>
  <si>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</si>
  <si>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</si>
  <si>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</si>
  <si>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</si>
  <si>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</si>
  <si>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</si>
  <si>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</si>
  <si>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</si>
  <si>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</si>
  <si>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</si>
  <si>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</si>
  <si>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</si>
  <si>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</si>
  <si>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</si>
  <si>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</si>
  <si>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</si>
  <si>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</si>
  <si>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</si>
  <si>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</si>
  <si>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</si>
  <si>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</si>
  <si>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</si>
  <si>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</si>
  <si>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</si>
  <si>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</si>
  <si>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</si>
  <si>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</si>
  <si>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</si>
  <si>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</si>
  <si>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</si>
  <si>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</si>
  <si>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</si>
  <si>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</si>
  <si>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</si>
  <si>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</si>
  <si>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</si>
  <si>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</si>
  <si>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</si>
  <si>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</si>
  <si>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</si>
  <si>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</si>
  <si>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</si>
  <si>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</si>
  <si>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</si>
  <si>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</si>
  <si>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</si>
  <si>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下水道事業会計</t>
  </si>
  <si>
    <t>土地区画整理事業特別会計</t>
  </si>
  <si>
    <t>後期高齢者医療特別会計</t>
  </si>
  <si>
    <t>国民健康保険事業特別会計（事業勘定）</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</si>
  <si>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</si>
  <si>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</si>
  <si>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</si>
  <si>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</si>
  <si>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</si>
  <si>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</si>
  <si>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</si>
  <si>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</si>
  <si>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</si>
  <si>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益田市総合サービス</t>
    <rPh sb="0" eb="3">
      <t>マスダシ</t>
    </rPh>
    <rPh sb="3" eb="5">
      <t>ソウゴウ</t>
    </rPh>
    <phoneticPr fontId="2"/>
  </si>
  <si>
    <t>きのこハウス</t>
    <phoneticPr fontId="2"/>
  </si>
  <si>
    <t>エイト</t>
    <phoneticPr fontId="2"/>
  </si>
  <si>
    <t>-</t>
    <phoneticPr fontId="2"/>
  </si>
  <si>
    <t>-</t>
    <phoneticPr fontId="2"/>
  </si>
  <si>
    <t>-</t>
    <phoneticPr fontId="2"/>
  </si>
  <si>
    <t>益田地区広域市町村圏事務組合</t>
    <rPh sb="0" eb="4">
      <t>マスダチク</t>
    </rPh>
    <rPh sb="4" eb="9">
      <t>コウイキシチョウソン</t>
    </rPh>
    <rPh sb="9" eb="10">
      <t>ケン</t>
    </rPh>
    <rPh sb="10" eb="14">
      <t>ジムクミアイ</t>
    </rPh>
    <phoneticPr fontId="2"/>
  </si>
  <si>
    <t>島根県市町村総合事務組合</t>
    <rPh sb="0" eb="6">
      <t>シマネケンシチョウソン</t>
    </rPh>
    <rPh sb="6" eb="12">
      <t>ソウゴウジムクミアイ</t>
    </rPh>
    <phoneticPr fontId="2"/>
  </si>
  <si>
    <t>島根県後期高齢者医療広域連合（普）</t>
    <rPh sb="0" eb="3">
      <t>シマネケン</t>
    </rPh>
    <rPh sb="3" eb="5">
      <t>コウキ</t>
    </rPh>
    <rPh sb="5" eb="8">
      <t>コウレイシャ</t>
    </rPh>
    <rPh sb="8" eb="14">
      <t>イリョウコウイキレンゴウ</t>
    </rPh>
    <rPh sb="15" eb="16">
      <t>フ</t>
    </rPh>
    <phoneticPr fontId="2"/>
  </si>
  <si>
    <t>島根県後期高齢者医療広域連合（後期高齢）</t>
    <rPh sb="0" eb="3">
      <t>シマネケン</t>
    </rPh>
    <rPh sb="3" eb="5">
      <t>コウキ</t>
    </rPh>
    <rPh sb="5" eb="8">
      <t>コウレイシャ</t>
    </rPh>
    <rPh sb="8" eb="14">
      <t>イリョウコウイキレンゴウ</t>
    </rPh>
    <rPh sb="15" eb="17">
      <t>コウキ</t>
    </rPh>
    <rPh sb="17" eb="19">
      <t>コウレイ</t>
    </rPh>
    <phoneticPr fontId="2"/>
  </si>
  <si>
    <t>資産活用推進基金</t>
    <rPh sb="0" eb="8">
      <t>シサンカツヨウスイシンキキン</t>
    </rPh>
    <phoneticPr fontId="2"/>
  </si>
  <si>
    <t>庁舎建設基金</t>
    <rPh sb="0" eb="2">
      <t>チョウシャ</t>
    </rPh>
    <rPh sb="2" eb="6">
      <t>ケンセツキキン</t>
    </rPh>
    <phoneticPr fontId="2"/>
  </si>
  <si>
    <t>地域振興基金</t>
    <rPh sb="0" eb="6">
      <t>チイキシンコウキキン</t>
    </rPh>
    <phoneticPr fontId="2"/>
  </si>
  <si>
    <t>減債基金</t>
    <rPh sb="0" eb="4">
      <t>ゲンサイキキン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</si>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</sst>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B7A6-4139-872F-1AAFB97F36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48522</c:v>
                </c:pt>
                <c:pt idx="1">
                  <c:v>65286</c:v>
                </c:pt>
                <c:pt idx="2">
                  <c:v>57263</c:v>
                </c:pt>
                <c:pt idx="3">
                  <c:v>73738</c:v>
                </c:pt>
                <c:pt idx="4">
                  <c:v>95782</c:v>
                </c:pt>
              </c:numCache>
            </c:numRef>
          </c:val>
          <c:smooth val="0"/>
          <c:extLst>
            <c:ext xmlns:c16="http://schemas.microsoft.com/office/drawing/2014/chart" uri="{C3380CC4-5D6E-409C-BE32-E72D297353CC}">
              <c16:uniqueId val="{00000001-B7A6-4139-872F-1AAFB97F36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2.94</c:v>
                </c:pt>
                <c:pt idx="1">
                  <c:v>3.58</c:v>
                </c:pt>
                <c:pt idx="2">
                  <c:v>4.12</c:v>
                </c:pt>
                <c:pt idx="3">
                  <c:v>11.16</c:v>
                </c:pt>
                <c:pt idx="4">
                  <c:v>7.73</c:v>
                </c:pt>
              </c:numCache>
            </c:numRef>
          </c:val>
          <c:extLst>
            <c:ext xmlns:c16="http://schemas.microsoft.com/office/drawing/2014/chart" uri="{C3380CC4-5D6E-409C-BE32-E72D297353CC}">
              <c16:uniqueId val="{00000000-86A1-4E28-946A-0A933BF81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7.16</c:v>
                </c:pt>
                <c:pt idx="1">
                  <c:v>7.14</c:v>
                </c:pt>
                <c:pt idx="2">
                  <c:v>9.49</c:v>
                </c:pt>
                <c:pt idx="3">
                  <c:v>12.08</c:v>
                </c:pt>
                <c:pt idx="4">
                  <c:v>16.04</c:v>
                </c:pt>
              </c:numCache>
            </c:numRef>
          </c:val>
          <c:extLst>
            <c:ext xmlns:c16="http://schemas.microsoft.com/office/drawing/2014/chart" uri="{C3380CC4-5D6E-409C-BE32-E72D297353CC}">
              <c16:uniqueId val="{00000001-86A1-4E28-946A-0A933BF81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0.05</c:v>
                </c:pt>
                <c:pt idx="1">
                  <c:v>0.66</c:v>
                </c:pt>
                <c:pt idx="2">
                  <c:v>3.18</c:v>
                </c:pt>
                <c:pt idx="3">
                  <c:v>10.1</c:v>
                </c:pt>
                <c:pt idx="4">
                  <c:v>0.05</c:v>
                </c:pt>
              </c:numCache>
            </c:numRef>
          </c:val>
          <c:smooth val="0"/>
          <c:extLst>
            <c:ext xmlns:c16="http://schemas.microsoft.com/office/drawing/2014/chart" uri="{C3380CC4-5D6E-409C-BE32-E72D297353CC}">
              <c16:uniqueId val="{00000002-86A1-4E28-946A-0A933BF81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0.36</c:v>
                </c:pt>
                <c:pt idx="4">
                  <c:v>#N/A</c:v>
                </c:pt>
                <c:pt idx="5">
                  <c:v>0.02</c:v>
                </c:pt>
                <c:pt idx="6">
                  <c:v>#N/A</c:v>
                </c:pt>
                <c:pt idx="7">
                  <c:v>0.02</c:v>
                </c:pt>
                <c:pt idx="8">
                  <c:v>#N/A</c:v>
                </c:pt>
                <c:pt idx="9">
                  <c:v>0</c:v>
                </c:pt>
              </c:numCache>
            </c:numRef>
          </c:val>
          <c:extLst>
            <c:ext xmlns:c16="http://schemas.microsoft.com/office/drawing/2014/chart" uri="{C3380CC4-5D6E-409C-BE32-E72D297353CC}">
              <c16:uniqueId val="{00000000-9622-4916-91FB-DD3DFEF807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22-4916-91FB-DD3DFEF8078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9622-4916-91FB-DD3DFEF80785}"/>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0.12</c:v>
                </c:pt>
                <c:pt idx="4">
                  <c:v>#N/A</c:v>
                </c:pt>
                <c:pt idx="5">
                  <c:v>0.26</c:v>
                </c:pt>
                <c:pt idx="6">
                  <c:v>#N/A</c:v>
                </c:pt>
                <c:pt idx="7">
                  <c:v>7.0000000000000007E-2</c:v>
                </c:pt>
                <c:pt idx="8">
                  <c:v>#N/A</c:v>
                </c:pt>
                <c:pt idx="9">
                  <c:v>0.04</c:v>
                </c:pt>
              </c:numCache>
            </c:numRef>
          </c:val>
          <c:extLst>
            <c:ext xmlns:c16="http://schemas.microsoft.com/office/drawing/2014/chart" uri="{C3380CC4-5D6E-409C-BE32-E72D297353CC}">
              <c16:uniqueId val="{00000003-9622-4916-91FB-DD3DFEF807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0.08</c:v>
                </c:pt>
                <c:pt idx="8">
                  <c:v>#N/A</c:v>
                </c:pt>
                <c:pt idx="9">
                  <c:v>0.1</c:v>
                </c:pt>
              </c:numCache>
            </c:numRef>
          </c:val>
          <c:extLst>
            <c:ext xmlns:c16="http://schemas.microsoft.com/office/drawing/2014/chart" uri="{C3380CC4-5D6E-409C-BE32-E72D297353CC}">
              <c16:uniqueId val="{00000004-9622-4916-91FB-DD3DFEF80785}"/>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0.61</c:v>
                </c:pt>
                <c:pt idx="4">
                  <c:v>#N/A</c:v>
                </c:pt>
                <c:pt idx="5">
                  <c:v>0.36</c:v>
                </c:pt>
                <c:pt idx="6">
                  <c:v>#N/A</c:v>
                </c:pt>
                <c:pt idx="7">
                  <c:v>0.21</c:v>
                </c:pt>
                <c:pt idx="8">
                  <c:v>#N/A</c:v>
                </c:pt>
                <c:pt idx="9">
                  <c:v>0.18</c:v>
                </c:pt>
              </c:numCache>
            </c:numRef>
          </c:val>
          <c:extLst>
            <c:ext xmlns:c16="http://schemas.microsoft.com/office/drawing/2014/chart" uri="{C3380CC4-5D6E-409C-BE32-E72D297353CC}">
              <c16:uniqueId val="{00000005-9622-4916-91FB-DD3DFEF8078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0.05</c:v>
                </c:pt>
                <c:pt idx="6">
                  <c:v>#N/A</c:v>
                </c:pt>
                <c:pt idx="7">
                  <c:v>0.23</c:v>
                </c:pt>
                <c:pt idx="8">
                  <c:v>#N/A</c:v>
                </c:pt>
                <c:pt idx="9">
                  <c:v>0.57999999999999996</c:v>
                </c:pt>
              </c:numCache>
            </c:numRef>
          </c:val>
          <c:extLst>
            <c:ext xmlns:c16="http://schemas.microsoft.com/office/drawing/2014/chart" uri="{C3380CC4-5D6E-409C-BE32-E72D297353CC}">
              <c16:uniqueId val="{00000006-9622-4916-91FB-DD3DFEF8078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c:v>
                </c:pt>
                <c:pt idx="2">
                  <c:v>#N/A</c:v>
                </c:pt>
                <c:pt idx="3">
                  <c:v>0.7</c:v>
                </c:pt>
                <c:pt idx="4">
                  <c:v>#N/A</c:v>
                </c:pt>
                <c:pt idx="5">
                  <c:v>0.77</c:v>
                </c:pt>
                <c:pt idx="6">
                  <c:v>#N/A</c:v>
                </c:pt>
                <c:pt idx="7">
                  <c:v>0.78</c:v>
                </c:pt>
                <c:pt idx="8">
                  <c:v>#N/A</c:v>
                </c:pt>
                <c:pt idx="9">
                  <c:v>1.3</c:v>
                </c:pt>
              </c:numCache>
            </c:numRef>
          </c:val>
          <c:extLst>
            <c:ext xmlns:c16="http://schemas.microsoft.com/office/drawing/2014/chart" uri="{C3380CC4-5D6E-409C-BE32-E72D297353CC}">
              <c16:uniqueId val="{00000007-9622-4916-91FB-DD3DFEF807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2.84</c:v>
                </c:pt>
                <c:pt idx="2">
                  <c:v>#N/A</c:v>
                </c:pt>
                <c:pt idx="3">
                  <c:v>3.54</c:v>
                </c:pt>
                <c:pt idx="4">
                  <c:v>#N/A</c:v>
                </c:pt>
                <c:pt idx="5">
                  <c:v>4.09</c:v>
                </c:pt>
                <c:pt idx="6">
                  <c:v>#N/A</c:v>
                </c:pt>
                <c:pt idx="7">
                  <c:v>11.13</c:v>
                </c:pt>
                <c:pt idx="8">
                  <c:v>#N/A</c:v>
                </c:pt>
                <c:pt idx="9">
                  <c:v>7.72</c:v>
                </c:pt>
              </c:numCache>
            </c:numRef>
          </c:val>
          <c:extLst>
            <c:ext xmlns:c16="http://schemas.microsoft.com/office/drawing/2014/chart" uri="{C3380CC4-5D6E-409C-BE32-E72D297353CC}">
              <c16:uniqueId val="{00000008-9622-4916-91FB-DD3DFEF807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10.66</c:v>
                </c:pt>
                <c:pt idx="2">
                  <c:v>#N/A</c:v>
                </c:pt>
                <c:pt idx="3">
                  <c:v>10.89</c:v>
                </c:pt>
                <c:pt idx="4">
                  <c:v>#N/A</c:v>
                </c:pt>
                <c:pt idx="5">
                  <c:v>10.06</c:v>
                </c:pt>
                <c:pt idx="6">
                  <c:v>#N/A</c:v>
                </c:pt>
                <c:pt idx="7">
                  <c:v>9.56</c:v>
                </c:pt>
                <c:pt idx="8">
                  <c:v>#N/A</c:v>
                </c:pt>
                <c:pt idx="9">
                  <c:v>9.49</c:v>
                </c:pt>
              </c:numCache>
            </c:numRef>
          </c:val>
          <c:extLst>
            <c:ext xmlns:c16="http://schemas.microsoft.com/office/drawing/2014/chart" uri="{C3380CC4-5D6E-409C-BE32-E72D297353CC}">
              <c16:uniqueId val="{00000009-9622-4916-91FB-DD3DFEF807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2957</c:v>
                </c:pt>
                <c:pt idx="5">
                  <c:v>3090</c:v>
                </c:pt>
                <c:pt idx="8">
                  <c:v>3050</c:v>
                </c:pt>
                <c:pt idx="11">
                  <c:v>2883</c:v>
                </c:pt>
                <c:pt idx="14">
                  <c:v>2829</c:v>
                </c:pt>
              </c:numCache>
            </c:numRef>
          </c:val>
          <c:extLst>
            <c:ext xmlns:c16="http://schemas.microsoft.com/office/drawing/2014/chart" uri="{C3380CC4-5D6E-409C-BE32-E72D297353CC}">
              <c16:uniqueId val="{00000000-D148-4BF7-B701-A588969C9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D148-4BF7-B701-A588969C9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8</c:v>
                </c:pt>
                <c:pt idx="6">
                  <c:v>8</c:v>
                </c:pt>
                <c:pt idx="9">
                  <c:v>2</c:v>
                </c:pt>
                <c:pt idx="12">
                  <c:v>1</c:v>
                </c:pt>
              </c:numCache>
            </c:numRef>
          </c:val>
          <c:extLst>
            <c:ext xmlns:c16="http://schemas.microsoft.com/office/drawing/2014/chart" uri="{C3380CC4-5D6E-409C-BE32-E72D297353CC}">
              <c16:uniqueId val="{00000002-D148-4BF7-B701-A588969C9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39</c:v>
                </c:pt>
                <c:pt idx="6">
                  <c:v>36</c:v>
                </c:pt>
                <c:pt idx="9">
                  <c:v>12</c:v>
                </c:pt>
                <c:pt idx="12">
                  <c:v>21</c:v>
                </c:pt>
              </c:numCache>
            </c:numRef>
          </c:val>
          <c:extLst>
            <c:ext xmlns:c16="http://schemas.microsoft.com/office/drawing/2014/chart" uri="{C3380CC4-5D6E-409C-BE32-E72D297353CC}">
              <c16:uniqueId val="{00000003-D148-4BF7-B701-A588969C9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388</c:v>
                </c:pt>
                <c:pt idx="3">
                  <c:v>333</c:v>
                </c:pt>
                <c:pt idx="6">
                  <c:v>246</c:v>
                </c:pt>
                <c:pt idx="9">
                  <c:v>290</c:v>
                </c:pt>
                <c:pt idx="12">
                  <c:v>298</c:v>
                </c:pt>
              </c:numCache>
            </c:numRef>
          </c:val>
          <c:extLst>
            <c:ext xmlns:c16="http://schemas.microsoft.com/office/drawing/2014/chart" uri="{C3380CC4-5D6E-409C-BE32-E72D297353CC}">
              <c16:uniqueId val="{00000004-D148-4BF7-B701-A588969C9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48-4BF7-B701-A588969C9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48-4BF7-B701-A588969C9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4085</c:v>
                </c:pt>
                <c:pt idx="3">
                  <c:v>4256</c:v>
                </c:pt>
                <c:pt idx="6">
                  <c:v>4167</c:v>
                </c:pt>
                <c:pt idx="9">
                  <c:v>3919</c:v>
                </c:pt>
                <c:pt idx="12">
                  <c:v>3768</c:v>
                </c:pt>
              </c:numCache>
            </c:numRef>
          </c:val>
          <c:extLst>
            <c:ext xmlns:c16="http://schemas.microsoft.com/office/drawing/2014/chart" uri="{C3380CC4-5D6E-409C-BE32-E72D297353CC}">
              <c16:uniqueId val="{00000007-D148-4BF7-B701-A588969C9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1585</c:v>
                </c:pt>
                <c:pt idx="2">
                  <c:v>#N/A</c:v>
                </c:pt>
                <c:pt idx="3">
                  <c:v>#N/A</c:v>
                </c:pt>
                <c:pt idx="4">
                  <c:v>1547</c:v>
                </c:pt>
                <c:pt idx="5">
                  <c:v>#N/A</c:v>
                </c:pt>
                <c:pt idx="6">
                  <c:v>#N/A</c:v>
                </c:pt>
                <c:pt idx="7">
                  <c:v>1408</c:v>
                </c:pt>
                <c:pt idx="8">
                  <c:v>#N/A</c:v>
                </c:pt>
                <c:pt idx="9">
                  <c:v>#N/A</c:v>
                </c:pt>
                <c:pt idx="10">
                  <c:v>1341</c:v>
                </c:pt>
                <c:pt idx="11">
                  <c:v>#N/A</c:v>
                </c:pt>
                <c:pt idx="12">
                  <c:v>#N/A</c:v>
                </c:pt>
                <c:pt idx="13">
                  <c:v>1259</c:v>
                </c:pt>
                <c:pt idx="14">
                  <c:v>#N/A</c:v>
                </c:pt>
              </c:numCache>
            </c:numRef>
          </c:val>
          <c:smooth val="0"/>
          <c:extLst>
            <c:ext xmlns:c16="http://schemas.microsoft.com/office/drawing/2014/chart" uri="{C3380CC4-5D6E-409C-BE32-E72D297353CC}">
              <c16:uniqueId val="{00000008-D148-4BF7-B701-A588969C9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26467</c:v>
                </c:pt>
                <c:pt idx="5">
                  <c:v>25884</c:v>
                </c:pt>
                <c:pt idx="8">
                  <c:v>24971</c:v>
                </c:pt>
                <c:pt idx="11">
                  <c:v>24488</c:v>
                </c:pt>
                <c:pt idx="14">
                  <c:v>23663</c:v>
                </c:pt>
              </c:numCache>
            </c:numRef>
          </c:val>
          <c:extLst>
            <c:ext xmlns:c16="http://schemas.microsoft.com/office/drawing/2014/chart" uri="{C3380CC4-5D6E-409C-BE32-E72D297353CC}">
              <c16:uniqueId val="{00000000-FFDE-4052-A362-4D6A92EF6D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1850</c:v>
                </c:pt>
                <c:pt idx="5">
                  <c:v>1638</c:v>
                </c:pt>
                <c:pt idx="8">
                  <c:v>1413</c:v>
                </c:pt>
                <c:pt idx="11">
                  <c:v>1204</c:v>
                </c:pt>
                <c:pt idx="14">
                  <c:v>994</c:v>
                </c:pt>
              </c:numCache>
            </c:numRef>
          </c:val>
          <c:extLst>
            <c:ext xmlns:c16="http://schemas.microsoft.com/office/drawing/2014/chart" uri="{C3380CC4-5D6E-409C-BE32-E72D297353CC}">
              <c16:uniqueId val="{00000001-FFDE-4052-A362-4D6A92EF6D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3339</c:v>
                </c:pt>
                <c:pt idx="5">
                  <c:v>3262</c:v>
                </c:pt>
                <c:pt idx="8">
                  <c:v>3554</c:v>
                </c:pt>
                <c:pt idx="11">
                  <c:v>4528</c:v>
                </c:pt>
                <c:pt idx="14">
                  <c:v>5856</c:v>
                </c:pt>
              </c:numCache>
            </c:numRef>
          </c:val>
          <c:extLst>
            <c:ext xmlns:c16="http://schemas.microsoft.com/office/drawing/2014/chart" uri="{C3380CC4-5D6E-409C-BE32-E72D297353CC}">
              <c16:uniqueId val="{00000002-FFDE-4052-A362-4D6A92EF6D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E-4052-A362-4D6A92EF6D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E-4052-A362-4D6A92EF6D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E-4052-A362-4D6A92EF6D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5013</c:v>
                </c:pt>
                <c:pt idx="3">
                  <c:v>4904</c:v>
                </c:pt>
                <c:pt idx="6">
                  <c:v>4862</c:v>
                </c:pt>
                <c:pt idx="9">
                  <c:v>4767</c:v>
                </c:pt>
                <c:pt idx="12">
                  <c:v>4710</c:v>
                </c:pt>
              </c:numCache>
            </c:numRef>
          </c:val>
          <c:extLst>
            <c:ext xmlns:c16="http://schemas.microsoft.com/office/drawing/2014/chart" uri="{C3380CC4-5D6E-409C-BE32-E72D297353CC}">
              <c16:uniqueId val="{00000006-FFDE-4052-A362-4D6A92EF6D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172</c:v>
                </c:pt>
                <c:pt idx="3">
                  <c:v>254</c:v>
                </c:pt>
                <c:pt idx="6">
                  <c:v>226</c:v>
                </c:pt>
                <c:pt idx="9">
                  <c:v>205</c:v>
                </c:pt>
                <c:pt idx="12">
                  <c:v>179</c:v>
                </c:pt>
              </c:numCache>
            </c:numRef>
          </c:val>
          <c:extLst>
            <c:ext xmlns:c16="http://schemas.microsoft.com/office/drawing/2014/chart" uri="{C3380CC4-5D6E-409C-BE32-E72D297353CC}">
              <c16:uniqueId val="{00000007-FFDE-4052-A362-4D6A92EF6D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5652</c:v>
                </c:pt>
                <c:pt idx="3">
                  <c:v>5670</c:v>
                </c:pt>
                <c:pt idx="6">
                  <c:v>5332</c:v>
                </c:pt>
                <c:pt idx="9">
                  <c:v>4771</c:v>
                </c:pt>
                <c:pt idx="12">
                  <c:v>4330</c:v>
                </c:pt>
              </c:numCache>
            </c:numRef>
          </c:val>
          <c:extLst>
            <c:ext xmlns:c16="http://schemas.microsoft.com/office/drawing/2014/chart" uri="{C3380CC4-5D6E-409C-BE32-E72D297353CC}">
              <c16:uniqueId val="{00000008-FFDE-4052-A362-4D6A92EF6D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c:v>
                </c:pt>
                <c:pt idx="3">
                  <c:v>11</c:v>
                </c:pt>
                <c:pt idx="6">
                  <c:v>3</c:v>
                </c:pt>
                <c:pt idx="9">
                  <c:v>2</c:v>
                </c:pt>
                <c:pt idx="12">
                  <c:v>1</c:v>
                </c:pt>
              </c:numCache>
            </c:numRef>
          </c:val>
          <c:extLst>
            <c:ext xmlns:c16="http://schemas.microsoft.com/office/drawing/2014/chart" uri="{C3380CC4-5D6E-409C-BE32-E72D297353CC}">
              <c16:uniqueId val="{00000009-FFDE-4052-A362-4D6A92EF6D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35610</c:v>
                </c:pt>
                <c:pt idx="3">
                  <c:v>34145</c:v>
                </c:pt>
                <c:pt idx="6">
                  <c:v>32516</c:v>
                </c:pt>
                <c:pt idx="9">
                  <c:v>31535</c:v>
                </c:pt>
                <c:pt idx="12">
                  <c:v>30542</c:v>
                </c:pt>
              </c:numCache>
            </c:numRef>
          </c:val>
          <c:extLst>
            <c:ext xmlns:c16="http://schemas.microsoft.com/office/drawing/2014/chart" uri="{C3380CC4-5D6E-409C-BE32-E72D297353CC}">
              <c16:uniqueId val="{0000000A-FFDE-4052-A362-4D6A92EF6D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14810</c:v>
                </c:pt>
                <c:pt idx="2">
                  <c:v>#N/A</c:v>
                </c:pt>
                <c:pt idx="3">
                  <c:v>#N/A</c:v>
                </c:pt>
                <c:pt idx="4">
                  <c:v>14201</c:v>
                </c:pt>
                <c:pt idx="5">
                  <c:v>#N/A</c:v>
                </c:pt>
                <c:pt idx="6">
                  <c:v>#N/A</c:v>
                </c:pt>
                <c:pt idx="7">
                  <c:v>13001</c:v>
                </c:pt>
                <c:pt idx="8">
                  <c:v>#N/A</c:v>
                </c:pt>
                <c:pt idx="9">
                  <c:v>#N/A</c:v>
                </c:pt>
                <c:pt idx="10">
                  <c:v>11061</c:v>
                </c:pt>
                <c:pt idx="11">
                  <c:v>#N/A</c:v>
                </c:pt>
                <c:pt idx="12">
                  <c:v>#N/A</c:v>
                </c:pt>
                <c:pt idx="13">
                  <c:v>9248</c:v>
                </c:pt>
                <c:pt idx="14">
                  <c:v>#N/A</c:v>
                </c:pt>
              </c:numCache>
            </c:numRef>
          </c:val>
          <c:smooth val="0"/>
          <c:extLst>
            <c:ext xmlns:c16="http://schemas.microsoft.com/office/drawing/2014/chart" uri="{C3380CC4-5D6E-409C-BE32-E72D297353CC}">
              <c16:uniqueId val="{0000000B-FFDE-4052-A362-4D6A92EF6D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1446</c:v>
                </c:pt>
                <c:pt idx="1">
                  <c:v>1908</c:v>
                </c:pt>
                <c:pt idx="2">
                  <c:v>2450</c:v>
                </c:pt>
              </c:numCache>
            </c:numRef>
          </c:val>
          <c:extLst>
            <c:ext xmlns:c16="http://schemas.microsoft.com/office/drawing/2014/chart" uri="{C3380CC4-5D6E-409C-BE32-E72D297353CC}">
              <c16:uniqueId val="{00000000-625D-40A2-857F-AD899B8A79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516</c:v>
                </c:pt>
                <c:pt idx="2">
                  <c:v>1013</c:v>
                </c:pt>
              </c:numCache>
            </c:numRef>
          </c:val>
          <c:extLst>
            <c:ext xmlns:c16="http://schemas.microsoft.com/office/drawing/2014/chart" uri="{C3380CC4-5D6E-409C-BE32-E72D297353CC}">
              <c16:uniqueId val="{00000001-625D-40A2-857F-AD899B8A79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2181</c:v>
                </c:pt>
                <c:pt idx="1">
                  <c:v>2056</c:v>
                </c:pt>
                <c:pt idx="2">
                  <c:v>2483</c:v>
                </c:pt>
              </c:numCache>
            </c:numRef>
          </c:val>
          <c:extLst>
            <c:ext xmlns:c16="http://schemas.microsoft.com/office/drawing/2014/chart" uri="{C3380CC4-5D6E-409C-BE32-E72D297353CC}">
              <c16:uniqueId val="{00000002-625D-40A2-857F-AD899B8A79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普通建設事業の取捨選択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により、地方債発行額を抑制しているため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元利償還金は減少していく予定だが、公共下水道事業の進捗に伴い、公営企業債の元利償還金に対する繰入金の増加も懸念されることから、引き続き地方債発行額の抑制等によって分子の縮減を図っていく。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し尿処理施設の基幹的設備改良事業や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地域活性化交流館建設事業等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発行額を上回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域振興基金や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百万円を取崩したが、財政調整基金や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基金等で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国勢調査人口の変更等による普通交付税の減少などが見込まれるが、引き続き取捨選択による事業実施や行財政改革の推進を図ることで、財政調整基金への積立てを行い、大規模災害等へ備えていく。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地域振興基金やふるさと応援基金などの特定目的基金については、基金の目的に沿った事業実施のために計画的に取崩しを行う。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○地域振興基金：市民の連帯の強化及び地域振興のための事業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益田市庁舎の建設に要する経費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○地域振興基金：地域振興に資する各事業実施のために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土地開発基金廃止に伴う繰入金の一部等を積み立てたため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○地域振興基金：計画的に地域振興に資する事業実施のために取崩しを行う。</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年度に耐震工事を行った現庁舎について、今後の建て替え等に向けて積立を行う。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決算余剰金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や土地開発基金の廃止に伴う繰入金等を計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当初予算編成時は、財政調整基金繰入金を計上していたが、他の財源の活用や事業費の精査により最終補正予算では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ため、取り崩しは行っていない。</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年度以降も積立てを行うこととしており、令和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百万円と大幅に増加する見込みとなっているが、引き続き適切な残高が確保できるよう、取捨選択による事業実施や行財政改革の推進により、健全な行財政運営に努めていく。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百万円を取崩したが、決算剰余金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中期財政計画上、適宜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ながら過去に高利率で借入を行っている地方債等の繰上償還をすることとしている。今後も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しながら、減債基金を原資に計画的に繰上償還等をすることで健全化比率の改善に向けて取り組む。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年度の国勢調査結果</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による区分変更により、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税収は令和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年度と比較し微増となったものの、依然として人口は減少傾向にあるため非常に厳しい状況にある。引き続き総合戦略に基づく施策を推進することにより、税収等の自主財源確保に努める。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また、定員適正化計画等に基づき適正な定員管理・給与の適正化、行財政改革による歳出削減によって財政健全化及び財政基盤の強化を図る。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0" name="直線コネクタ 69"/>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6" name="直線コネクタ 75"/>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比率の分子となる経常経費充当一般財源については、公債費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は減となったものの、人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した。比率の分母となる経常一般財源については、普通交付税、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した。結果として、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今後、分子は公債費の減により減少が見込まれる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、分母についても、人口減少等による普通交付税や市税の減少が見込まれるため、引き続き注視する必要がある。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60007</xdr:rowOff>
    </xdr:to>
    <xdr:cxnSp macro="">
      <xdr:nvCxnSpPr>
        <xdr:cNvPr id="129" name="直線コネクタ 128"/>
        <xdr:cNvCxnSpPr/>
      </xdr:nvCxnSpPr>
      <xdr:spPr>
        <a:xfrm>
          <a:off x="4114800" y="10577830"/>
          <a:ext cx="8382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64</xdr:row>
      <xdr:rowOff>9207</xdr:rowOff>
    </xdr:to>
    <xdr:cxnSp macro="">
      <xdr:nvCxnSpPr>
        <xdr:cNvPr id="132" name="直線コネクタ 131"/>
        <xdr:cNvCxnSpPr/>
      </xdr:nvCxnSpPr>
      <xdr:spPr>
        <a:xfrm flipV="1">
          <a:off x="3225800" y="10577830"/>
          <a:ext cx="889000" cy="4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9207</xdr:rowOff>
    </xdr:from>
    <xdr:to>
      <xdr:col>15</xdr:col>
      <xdr:colOff>82550</xdr:colOff>
      <xdr:row>64</xdr:row>
      <xdr:rowOff>147955</xdr:rowOff>
    </xdr:to>
    <xdr:cxnSp macro="">
      <xdr:nvCxnSpPr>
        <xdr:cNvPr id="135" name="直線コネクタ 134"/>
        <xdr:cNvCxnSpPr/>
      </xdr:nvCxnSpPr>
      <xdr:spPr>
        <a:xfrm flipV="1">
          <a:off x="2336800" y="1098200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166053</xdr:rowOff>
    </xdr:to>
    <xdr:cxnSp macro="">
      <xdr:nvCxnSpPr>
        <xdr:cNvPr id="138" name="直線コネクタ 137"/>
        <xdr:cNvCxnSpPr/>
      </xdr:nvCxnSpPr>
      <xdr:spPr>
        <a:xfrm flipV="1">
          <a:off x="1447800" y="111207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8" name="楕円 147"/>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9" name="財政構造の弾力性該当値テキスト"/>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0" name="楕円 149"/>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1" name="テキスト ボックス 150"/>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52" name="楕円 151"/>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3" name="テキスト ボックス 152"/>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4" name="楕円 153"/>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5" name="テキスト ボックス 154"/>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6" name="楕円 155"/>
        <xdr:cNvSpPr/>
      </xdr:nvSpPr>
      <xdr:spPr>
        <a:xfrm>
          <a:off x="1397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7" name="テキスト ボックス 156"/>
        <xdr:cNvSpPr txBox="1"/>
      </xdr:nvSpPr>
      <xdr:spPr>
        <a:xfrm>
          <a:off x="1066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人件費については、ごみ焼却業務や消防業務を一部事務組合で実施している影響、また、物件費については、事務事業の効率化等により、類似団体平均を下回っている。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今後も、人件費の抑制や委託料などの経常経費の削減を図る。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66013</xdr:rowOff>
    </xdr:from>
    <xdr:to>
      <xdr:col>23</xdr:col>
      <xdr:colOff>133350</xdr:colOff>
      <xdr:row>81</xdr:row>
      <xdr:rowOff>88691</xdr:rowOff>
    </xdr:to>
    <xdr:cxnSp macro="">
      <xdr:nvCxnSpPr>
        <xdr:cNvPr id="194" name="直線コネクタ 193"/>
        <xdr:cNvCxnSpPr/>
      </xdr:nvCxnSpPr>
      <xdr:spPr>
        <a:xfrm>
          <a:off x="4114800" y="13953463"/>
          <a:ext cx="8382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38956</xdr:rowOff>
    </xdr:from>
    <xdr:to>
      <xdr:col>19</xdr:col>
      <xdr:colOff>133350</xdr:colOff>
      <xdr:row>81</xdr:row>
      <xdr:rowOff>66013</xdr:rowOff>
    </xdr:to>
    <xdr:cxnSp macro="">
      <xdr:nvCxnSpPr>
        <xdr:cNvPr id="197" name="直線コネクタ 196"/>
        <xdr:cNvCxnSpPr/>
      </xdr:nvCxnSpPr>
      <xdr:spPr>
        <a:xfrm>
          <a:off x="3225800" y="13926406"/>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699</xdr:rowOff>
    </xdr:from>
    <xdr:to>
      <xdr:col>15</xdr:col>
      <xdr:colOff>82550</xdr:colOff>
      <xdr:row>81</xdr:row>
      <xdr:rowOff>38956</xdr:rowOff>
    </xdr:to>
    <xdr:cxnSp macro="">
      <xdr:nvCxnSpPr>
        <xdr:cNvPr id="200" name="直線コネクタ 199"/>
        <xdr:cNvCxnSpPr/>
      </xdr:nvCxnSpPr>
      <xdr:spPr>
        <a:xfrm>
          <a:off x="2336800" y="13888149"/>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159437</xdr:rowOff>
    </xdr:from>
    <xdr:to>
      <xdr:col>11</xdr:col>
      <xdr:colOff>31750</xdr:colOff>
      <xdr:row>81</xdr:row>
      <xdr:rowOff>699</xdr:rowOff>
    </xdr:to>
    <xdr:cxnSp macro="">
      <xdr:nvCxnSpPr>
        <xdr:cNvPr id="203" name="直線コネクタ 202"/>
        <xdr:cNvCxnSpPr/>
      </xdr:nvCxnSpPr>
      <xdr:spPr>
        <a:xfrm>
          <a:off x="1447800" y="13875437"/>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37891</xdr:rowOff>
    </xdr:from>
    <xdr:to>
      <xdr:col>23</xdr:col>
      <xdr:colOff>184150</xdr:colOff>
      <xdr:row>81</xdr:row>
      <xdr:rowOff>139491</xdr:rowOff>
    </xdr:to>
    <xdr:sp macro="" textlink="">
      <xdr:nvSpPr>
        <xdr:cNvPr id="213" name="楕円 212"/>
        <xdr:cNvSpPr/>
      </xdr:nvSpPr>
      <xdr:spPr>
        <a:xfrm>
          <a:off x="4902200" y="139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54418</xdr:rowOff>
    </xdr:from>
    <xdr:ext cx="762000" cy="259045"/>
    <xdr:sp macro="" textlink="">
      <xdr:nvSpPr>
        <xdr:cNvPr id="214" name="人件費・物件費等の状況該当値テキスト"/>
        <xdr:cNvSpPr txBox="1"/>
      </xdr:nvSpPr>
      <xdr:spPr>
        <a:xfrm>
          <a:off x="5041900" y="1377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15213</xdr:rowOff>
    </xdr:from>
    <xdr:to>
      <xdr:col>19</xdr:col>
      <xdr:colOff>184150</xdr:colOff>
      <xdr:row>81</xdr:row>
      <xdr:rowOff>116813</xdr:rowOff>
    </xdr:to>
    <xdr:sp macro="" textlink="">
      <xdr:nvSpPr>
        <xdr:cNvPr id="215" name="楕円 214"/>
        <xdr:cNvSpPr/>
      </xdr:nvSpPr>
      <xdr:spPr>
        <a:xfrm>
          <a:off x="4064000" y="139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126990</xdr:rowOff>
    </xdr:from>
    <xdr:ext cx="736600" cy="259045"/>
    <xdr:sp macro="" textlink="">
      <xdr:nvSpPr>
        <xdr:cNvPr id="216" name="テキスト ボックス 215"/>
        <xdr:cNvSpPr txBox="1"/>
      </xdr:nvSpPr>
      <xdr:spPr>
        <a:xfrm>
          <a:off x="3733800" y="1367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159606</xdr:rowOff>
    </xdr:from>
    <xdr:to>
      <xdr:col>15</xdr:col>
      <xdr:colOff>133350</xdr:colOff>
      <xdr:row>81</xdr:row>
      <xdr:rowOff>89756</xdr:rowOff>
    </xdr:to>
    <xdr:sp macro="" textlink="">
      <xdr:nvSpPr>
        <xdr:cNvPr id="217" name="楕円 216"/>
        <xdr:cNvSpPr/>
      </xdr:nvSpPr>
      <xdr:spPr>
        <a:xfrm>
          <a:off x="3175000" y="138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99933</xdr:rowOff>
    </xdr:from>
    <xdr:ext cx="762000" cy="259045"/>
    <xdr:sp macro="" textlink="">
      <xdr:nvSpPr>
        <xdr:cNvPr id="218" name="テキスト ボックス 217"/>
        <xdr:cNvSpPr txBox="1"/>
      </xdr:nvSpPr>
      <xdr:spPr>
        <a:xfrm>
          <a:off x="2844800" y="1364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121349</xdr:rowOff>
    </xdr:from>
    <xdr:to>
      <xdr:col>11</xdr:col>
      <xdr:colOff>82550</xdr:colOff>
      <xdr:row>81</xdr:row>
      <xdr:rowOff>51499</xdr:rowOff>
    </xdr:to>
    <xdr:sp macro="" textlink="">
      <xdr:nvSpPr>
        <xdr:cNvPr id="219" name="楕円 218"/>
        <xdr:cNvSpPr/>
      </xdr:nvSpPr>
      <xdr:spPr>
        <a:xfrm>
          <a:off x="2286000" y="138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61676</xdr:rowOff>
    </xdr:from>
    <xdr:ext cx="762000" cy="259045"/>
    <xdr:sp macro="" textlink="">
      <xdr:nvSpPr>
        <xdr:cNvPr id="220" name="テキスト ボックス 219"/>
        <xdr:cNvSpPr txBox="1"/>
      </xdr:nvSpPr>
      <xdr:spPr>
        <a:xfrm>
          <a:off x="1955800" y="1360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108637</xdr:rowOff>
    </xdr:from>
    <xdr:to>
      <xdr:col>7</xdr:col>
      <xdr:colOff>31750</xdr:colOff>
      <xdr:row>81</xdr:row>
      <xdr:rowOff>38787</xdr:rowOff>
    </xdr:to>
    <xdr:sp macro="" textlink="">
      <xdr:nvSpPr>
        <xdr:cNvPr id="221" name="楕円 220"/>
        <xdr:cNvSpPr/>
      </xdr:nvSpPr>
      <xdr:spPr>
        <a:xfrm>
          <a:off x="1397000" y="138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48964</xdr:rowOff>
    </xdr:from>
    <xdr:ext cx="762000" cy="259045"/>
    <xdr:sp macro="" textlink="">
      <xdr:nvSpPr>
        <xdr:cNvPr id="222" name="テキスト ボックス 221"/>
        <xdr:cNvSpPr txBox="1"/>
      </xdr:nvSpPr>
      <xdr:spPr>
        <a:xfrm>
          <a:off x="1066800" y="135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日のラスパイレス指数は、昨年の指数と比較し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となった。この減少の要因としては、相対的に高位に分布している退職者が多かったことと、職種区分間の人事異動によるものとなっている。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8" name="直線コネクタ 257"/>
        <xdr:cNvCxnSpPr/>
      </xdr:nvCxnSpPr>
      <xdr:spPr>
        <a:xfrm flipV="1">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135164</xdr:rowOff>
    </xdr:to>
    <xdr:cxnSp macro="">
      <xdr:nvCxnSpPr>
        <xdr:cNvPr id="261" name="直線コネクタ 260"/>
        <xdr:cNvCxnSpPr/>
      </xdr:nvCxnSpPr>
      <xdr:spPr>
        <a:xfrm>
          <a:off x="15290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135164</xdr:rowOff>
    </xdr:to>
    <xdr:cxnSp macro="">
      <xdr:nvCxnSpPr>
        <xdr:cNvPr id="264" name="直線コネクタ 263"/>
        <xdr:cNvCxnSpPr/>
      </xdr:nvCxnSpPr>
      <xdr:spPr>
        <a:xfrm>
          <a:off x="14401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7" name="直線コネクタ 266"/>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0" name="フローチャート: 判断 269"/>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71" name="テキスト ボックス 27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7" name="楕円 276"/>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8"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9" name="楕円 278"/>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0" name="テキスト ボックス 279"/>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4" name="テキスト ボックス 283"/>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5" name="楕円 284"/>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6" name="テキスト ボックス 285"/>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本市は、県内最大の行政区域を有しており、他団体と比較し職員数が多くなる状況にあるが、島根県平均を下回る状況となっている。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37063</xdr:rowOff>
    </xdr:from>
    <xdr:to>
      <xdr:col>81</xdr:col>
      <xdr:colOff>44450</xdr:colOff>
      <xdr:row>60</xdr:row>
      <xdr:rowOff>42694</xdr:rowOff>
    </xdr:to>
    <xdr:cxnSp macro="">
      <xdr:nvCxnSpPr>
        <xdr:cNvPr id="320" name="直線コネクタ 319"/>
        <xdr:cNvCxnSpPr/>
      </xdr:nvCxnSpPr>
      <xdr:spPr>
        <a:xfrm>
          <a:off x="16179800" y="10324063"/>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32237</xdr:rowOff>
    </xdr:from>
    <xdr:to>
      <xdr:col>77</xdr:col>
      <xdr:colOff>44450</xdr:colOff>
      <xdr:row>60</xdr:row>
      <xdr:rowOff>37063</xdr:rowOff>
    </xdr:to>
    <xdr:cxnSp macro="">
      <xdr:nvCxnSpPr>
        <xdr:cNvPr id="323" name="直線コネクタ 322"/>
        <xdr:cNvCxnSpPr/>
      </xdr:nvCxnSpPr>
      <xdr:spPr>
        <a:xfrm>
          <a:off x="15290800" y="103192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32237</xdr:rowOff>
    </xdr:to>
    <xdr:cxnSp macro="">
      <xdr:nvCxnSpPr>
        <xdr:cNvPr id="326" name="直線コネクタ 325"/>
        <xdr:cNvCxnSpPr/>
      </xdr:nvCxnSpPr>
      <xdr:spPr>
        <a:xfrm>
          <a:off x="14401800" y="103172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27008</xdr:rowOff>
    </xdr:from>
    <xdr:to>
      <xdr:col>68</xdr:col>
      <xdr:colOff>152400</xdr:colOff>
      <xdr:row>60</xdr:row>
      <xdr:rowOff>30226</xdr:rowOff>
    </xdr:to>
    <xdr:cxnSp macro="">
      <xdr:nvCxnSpPr>
        <xdr:cNvPr id="329" name="直線コネクタ 328"/>
        <xdr:cNvCxnSpPr/>
      </xdr:nvCxnSpPr>
      <xdr:spPr>
        <a:xfrm>
          <a:off x="13512800" y="1031400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163344</xdr:rowOff>
    </xdr:from>
    <xdr:to>
      <xdr:col>81</xdr:col>
      <xdr:colOff>95250</xdr:colOff>
      <xdr:row>60</xdr:row>
      <xdr:rowOff>93494</xdr:rowOff>
    </xdr:to>
    <xdr:sp macro="" textlink="">
      <xdr:nvSpPr>
        <xdr:cNvPr id="339" name="楕円 338"/>
        <xdr:cNvSpPr/>
      </xdr:nvSpPr>
      <xdr:spPr>
        <a:xfrm>
          <a:off x="16967200" y="102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8421</xdr:rowOff>
    </xdr:from>
    <xdr:ext cx="762000" cy="259045"/>
    <xdr:sp macro="" textlink="">
      <xdr:nvSpPr>
        <xdr:cNvPr id="340" name="定員管理の状況該当値テキスト"/>
        <xdr:cNvSpPr txBox="1"/>
      </xdr:nvSpPr>
      <xdr:spPr>
        <a:xfrm>
          <a:off x="17106900" y="1012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157713</xdr:rowOff>
    </xdr:from>
    <xdr:to>
      <xdr:col>77</xdr:col>
      <xdr:colOff>95250</xdr:colOff>
      <xdr:row>60</xdr:row>
      <xdr:rowOff>87863</xdr:rowOff>
    </xdr:to>
    <xdr:sp macro="" textlink="">
      <xdr:nvSpPr>
        <xdr:cNvPr id="341" name="楕円 340"/>
        <xdr:cNvSpPr/>
      </xdr:nvSpPr>
      <xdr:spPr>
        <a:xfrm>
          <a:off x="16129000" y="102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98040</xdr:rowOff>
    </xdr:from>
    <xdr:ext cx="736600" cy="259045"/>
    <xdr:sp macro="" textlink="">
      <xdr:nvSpPr>
        <xdr:cNvPr id="342" name="テキスト ボックス 341"/>
        <xdr:cNvSpPr txBox="1"/>
      </xdr:nvSpPr>
      <xdr:spPr>
        <a:xfrm>
          <a:off x="15798800" y="1004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152887</xdr:rowOff>
    </xdr:from>
    <xdr:to>
      <xdr:col>73</xdr:col>
      <xdr:colOff>44450</xdr:colOff>
      <xdr:row>60</xdr:row>
      <xdr:rowOff>83037</xdr:rowOff>
    </xdr:to>
    <xdr:sp macro="" textlink="">
      <xdr:nvSpPr>
        <xdr:cNvPr id="343" name="楕円 342"/>
        <xdr:cNvSpPr/>
      </xdr:nvSpPr>
      <xdr:spPr>
        <a:xfrm>
          <a:off x="15240000" y="102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93214</xdr:rowOff>
    </xdr:from>
    <xdr:ext cx="762000" cy="259045"/>
    <xdr:sp macro="" textlink="">
      <xdr:nvSpPr>
        <xdr:cNvPr id="344" name="テキスト ボックス 343"/>
        <xdr:cNvSpPr txBox="1"/>
      </xdr:nvSpPr>
      <xdr:spPr>
        <a:xfrm>
          <a:off x="14909800" y="100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5" name="楕円 344"/>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6" name="テキスト ボックス 345"/>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147658</xdr:rowOff>
    </xdr:from>
    <xdr:to>
      <xdr:col>64</xdr:col>
      <xdr:colOff>152400</xdr:colOff>
      <xdr:row>60</xdr:row>
      <xdr:rowOff>77808</xdr:rowOff>
    </xdr:to>
    <xdr:sp macro="" textlink="">
      <xdr:nvSpPr>
        <xdr:cNvPr id="347" name="楕円 346"/>
        <xdr:cNvSpPr/>
      </xdr:nvSpPr>
      <xdr:spPr>
        <a:xfrm>
          <a:off x="13462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87985</xdr:rowOff>
    </xdr:from>
    <xdr:ext cx="762000" cy="259045"/>
    <xdr:sp macro="" textlink="">
      <xdr:nvSpPr>
        <xdr:cNvPr id="348" name="テキスト ボックス 347"/>
        <xdr:cNvSpPr txBox="1"/>
      </xdr:nvSpPr>
      <xdr:spPr>
        <a:xfrm>
          <a:off x="13131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分子のうち、元利償還金については合併特例債や地方道路等整備事業債の償還終了等により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分母では、標準財政規模の減により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ポイント改善となり、</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年度策定の中期財政計画においても、実質公債費比率については改善していく見込みとなっている。しかし、令和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年度着手、令和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年度竣工予定の消防庁舎建設事業などの大型事業も見込まれることから、比率の悪化につながる要素は少なくない。</a:t>
          </a:r>
        </a:p>
        <a:p>
          <a:r>
            <a:rPr kumimoji="1" lang="ja-JP" altLang="en-US" sz="1300">
              <a:latin typeface="ＭＳ Ｐゴシック" panose="020B0600070205080204" pitchFamily="50" charset="-128"/>
              <a:ea typeface="ＭＳ Ｐゴシック" panose="020B0600070205080204" pitchFamily="50" charset="-128"/>
            </a:rPr>
            <a:t>引き続き事業精査を行い、地方債発行額の縮減、比率の改善に努めたい。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170180</xdr:rowOff>
    </xdr:to>
    <xdr:cxnSp macro="">
      <xdr:nvCxnSpPr>
        <xdr:cNvPr id="380" name="直線コネクタ 379"/>
        <xdr:cNvCxnSpPr/>
      </xdr:nvCxnSpPr>
      <xdr:spPr>
        <a:xfrm flipV="1">
          <a:off x="16179800" y="72745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95250</xdr:rowOff>
    </xdr:to>
    <xdr:cxnSp macro="">
      <xdr:nvCxnSpPr>
        <xdr:cNvPr id="383" name="直線コネクタ 382"/>
        <xdr:cNvCxnSpPr/>
      </xdr:nvCxnSpPr>
      <xdr:spPr>
        <a:xfrm flipV="1">
          <a:off x="15290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10668</xdr:rowOff>
    </xdr:to>
    <xdr:cxnSp macro="">
      <xdr:nvCxnSpPr>
        <xdr:cNvPr id="386" name="直線コネクタ 385"/>
        <xdr:cNvCxnSpPr/>
      </xdr:nvCxnSpPr>
      <xdr:spPr>
        <a:xfrm flipV="1">
          <a:off x="14401800" y="74676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8" name="テキスト ボックス 387"/>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68580</xdr:rowOff>
    </xdr:to>
    <xdr:cxnSp macro="">
      <xdr:nvCxnSpPr>
        <xdr:cNvPr id="389" name="直線コネクタ 388"/>
        <xdr:cNvCxnSpPr/>
      </xdr:nvCxnSpPr>
      <xdr:spPr>
        <a:xfrm flipV="1">
          <a:off x="13512800" y="755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地方債残高の減少により将来負担額が減となったこと、また、充当可能財源のうち公営住宅使用料及び償還補助金は減となったものの、基金への積立により充当可能基金の残高が増となったことから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今後も引き続き事業精査を行うことで地方債発行額を抑制し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70561</xdr:rowOff>
    </xdr:from>
    <xdr:to>
      <xdr:col>81</xdr:col>
      <xdr:colOff>44450</xdr:colOff>
      <xdr:row>19</xdr:row>
      <xdr:rowOff>7214</xdr:rowOff>
    </xdr:to>
    <xdr:cxnSp macro="">
      <xdr:nvCxnSpPr>
        <xdr:cNvPr id="440" name="直線コネクタ 439"/>
        <xdr:cNvCxnSpPr/>
      </xdr:nvCxnSpPr>
      <xdr:spPr>
        <a:xfrm flipV="1">
          <a:off x="16179800" y="3156661"/>
          <a:ext cx="8382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7214</xdr:rowOff>
    </xdr:from>
    <xdr:to>
      <xdr:col>77</xdr:col>
      <xdr:colOff>44450</xdr:colOff>
      <xdr:row>20</xdr:row>
      <xdr:rowOff>33630</xdr:rowOff>
    </xdr:to>
    <xdr:cxnSp macro="">
      <xdr:nvCxnSpPr>
        <xdr:cNvPr id="443" name="直線コネクタ 442"/>
        <xdr:cNvCxnSpPr/>
      </xdr:nvCxnSpPr>
      <xdr:spPr>
        <a:xfrm flipV="1">
          <a:off x="15290800" y="326476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33630</xdr:rowOff>
    </xdr:from>
    <xdr:to>
      <xdr:col>72</xdr:col>
      <xdr:colOff>203200</xdr:colOff>
      <xdr:row>20</xdr:row>
      <xdr:rowOff>167792</xdr:rowOff>
    </xdr:to>
    <xdr:cxnSp macro="">
      <xdr:nvCxnSpPr>
        <xdr:cNvPr id="446" name="直線コネクタ 445"/>
        <xdr:cNvCxnSpPr/>
      </xdr:nvCxnSpPr>
      <xdr:spPr>
        <a:xfrm flipV="1">
          <a:off x="14401800" y="3462630"/>
          <a:ext cx="889000" cy="1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167792</xdr:rowOff>
    </xdr:from>
    <xdr:to>
      <xdr:col>68</xdr:col>
      <xdr:colOff>152400</xdr:colOff>
      <xdr:row>21</xdr:row>
      <xdr:rowOff>48463</xdr:rowOff>
    </xdr:to>
    <xdr:cxnSp macro="">
      <xdr:nvCxnSpPr>
        <xdr:cNvPr id="449" name="直線コネクタ 448"/>
        <xdr:cNvCxnSpPr/>
      </xdr:nvCxnSpPr>
      <xdr:spPr>
        <a:xfrm flipV="1">
          <a:off x="13512800" y="359679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19761</xdr:rowOff>
    </xdr:from>
    <xdr:to>
      <xdr:col>81</xdr:col>
      <xdr:colOff>95250</xdr:colOff>
      <xdr:row>18</xdr:row>
      <xdr:rowOff>121361</xdr:rowOff>
    </xdr:to>
    <xdr:sp macro="" textlink="">
      <xdr:nvSpPr>
        <xdr:cNvPr id="459" name="楕円 458"/>
        <xdr:cNvSpPr/>
      </xdr:nvSpPr>
      <xdr:spPr>
        <a:xfrm>
          <a:off x="169672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163288</xdr:rowOff>
    </xdr:from>
    <xdr:ext cx="762000" cy="259045"/>
    <xdr:sp macro="" textlink="">
      <xdr:nvSpPr>
        <xdr:cNvPr id="460" name="将来負担の状況該当値テキスト"/>
        <xdr:cNvSpPr txBox="1"/>
      </xdr:nvSpPr>
      <xdr:spPr>
        <a:xfrm>
          <a:off x="17106900" y="307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127864</xdr:rowOff>
    </xdr:from>
    <xdr:to>
      <xdr:col>77</xdr:col>
      <xdr:colOff>95250</xdr:colOff>
      <xdr:row>19</xdr:row>
      <xdr:rowOff>58014</xdr:rowOff>
    </xdr:to>
    <xdr:sp macro="" textlink="">
      <xdr:nvSpPr>
        <xdr:cNvPr id="461" name="楕円 460"/>
        <xdr:cNvSpPr/>
      </xdr:nvSpPr>
      <xdr:spPr>
        <a:xfrm>
          <a:off x="16129000" y="32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42791</xdr:rowOff>
    </xdr:from>
    <xdr:ext cx="736600" cy="259045"/>
    <xdr:sp macro="" textlink="">
      <xdr:nvSpPr>
        <xdr:cNvPr id="462" name="テキスト ボックス 461"/>
        <xdr:cNvSpPr txBox="1"/>
      </xdr:nvSpPr>
      <xdr:spPr>
        <a:xfrm>
          <a:off x="15798800" y="330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154280</xdr:rowOff>
    </xdr:from>
    <xdr:to>
      <xdr:col>73</xdr:col>
      <xdr:colOff>44450</xdr:colOff>
      <xdr:row>20</xdr:row>
      <xdr:rowOff>84430</xdr:rowOff>
    </xdr:to>
    <xdr:sp macro="" textlink="">
      <xdr:nvSpPr>
        <xdr:cNvPr id="463" name="楕円 462"/>
        <xdr:cNvSpPr/>
      </xdr:nvSpPr>
      <xdr:spPr>
        <a:xfrm>
          <a:off x="15240000" y="34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69207</xdr:rowOff>
    </xdr:from>
    <xdr:ext cx="762000" cy="259045"/>
    <xdr:sp macro="" textlink="">
      <xdr:nvSpPr>
        <xdr:cNvPr id="464" name="テキスト ボックス 463"/>
        <xdr:cNvSpPr txBox="1"/>
      </xdr:nvSpPr>
      <xdr:spPr>
        <a:xfrm>
          <a:off x="14909800" y="34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116992</xdr:rowOff>
    </xdr:from>
    <xdr:to>
      <xdr:col>68</xdr:col>
      <xdr:colOff>203200</xdr:colOff>
      <xdr:row>21</xdr:row>
      <xdr:rowOff>47142</xdr:rowOff>
    </xdr:to>
    <xdr:sp macro="" textlink="">
      <xdr:nvSpPr>
        <xdr:cNvPr id="465" name="楕円 464"/>
        <xdr:cNvSpPr/>
      </xdr:nvSpPr>
      <xdr:spPr>
        <a:xfrm>
          <a:off x="14351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31919</xdr:rowOff>
    </xdr:from>
    <xdr:ext cx="762000" cy="259045"/>
    <xdr:sp macro="" textlink="">
      <xdr:nvSpPr>
        <xdr:cNvPr id="466" name="テキスト ボックス 465"/>
        <xdr:cNvSpPr txBox="1"/>
      </xdr:nvSpPr>
      <xdr:spPr>
        <a:xfrm>
          <a:off x="14020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169113</xdr:rowOff>
    </xdr:from>
    <xdr:to>
      <xdr:col>64</xdr:col>
      <xdr:colOff>152400</xdr:colOff>
      <xdr:row>21</xdr:row>
      <xdr:rowOff>99263</xdr:rowOff>
    </xdr:to>
    <xdr:sp macro="" textlink="">
      <xdr:nvSpPr>
        <xdr:cNvPr id="467" name="楕円 466"/>
        <xdr:cNvSpPr/>
      </xdr:nvSpPr>
      <xdr:spPr>
        <a:xfrm>
          <a:off x="13462000" y="35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84040</xdr:rowOff>
    </xdr:from>
    <xdr:ext cx="762000" cy="259045"/>
    <xdr:sp macro="" textlink="">
      <xdr:nvSpPr>
        <xdr:cNvPr id="468" name="テキスト ボックス 467"/>
        <xdr:cNvSpPr txBox="1"/>
      </xdr:nvSpPr>
      <xdr:spPr>
        <a:xfrm>
          <a:off x="13131800" y="368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ごみ焼却業務、消防業務を一部事務組合で実施しており、類似団体平均と比較すると人件費に係る経常収支比率は低くなっている。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引き続き、定員適正化計画に基づき職員数の適正化に努め、人件費だけでなく関係する経費の抑制を図る。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44704</xdr:rowOff>
    </xdr:to>
    <xdr:cxnSp macro="">
      <xdr:nvCxnSpPr>
        <xdr:cNvPr id="64" name="直線コネクタ 63"/>
        <xdr:cNvCxnSpPr/>
      </xdr:nvCxnSpPr>
      <xdr:spPr>
        <a:xfrm>
          <a:off x="3987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67564</xdr:rowOff>
    </xdr:to>
    <xdr:cxnSp macro="">
      <xdr:nvCxnSpPr>
        <xdr:cNvPr id="67" name="直線コネクタ 66"/>
        <xdr:cNvCxnSpPr/>
      </xdr:nvCxnSpPr>
      <xdr:spPr>
        <a:xfrm flipV="1">
          <a:off x="3098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99568</xdr:rowOff>
    </xdr:to>
    <xdr:cxnSp macro="">
      <xdr:nvCxnSpPr>
        <xdr:cNvPr id="70" name="直線コネクタ 69"/>
        <xdr:cNvCxnSpPr/>
      </xdr:nvCxnSpPr>
      <xdr:spPr>
        <a:xfrm flipV="1">
          <a:off x="2209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113284</xdr:rowOff>
    </xdr:to>
    <xdr:cxnSp macro="">
      <xdr:nvCxnSpPr>
        <xdr:cNvPr id="73" name="直線コネクタ 72"/>
        <xdr:cNvCxnSpPr/>
      </xdr:nvCxnSpPr>
      <xdr:spPr>
        <a:xfrm flipV="1">
          <a:off x="1320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近年は類似団体平均をやや下回って推移している。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エネルギー価格の上昇による光熱水費の増等により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物件費の経常的な支出額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今後は、更新時期を迎える公共施設等の維持管理についても個別施設計画の策定を通じて検討を進め、コスト削減に努めるとともに、事務事業の効率化等により縮減を図る。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50800</xdr:rowOff>
    </xdr:to>
    <xdr:cxnSp macro="">
      <xdr:nvCxnSpPr>
        <xdr:cNvPr id="125" name="直線コネクタ 124"/>
        <xdr:cNvCxnSpPr/>
      </xdr:nvCxnSpPr>
      <xdr:spPr>
        <a:xfrm>
          <a:off x="15671800" y="2725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20320</xdr:rowOff>
    </xdr:to>
    <xdr:cxnSp macro="">
      <xdr:nvCxnSpPr>
        <xdr:cNvPr id="128" name="直線コネクタ 127"/>
        <xdr:cNvCxnSpPr/>
      </xdr:nvCxnSpPr>
      <xdr:spPr>
        <a:xfrm flipV="1">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20320</xdr:rowOff>
    </xdr:to>
    <xdr:cxnSp macro="">
      <xdr:nvCxnSpPr>
        <xdr:cNvPr id="131" name="直線コネクタ 130"/>
        <xdr:cNvCxnSpPr/>
      </xdr:nvCxnSpPr>
      <xdr:spPr>
        <a:xfrm>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34" name="直線コネクタ 133"/>
        <xdr:cNvCxnSpPr/>
      </xdr:nvCxnSpPr>
      <xdr:spPr>
        <a:xfrm flipV="1">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少子高齢化等により増加傾向にあり、類似団体平均を上回っている。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生活保護費関連経費が増額したことにより、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今後も社会福祉費全般において増加が見込まれているため、過度に上昇することがないよう適正な執行に努める。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168910</xdr:rowOff>
    </xdr:from>
    <xdr:to>
      <xdr:col>24</xdr:col>
      <xdr:colOff>25400</xdr:colOff>
      <xdr:row>58</xdr:row>
      <xdr:rowOff>43180</xdr:rowOff>
    </xdr:to>
    <xdr:cxnSp macro="">
      <xdr:nvCxnSpPr>
        <xdr:cNvPr id="185" name="直線コネクタ 184"/>
        <xdr:cNvCxnSpPr/>
      </xdr:nvCxnSpPr>
      <xdr:spPr>
        <a:xfrm>
          <a:off x="3987800" y="994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50800</xdr:rowOff>
    </xdr:to>
    <xdr:cxnSp macro="">
      <xdr:nvCxnSpPr>
        <xdr:cNvPr id="188" name="直線コネクタ 187"/>
        <xdr:cNvCxnSpPr/>
      </xdr:nvCxnSpPr>
      <xdr:spPr>
        <a:xfrm flipV="1">
          <a:off x="3098800" y="994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111760</xdr:rowOff>
    </xdr:to>
    <xdr:cxnSp macro="">
      <xdr:nvCxnSpPr>
        <xdr:cNvPr id="191" name="直線コネクタ 190"/>
        <xdr:cNvCxnSpPr/>
      </xdr:nvCxnSpPr>
      <xdr:spPr>
        <a:xfrm flipV="1">
          <a:off x="2209800" y="999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58</xdr:row>
      <xdr:rowOff>111760</xdr:rowOff>
    </xdr:to>
    <xdr:cxnSp macro="">
      <xdr:nvCxnSpPr>
        <xdr:cNvPr id="194" name="直線コネクタ 193"/>
        <xdr:cNvCxnSpPr/>
      </xdr:nvCxnSpPr>
      <xdr:spPr>
        <a:xfrm>
          <a:off x="1320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macro="" textlink="">
      <xdr:nvSpPr>
        <xdr:cNvPr id="204" name="楕円 203"/>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135907</xdr:rowOff>
    </xdr:from>
    <xdr:ext cx="762000" cy="259045"/>
    <xdr:sp macro="" textlink="">
      <xdr:nvSpPr>
        <xdr:cNvPr id="205" name="扶助費該当値テキスト"/>
        <xdr:cNvSpPr txBox="1"/>
      </xdr:nvSpPr>
      <xdr:spPr>
        <a:xfrm>
          <a:off x="4914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118110</xdr:rowOff>
    </xdr:from>
    <xdr:to>
      <xdr:col>20</xdr:col>
      <xdr:colOff>38100</xdr:colOff>
      <xdr:row>58</xdr:row>
      <xdr:rowOff>48260</xdr:rowOff>
    </xdr:to>
    <xdr:sp macro="" textlink="">
      <xdr:nvSpPr>
        <xdr:cNvPr id="206" name="楕円 205"/>
        <xdr:cNvSpPr/>
      </xdr:nvSpPr>
      <xdr:spPr>
        <a:xfrm>
          <a:off x="3937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33037</xdr:rowOff>
    </xdr:from>
    <xdr:ext cx="736600" cy="259045"/>
    <xdr:sp macro="" textlink="">
      <xdr:nvSpPr>
        <xdr:cNvPr id="207" name="テキスト ボックス 206"/>
        <xdr:cNvSpPr txBox="1"/>
      </xdr:nvSpPr>
      <xdr:spPr>
        <a:xfrm>
          <a:off x="3606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9" name="テキスト ボックス 208"/>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60960</xdr:rowOff>
    </xdr:from>
    <xdr:to>
      <xdr:col>11</xdr:col>
      <xdr:colOff>60325</xdr:colOff>
      <xdr:row>58</xdr:row>
      <xdr:rowOff>162560</xdr:rowOff>
    </xdr:to>
    <xdr:sp macro="" textlink="">
      <xdr:nvSpPr>
        <xdr:cNvPr id="210" name="楕円 209"/>
        <xdr:cNvSpPr/>
      </xdr:nvSpPr>
      <xdr:spPr>
        <a:xfrm>
          <a:off x="2159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147337</xdr:rowOff>
    </xdr:from>
    <xdr:ext cx="762000" cy="259045"/>
    <xdr:sp macro="" textlink="">
      <xdr:nvSpPr>
        <xdr:cNvPr id="211" name="テキスト ボックス 210"/>
        <xdr:cNvSpPr txBox="1"/>
      </xdr:nvSpPr>
      <xdr:spPr>
        <a:xfrm>
          <a:off x="1828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2" name="楕円 211"/>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132097</xdr:rowOff>
    </xdr:from>
    <xdr:ext cx="762000" cy="259045"/>
    <xdr:sp macro="" textlink="">
      <xdr:nvSpPr>
        <xdr:cNvPr id="213" name="テキスト ボックス 212"/>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介護保険事業、後期高齢者医療事業への繰出金の増加等により、比率としては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今後も、より一層の経営の効率化や受益者負担の適正化等を図り、一般会計負担の適正化に努める。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124278</xdr:rowOff>
    </xdr:to>
    <xdr:cxnSp macro="">
      <xdr:nvCxnSpPr>
        <xdr:cNvPr id="248" name="直線コネクタ 247"/>
        <xdr:cNvCxnSpPr/>
      </xdr:nvCxnSpPr>
      <xdr:spPr>
        <a:xfrm>
          <a:off x="15671800" y="9788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58965</xdr:rowOff>
    </xdr:to>
    <xdr:cxnSp macro="">
      <xdr:nvCxnSpPr>
        <xdr:cNvPr id="251" name="直線コネクタ 250"/>
        <xdr:cNvCxnSpPr/>
      </xdr:nvCxnSpPr>
      <xdr:spPr>
        <a:xfrm flipV="1">
          <a:off x="14782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146050</xdr:rowOff>
    </xdr:to>
    <xdr:cxnSp macro="">
      <xdr:nvCxnSpPr>
        <xdr:cNvPr id="254" name="直線コネクタ 253"/>
        <xdr:cNvCxnSpPr/>
      </xdr:nvCxnSpPr>
      <xdr:spPr>
        <a:xfrm flipV="1">
          <a:off x="13893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7257</xdr:rowOff>
    </xdr:to>
    <xdr:cxnSp macro="">
      <xdr:nvCxnSpPr>
        <xdr:cNvPr id="257" name="直線コネクタ 256"/>
        <xdr:cNvCxnSpPr/>
      </xdr:nvCxnSpPr>
      <xdr:spPr>
        <a:xfrm flipV="1">
          <a:off x="13004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7" name="楕円 266"/>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8"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69" name="楕円 268"/>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0" name="テキスト ボックス 269"/>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1" name="楕円 270"/>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2" name="テキスト ボックス 271"/>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3" name="楕円 272"/>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4" name="テキスト ボックス 273"/>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5" name="楕円 274"/>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76" name="テキスト ボックス 27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近年は類似団体平均を下回って推移している。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年度は、益田地区広域市町村圏事務組合への清掃費に係る負担金の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今後は、公共下水道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事業等に対する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公営企業会計への繰出しが増加することが見込まれるため、引き続き補助金の適正な執行に努め、行財政改革による終期の設定や市単独補助金の廃止を含めた見直しを継続する。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170434</xdr:rowOff>
    </xdr:to>
    <xdr:cxnSp macro="">
      <xdr:nvCxnSpPr>
        <xdr:cNvPr id="306" name="直線コネクタ 305"/>
        <xdr:cNvCxnSpPr/>
      </xdr:nvCxnSpPr>
      <xdr:spPr>
        <a:xfrm>
          <a:off x="15671800" y="6125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156718</xdr:rowOff>
    </xdr:to>
    <xdr:cxnSp macro="">
      <xdr:nvCxnSpPr>
        <xdr:cNvPr id="309" name="直線コネクタ 308"/>
        <xdr:cNvCxnSpPr/>
      </xdr:nvCxnSpPr>
      <xdr:spPr>
        <a:xfrm flipV="1">
          <a:off x="14782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156718</xdr:rowOff>
    </xdr:to>
    <xdr:cxnSp macro="">
      <xdr:nvCxnSpPr>
        <xdr:cNvPr id="312" name="直線コネクタ 311"/>
        <xdr:cNvCxnSpPr/>
      </xdr:nvCxnSpPr>
      <xdr:spPr>
        <a:xfrm>
          <a:off x="13893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124714</xdr:rowOff>
    </xdr:to>
    <xdr:cxnSp macro="">
      <xdr:nvCxnSpPr>
        <xdr:cNvPr id="315" name="直線コネクタ 314"/>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5" name="楕円 324"/>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6"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7" name="楕円 326"/>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8" name="テキスト ボックス 327"/>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9" name="楕円 328"/>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0" name="テキスト ボックス 329"/>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1" name="楕円 330"/>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2" name="テキスト ボックス 331"/>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3" name="楕円 332"/>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4" name="テキスト ボックス 333"/>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年度までに大規模事業を集中して実施してきた経過もあり、類似団体平均を大きく上回っている。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は、償還額については令和３年度を下回っているものの、比率としては同値となっている。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今後、公債費の減少により指標は改善する見込みではあるが、引き続き、事業精査による地方債発行額の抑制等により、比率の改善に努める。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60706</xdr:rowOff>
    </xdr:from>
    <xdr:to>
      <xdr:col>24</xdr:col>
      <xdr:colOff>25400</xdr:colOff>
      <xdr:row>80</xdr:row>
      <xdr:rowOff>168148</xdr:rowOff>
    </xdr:to>
    <xdr:cxnSp macro="">
      <xdr:nvCxnSpPr>
        <xdr:cNvPr id="360" name="直線コネクタ 359"/>
        <xdr:cNvCxnSpPr/>
      </xdr:nvCxnSpPr>
      <xdr:spPr>
        <a:xfrm flipV="1">
          <a:off x="4826000" y="1257655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61" name="公債費最小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62" name="直線コネクタ 361"/>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147083</xdr:rowOff>
    </xdr:from>
    <xdr:ext cx="762000" cy="259045"/>
    <xdr:sp macro="" textlink="">
      <xdr:nvSpPr>
        <xdr:cNvPr id="363"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60706</xdr:rowOff>
    </xdr:from>
    <xdr:to>
      <xdr:col>24</xdr:col>
      <xdr:colOff>114300</xdr:colOff>
      <xdr:row>73</xdr:row>
      <xdr:rowOff>60706</xdr:rowOff>
    </xdr:to>
    <xdr:cxnSp macro="">
      <xdr:nvCxnSpPr>
        <xdr:cNvPr id="364" name="直線コネクタ 363"/>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79</xdr:row>
      <xdr:rowOff>165863</xdr:rowOff>
    </xdr:to>
    <xdr:cxnSp macro="">
      <xdr:nvCxnSpPr>
        <xdr:cNvPr id="365" name="直線コネクタ 364"/>
        <xdr:cNvCxnSpPr/>
      </xdr:nvCxnSpPr>
      <xdr:spPr>
        <a:xfrm>
          <a:off x="3987800" y="13710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17290</xdr:rowOff>
    </xdr:from>
    <xdr:ext cx="762000" cy="259045"/>
    <xdr:sp macro="" textlink="">
      <xdr:nvSpPr>
        <xdr:cNvPr id="366"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67" name="フローチャート: 判断 366"/>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81</xdr:row>
      <xdr:rowOff>69850</xdr:rowOff>
    </xdr:to>
    <xdr:cxnSp macro="">
      <xdr:nvCxnSpPr>
        <xdr:cNvPr id="368" name="直線コネクタ 367"/>
        <xdr:cNvCxnSpPr/>
      </xdr:nvCxnSpPr>
      <xdr:spPr>
        <a:xfrm flipV="1">
          <a:off x="3098800" y="137104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108204</xdr:rowOff>
    </xdr:from>
    <xdr:to>
      <xdr:col>20</xdr:col>
      <xdr:colOff>38100</xdr:colOff>
      <xdr:row>77</xdr:row>
      <xdr:rowOff>38354</xdr:rowOff>
    </xdr:to>
    <xdr:sp macro="" textlink="">
      <xdr:nvSpPr>
        <xdr:cNvPr id="369" name="フローチャート: 判断 368"/>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70" name="テキスト ボックス 369"/>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170435</xdr:rowOff>
    </xdr:to>
    <xdr:cxnSp macro="">
      <xdr:nvCxnSpPr>
        <xdr:cNvPr id="371" name="直線コネクタ 370"/>
        <xdr:cNvCxnSpPr/>
      </xdr:nvCxnSpPr>
      <xdr:spPr>
        <a:xfrm flipV="1">
          <a:off x="2209800" y="139573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105681</xdr:rowOff>
    </xdr:from>
    <xdr:ext cx="762000" cy="259045"/>
    <xdr:sp macro="" textlink="">
      <xdr:nvSpPr>
        <xdr:cNvPr id="373" name="テキスト ボックス 37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133858</xdr:rowOff>
    </xdr:from>
    <xdr:to>
      <xdr:col>11</xdr:col>
      <xdr:colOff>9525</xdr:colOff>
      <xdr:row>81</xdr:row>
      <xdr:rowOff>170435</xdr:rowOff>
    </xdr:to>
    <xdr:cxnSp macro="">
      <xdr:nvCxnSpPr>
        <xdr:cNvPr id="374" name="直線コネクタ 373"/>
        <xdr:cNvCxnSpPr/>
      </xdr:nvCxnSpPr>
      <xdr:spPr>
        <a:xfrm>
          <a:off x="1320800" y="140213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75" name="フローチャート: 判断 374"/>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76" name="テキスト ボックス 375"/>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77" name="フローチャート: 判断 376"/>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78" name="テキスト ボックス 377"/>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4" name="楕円 383"/>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5"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6" name="楕円 385"/>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7" name="テキスト ボックス 386"/>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88" name="楕円 387"/>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89" name="テキスト ボックス 388"/>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119635</xdr:rowOff>
    </xdr:from>
    <xdr:to>
      <xdr:col>11</xdr:col>
      <xdr:colOff>60325</xdr:colOff>
      <xdr:row>82</xdr:row>
      <xdr:rowOff>49785</xdr:rowOff>
    </xdr:to>
    <xdr:sp macro="" textlink="">
      <xdr:nvSpPr>
        <xdr:cNvPr id="390" name="楕円 389"/>
        <xdr:cNvSpPr/>
      </xdr:nvSpPr>
      <xdr:spPr>
        <a:xfrm>
          <a:off x="2159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34562</xdr:rowOff>
    </xdr:from>
    <xdr:ext cx="762000" cy="259045"/>
    <xdr:sp macro="" textlink="">
      <xdr:nvSpPr>
        <xdr:cNvPr id="391" name="テキスト ボックス 390"/>
        <xdr:cNvSpPr txBox="1"/>
      </xdr:nvSpPr>
      <xdr:spPr>
        <a:xfrm>
          <a:off x="1828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83058</xdr:rowOff>
    </xdr:from>
    <xdr:to>
      <xdr:col>6</xdr:col>
      <xdr:colOff>171450</xdr:colOff>
      <xdr:row>82</xdr:row>
      <xdr:rowOff>13208</xdr:rowOff>
    </xdr:to>
    <xdr:sp macro="" textlink="">
      <xdr:nvSpPr>
        <xdr:cNvPr id="392" name="楕円 391"/>
        <xdr:cNvSpPr/>
      </xdr:nvSpPr>
      <xdr:spPr>
        <a:xfrm>
          <a:off x="1270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169435</xdr:rowOff>
    </xdr:from>
    <xdr:ext cx="762000" cy="259045"/>
    <xdr:sp macro="" textlink="">
      <xdr:nvSpPr>
        <xdr:cNvPr id="393" name="テキスト ボックス 392"/>
        <xdr:cNvSpPr txBox="1"/>
      </xdr:nvSpPr>
      <xdr:spPr>
        <a:xfrm>
          <a:off x="939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いては、歳出において人件費・扶助費・補助費等の影響、歳入において普通交付税等の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柔軟な財政運営を展開するための更なる歳出縮減を図る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19" name="直線コネクタ 418"/>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0"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1" name="直線コネクタ 420"/>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2"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3" name="直線コネクタ 422"/>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129286</xdr:rowOff>
    </xdr:to>
    <xdr:cxnSp macro="">
      <xdr:nvCxnSpPr>
        <xdr:cNvPr id="424" name="直線コネクタ 423"/>
        <xdr:cNvCxnSpPr/>
      </xdr:nvCxnSpPr>
      <xdr:spPr>
        <a:xfrm>
          <a:off x="15671800" y="1277315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5"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6" name="フローチャート: 判断 425"/>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97282</xdr:rowOff>
    </xdr:to>
    <xdr:cxnSp macro="">
      <xdr:nvCxnSpPr>
        <xdr:cNvPr id="427" name="直線コネクタ 426"/>
        <xdr:cNvCxnSpPr/>
      </xdr:nvCxnSpPr>
      <xdr:spPr>
        <a:xfrm flipV="1">
          <a:off x="14782800" y="127731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8" name="フローチャート: 判断 427"/>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29" name="テキスト ボックス 428"/>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152146</xdr:rowOff>
    </xdr:to>
    <xdr:cxnSp macro="">
      <xdr:nvCxnSpPr>
        <xdr:cNvPr id="430" name="直線コネクタ 429"/>
        <xdr:cNvCxnSpPr/>
      </xdr:nvCxnSpPr>
      <xdr:spPr>
        <a:xfrm flipV="1">
          <a:off x="13893800" y="12956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1" name="フローチャート: 判断 430"/>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2" name="テキスト ボックス 431"/>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12700</xdr:rowOff>
    </xdr:to>
    <xdr:cxnSp macro="">
      <xdr:nvCxnSpPr>
        <xdr:cNvPr id="433" name="直線コネクタ 432"/>
        <xdr:cNvCxnSpPr/>
      </xdr:nvCxnSpPr>
      <xdr:spPr>
        <a:xfrm flipV="1">
          <a:off x="13004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6" name="フローチャート: 判断 435"/>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37" name="テキスト ボックス 43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3" name="楕円 442"/>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4"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5" name="楕円 444"/>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6" name="テキスト ボックス 445"/>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7" name="楕円 446"/>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8" name="テキスト ボックス 447"/>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49" name="楕円 448"/>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0" name="テキスト ボックス 44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1" name="楕円 450"/>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2" name="テキスト ボックス 451"/>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60268</xdr:rowOff>
    </xdr:from>
    <xdr:to>
      <xdr:col>29</xdr:col>
      <xdr:colOff>127000</xdr:colOff>
      <xdr:row>18</xdr:row>
      <xdr:rowOff>69298</xdr:rowOff>
    </xdr:to>
    <xdr:cxnSp macro="">
      <xdr:nvCxnSpPr>
        <xdr:cNvPr id="49" name="直線コネクタ 48"/>
        <xdr:cNvCxnSpPr/>
      </xdr:nvCxnSpPr>
      <xdr:spPr bwMode="auto">
        <a:xfrm flipV="1">
          <a:off x="5003800" y="3193993"/>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68737</xdr:rowOff>
    </xdr:from>
    <xdr:to>
      <xdr:col>26</xdr:col>
      <xdr:colOff>50800</xdr:colOff>
      <xdr:row>18</xdr:row>
      <xdr:rowOff>69298</xdr:rowOff>
    </xdr:to>
    <xdr:cxnSp macro="">
      <xdr:nvCxnSpPr>
        <xdr:cNvPr id="52" name="直線コネクタ 51"/>
        <xdr:cNvCxnSpPr/>
      </xdr:nvCxnSpPr>
      <xdr:spPr bwMode="auto">
        <a:xfrm>
          <a:off x="4305300" y="3202462"/>
          <a:ext cx="698500" cy="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62196</xdr:rowOff>
    </xdr:from>
    <xdr:to>
      <xdr:col>22</xdr:col>
      <xdr:colOff>114300</xdr:colOff>
      <xdr:row>18</xdr:row>
      <xdr:rowOff>68737</xdr:rowOff>
    </xdr:to>
    <xdr:cxnSp macro="">
      <xdr:nvCxnSpPr>
        <xdr:cNvPr id="55" name="直線コネクタ 54"/>
        <xdr:cNvCxnSpPr/>
      </xdr:nvCxnSpPr>
      <xdr:spPr bwMode="auto">
        <a:xfrm>
          <a:off x="3606800" y="3195921"/>
          <a:ext cx="698500" cy="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62196</xdr:rowOff>
    </xdr:from>
    <xdr:to>
      <xdr:col>18</xdr:col>
      <xdr:colOff>177800</xdr:colOff>
      <xdr:row>18</xdr:row>
      <xdr:rowOff>64085</xdr:rowOff>
    </xdr:to>
    <xdr:cxnSp macro="">
      <xdr:nvCxnSpPr>
        <xdr:cNvPr id="58" name="直線コネクタ 57"/>
        <xdr:cNvCxnSpPr/>
      </xdr:nvCxnSpPr>
      <xdr:spPr bwMode="auto">
        <a:xfrm flipV="1">
          <a:off x="2908300" y="3195921"/>
          <a:ext cx="698500" cy="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9468</xdr:rowOff>
    </xdr:from>
    <xdr:to>
      <xdr:col>29</xdr:col>
      <xdr:colOff>177800</xdr:colOff>
      <xdr:row>18</xdr:row>
      <xdr:rowOff>111068</xdr:rowOff>
    </xdr:to>
    <xdr:sp macro="" textlink="">
      <xdr:nvSpPr>
        <xdr:cNvPr id="68" name="楕円 67"/>
        <xdr:cNvSpPr/>
      </xdr:nvSpPr>
      <xdr:spPr bwMode="auto">
        <a:xfrm>
          <a:off x="5600700" y="3143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18498</xdr:rowOff>
    </xdr:from>
    <xdr:to>
      <xdr:col>26</xdr:col>
      <xdr:colOff>101600</xdr:colOff>
      <xdr:row>18</xdr:row>
      <xdr:rowOff>120097</xdr:rowOff>
    </xdr:to>
    <xdr:sp macro="" textlink="">
      <xdr:nvSpPr>
        <xdr:cNvPr id="70" name="楕円 69"/>
        <xdr:cNvSpPr/>
      </xdr:nvSpPr>
      <xdr:spPr bwMode="auto">
        <a:xfrm>
          <a:off x="4953000" y="31522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104875</xdr:rowOff>
    </xdr:from>
    <xdr:ext cx="736600" cy="259045"/>
    <xdr:sp macro="" textlink="">
      <xdr:nvSpPr>
        <xdr:cNvPr id="71" name="テキスト ボックス 70"/>
        <xdr:cNvSpPr txBox="1"/>
      </xdr:nvSpPr>
      <xdr:spPr>
        <a:xfrm>
          <a:off x="4622800" y="323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17937</xdr:rowOff>
    </xdr:from>
    <xdr:to>
      <xdr:col>22</xdr:col>
      <xdr:colOff>165100</xdr:colOff>
      <xdr:row>18</xdr:row>
      <xdr:rowOff>119538</xdr:rowOff>
    </xdr:to>
    <xdr:sp macro="" textlink="">
      <xdr:nvSpPr>
        <xdr:cNvPr id="72" name="楕円 71"/>
        <xdr:cNvSpPr/>
      </xdr:nvSpPr>
      <xdr:spPr bwMode="auto">
        <a:xfrm>
          <a:off x="4254500" y="31516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104315</xdr:rowOff>
    </xdr:from>
    <xdr:ext cx="762000" cy="259045"/>
    <xdr:sp macro="" textlink="">
      <xdr:nvSpPr>
        <xdr:cNvPr id="73" name="テキスト ボックス 72"/>
        <xdr:cNvSpPr txBox="1"/>
      </xdr:nvSpPr>
      <xdr:spPr>
        <a:xfrm>
          <a:off x="3924300" y="32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11396</xdr:rowOff>
    </xdr:from>
    <xdr:to>
      <xdr:col>19</xdr:col>
      <xdr:colOff>38100</xdr:colOff>
      <xdr:row>18</xdr:row>
      <xdr:rowOff>112996</xdr:rowOff>
    </xdr:to>
    <xdr:sp macro="" textlink="">
      <xdr:nvSpPr>
        <xdr:cNvPr id="74" name="楕円 73"/>
        <xdr:cNvSpPr/>
      </xdr:nvSpPr>
      <xdr:spPr bwMode="auto">
        <a:xfrm>
          <a:off x="3556000" y="314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97773</xdr:rowOff>
    </xdr:from>
    <xdr:ext cx="762000" cy="259045"/>
    <xdr:sp macro="" textlink="">
      <xdr:nvSpPr>
        <xdr:cNvPr id="75" name="テキスト ボックス 74"/>
        <xdr:cNvSpPr txBox="1"/>
      </xdr:nvSpPr>
      <xdr:spPr>
        <a:xfrm>
          <a:off x="3225800" y="323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13285</xdr:rowOff>
    </xdr:from>
    <xdr:to>
      <xdr:col>15</xdr:col>
      <xdr:colOff>101600</xdr:colOff>
      <xdr:row>18</xdr:row>
      <xdr:rowOff>114885</xdr:rowOff>
    </xdr:to>
    <xdr:sp macro="" textlink="">
      <xdr:nvSpPr>
        <xdr:cNvPr id="76" name="楕円 75"/>
        <xdr:cNvSpPr/>
      </xdr:nvSpPr>
      <xdr:spPr bwMode="auto">
        <a:xfrm>
          <a:off x="2857500" y="314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99663</xdr:rowOff>
    </xdr:from>
    <xdr:ext cx="762000" cy="259045"/>
    <xdr:sp macro="" textlink="">
      <xdr:nvSpPr>
        <xdr:cNvPr id="77" name="テキスト ボックス 76"/>
        <xdr:cNvSpPr txBox="1"/>
      </xdr:nvSpPr>
      <xdr:spPr>
        <a:xfrm>
          <a:off x="2527300" y="32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35864</xdr:rowOff>
    </xdr:from>
    <xdr:to>
      <xdr:col>29</xdr:col>
      <xdr:colOff>127000</xdr:colOff>
      <xdr:row>36</xdr:row>
      <xdr:rowOff>62192</xdr:rowOff>
    </xdr:to>
    <xdr:cxnSp macro="">
      <xdr:nvCxnSpPr>
        <xdr:cNvPr id="111" name="直線コネクタ 110"/>
        <xdr:cNvCxnSpPr/>
      </xdr:nvCxnSpPr>
      <xdr:spPr bwMode="auto">
        <a:xfrm>
          <a:off x="5003800" y="6989114"/>
          <a:ext cx="647700" cy="2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15424</xdr:rowOff>
    </xdr:from>
    <xdr:to>
      <xdr:col>26</xdr:col>
      <xdr:colOff>50800</xdr:colOff>
      <xdr:row>36</xdr:row>
      <xdr:rowOff>35864</xdr:rowOff>
    </xdr:to>
    <xdr:cxnSp macro="">
      <xdr:nvCxnSpPr>
        <xdr:cNvPr id="114" name="直線コネクタ 113"/>
        <xdr:cNvCxnSpPr/>
      </xdr:nvCxnSpPr>
      <xdr:spPr bwMode="auto">
        <a:xfrm>
          <a:off x="4305300" y="6968674"/>
          <a:ext cx="698500" cy="2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307613</xdr:rowOff>
    </xdr:from>
    <xdr:to>
      <xdr:col>22</xdr:col>
      <xdr:colOff>114300</xdr:colOff>
      <xdr:row>36</xdr:row>
      <xdr:rowOff>15424</xdr:rowOff>
    </xdr:to>
    <xdr:cxnSp macro="">
      <xdr:nvCxnSpPr>
        <xdr:cNvPr id="117" name="直線コネクタ 116"/>
        <xdr:cNvCxnSpPr/>
      </xdr:nvCxnSpPr>
      <xdr:spPr bwMode="auto">
        <a:xfrm>
          <a:off x="3606800" y="691796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161491</xdr:rowOff>
    </xdr:from>
    <xdr:ext cx="762000" cy="259045"/>
    <xdr:sp macro="" textlink="">
      <xdr:nvSpPr>
        <xdr:cNvPr id="119" name="テキスト ボックス 118"/>
        <xdr:cNvSpPr txBox="1"/>
      </xdr:nvSpPr>
      <xdr:spPr>
        <a:xfrm>
          <a:off x="3924300" y="711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301993</xdr:rowOff>
    </xdr:from>
    <xdr:to>
      <xdr:col>18</xdr:col>
      <xdr:colOff>177800</xdr:colOff>
      <xdr:row>35</xdr:row>
      <xdr:rowOff>307613</xdr:rowOff>
    </xdr:to>
    <xdr:cxnSp macro="">
      <xdr:nvCxnSpPr>
        <xdr:cNvPr id="120" name="直線コネクタ 119"/>
        <xdr:cNvCxnSpPr/>
      </xdr:nvCxnSpPr>
      <xdr:spPr bwMode="auto">
        <a:xfrm>
          <a:off x="2908300" y="6912343"/>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148461</xdr:rowOff>
    </xdr:from>
    <xdr:ext cx="762000" cy="259045"/>
    <xdr:sp macro="" textlink="">
      <xdr:nvSpPr>
        <xdr:cNvPr id="122" name="テキスト ボックス 121"/>
        <xdr:cNvSpPr txBox="1"/>
      </xdr:nvSpPr>
      <xdr:spPr>
        <a:xfrm>
          <a:off x="32258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24" name="テキスト ボックス 123"/>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11392</xdr:rowOff>
    </xdr:from>
    <xdr:to>
      <xdr:col>29</xdr:col>
      <xdr:colOff>177800</xdr:colOff>
      <xdr:row>36</xdr:row>
      <xdr:rowOff>112992</xdr:rowOff>
    </xdr:to>
    <xdr:sp macro="" textlink="">
      <xdr:nvSpPr>
        <xdr:cNvPr id="130" name="楕円 129"/>
        <xdr:cNvSpPr/>
      </xdr:nvSpPr>
      <xdr:spPr bwMode="auto">
        <a:xfrm>
          <a:off x="5600700" y="696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199369</xdr:rowOff>
    </xdr:from>
    <xdr:ext cx="762000" cy="259045"/>
    <xdr:sp macro="" textlink="">
      <xdr:nvSpPr>
        <xdr:cNvPr id="131" name="人口1人当たり決算額の推移該当値テキスト445"/>
        <xdr:cNvSpPr txBox="1"/>
      </xdr:nvSpPr>
      <xdr:spPr>
        <a:xfrm>
          <a:off x="5740400" y="680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327964</xdr:rowOff>
    </xdr:from>
    <xdr:to>
      <xdr:col>26</xdr:col>
      <xdr:colOff>101600</xdr:colOff>
      <xdr:row>36</xdr:row>
      <xdr:rowOff>86664</xdr:rowOff>
    </xdr:to>
    <xdr:sp macro="" textlink="">
      <xdr:nvSpPr>
        <xdr:cNvPr id="132" name="楕円 131"/>
        <xdr:cNvSpPr/>
      </xdr:nvSpPr>
      <xdr:spPr bwMode="auto">
        <a:xfrm>
          <a:off x="4953000" y="69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96841</xdr:rowOff>
    </xdr:from>
    <xdr:ext cx="736600" cy="259045"/>
    <xdr:sp macro="" textlink="">
      <xdr:nvSpPr>
        <xdr:cNvPr id="133" name="テキスト ボックス 132"/>
        <xdr:cNvSpPr txBox="1"/>
      </xdr:nvSpPr>
      <xdr:spPr>
        <a:xfrm>
          <a:off x="4622800" y="670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307524</xdr:rowOff>
    </xdr:from>
    <xdr:to>
      <xdr:col>22</xdr:col>
      <xdr:colOff>165100</xdr:colOff>
      <xdr:row>36</xdr:row>
      <xdr:rowOff>66224</xdr:rowOff>
    </xdr:to>
    <xdr:sp macro="" textlink="">
      <xdr:nvSpPr>
        <xdr:cNvPr id="134" name="楕円 133"/>
        <xdr:cNvSpPr/>
      </xdr:nvSpPr>
      <xdr:spPr bwMode="auto">
        <a:xfrm>
          <a:off x="4254500" y="69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76401</xdr:rowOff>
    </xdr:from>
    <xdr:ext cx="762000" cy="259045"/>
    <xdr:sp macro="" textlink="">
      <xdr:nvSpPr>
        <xdr:cNvPr id="135" name="テキスト ボックス 134"/>
        <xdr:cNvSpPr txBox="1"/>
      </xdr:nvSpPr>
      <xdr:spPr>
        <a:xfrm>
          <a:off x="3924300" y="668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256813</xdr:rowOff>
    </xdr:from>
    <xdr:to>
      <xdr:col>19</xdr:col>
      <xdr:colOff>38100</xdr:colOff>
      <xdr:row>36</xdr:row>
      <xdr:rowOff>15513</xdr:rowOff>
    </xdr:to>
    <xdr:sp macro="" textlink="">
      <xdr:nvSpPr>
        <xdr:cNvPr id="136" name="楕円 135"/>
        <xdr:cNvSpPr/>
      </xdr:nvSpPr>
      <xdr:spPr bwMode="auto">
        <a:xfrm>
          <a:off x="3556000" y="68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25690</xdr:rowOff>
    </xdr:from>
    <xdr:ext cx="762000" cy="259045"/>
    <xdr:sp macro="" textlink="">
      <xdr:nvSpPr>
        <xdr:cNvPr id="137" name="テキスト ボックス 136"/>
        <xdr:cNvSpPr txBox="1"/>
      </xdr:nvSpPr>
      <xdr:spPr>
        <a:xfrm>
          <a:off x="3225800" y="66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251193</xdr:rowOff>
    </xdr:from>
    <xdr:to>
      <xdr:col>15</xdr:col>
      <xdr:colOff>101600</xdr:colOff>
      <xdr:row>36</xdr:row>
      <xdr:rowOff>9893</xdr:rowOff>
    </xdr:to>
    <xdr:sp macro="" textlink="">
      <xdr:nvSpPr>
        <xdr:cNvPr id="138" name="楕円 137"/>
        <xdr:cNvSpPr/>
      </xdr:nvSpPr>
      <xdr:spPr bwMode="auto">
        <a:xfrm>
          <a:off x="2857500" y="68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20070</xdr:rowOff>
    </xdr:from>
    <xdr:ext cx="762000" cy="259045"/>
    <xdr:sp macro="" textlink="">
      <xdr:nvSpPr>
        <xdr:cNvPr id="139" name="テキスト ボックス 138"/>
        <xdr:cNvSpPr txBox="1"/>
      </xdr:nvSpPr>
      <xdr:spPr>
        <a:xfrm>
          <a:off x="2527300" y="6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71577</xdr:rowOff>
    </xdr:from>
    <xdr:to>
      <xdr:col>24</xdr:col>
      <xdr:colOff>63500</xdr:colOff>
      <xdr:row>37</xdr:row>
      <xdr:rowOff>82900</xdr:rowOff>
    </xdr:to>
    <xdr:cxnSp macro="">
      <xdr:nvCxnSpPr>
        <xdr:cNvPr id="60" name="直線コネクタ 59"/>
        <xdr:cNvCxnSpPr/>
      </xdr:nvCxnSpPr>
      <xdr:spPr>
        <a:xfrm flipV="1">
          <a:off x="3797300" y="6415227"/>
          <a:ext cx="8382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75578</xdr:rowOff>
    </xdr:from>
    <xdr:to>
      <xdr:col>19</xdr:col>
      <xdr:colOff>177800</xdr:colOff>
      <xdr:row>37</xdr:row>
      <xdr:rowOff>82900</xdr:rowOff>
    </xdr:to>
    <xdr:cxnSp macro="">
      <xdr:nvCxnSpPr>
        <xdr:cNvPr id="63" name="直線コネクタ 62"/>
        <xdr:cNvCxnSpPr/>
      </xdr:nvCxnSpPr>
      <xdr:spPr>
        <a:xfrm>
          <a:off x="2908300" y="641922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75578</xdr:rowOff>
    </xdr:from>
    <xdr:to>
      <xdr:col>15</xdr:col>
      <xdr:colOff>50800</xdr:colOff>
      <xdr:row>37</xdr:row>
      <xdr:rowOff>87415</xdr:rowOff>
    </xdr:to>
    <xdr:cxnSp macro="">
      <xdr:nvCxnSpPr>
        <xdr:cNvPr id="66" name="直線コネクタ 65"/>
        <xdr:cNvCxnSpPr/>
      </xdr:nvCxnSpPr>
      <xdr:spPr>
        <a:xfrm flipV="1">
          <a:off x="2019300" y="6419228"/>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86501</xdr:rowOff>
    </xdr:from>
    <xdr:to>
      <xdr:col>10</xdr:col>
      <xdr:colOff>114300</xdr:colOff>
      <xdr:row>37</xdr:row>
      <xdr:rowOff>87415</xdr:rowOff>
    </xdr:to>
    <xdr:cxnSp macro="">
      <xdr:nvCxnSpPr>
        <xdr:cNvPr id="69" name="直線コネクタ 68"/>
        <xdr:cNvCxnSpPr/>
      </xdr:nvCxnSpPr>
      <xdr:spPr>
        <a:xfrm>
          <a:off x="1130300" y="643015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20777</xdr:rowOff>
    </xdr:from>
    <xdr:to>
      <xdr:col>24</xdr:col>
      <xdr:colOff>114300</xdr:colOff>
      <xdr:row>37</xdr:row>
      <xdr:rowOff>122377</xdr:rowOff>
    </xdr:to>
    <xdr:sp macro="" textlink="">
      <xdr:nvSpPr>
        <xdr:cNvPr id="79" name="楕円 78"/>
        <xdr:cNvSpPr/>
      </xdr:nvSpPr>
      <xdr:spPr>
        <a:xfrm>
          <a:off x="45847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32100</xdr:rowOff>
    </xdr:from>
    <xdr:to>
      <xdr:col>20</xdr:col>
      <xdr:colOff>38100</xdr:colOff>
      <xdr:row>37</xdr:row>
      <xdr:rowOff>133700</xdr:rowOff>
    </xdr:to>
    <xdr:sp macro="" textlink="">
      <xdr:nvSpPr>
        <xdr:cNvPr id="81" name="楕円 80"/>
        <xdr:cNvSpPr/>
      </xdr:nvSpPr>
      <xdr:spPr>
        <a:xfrm>
          <a:off x="3746500" y="63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124827</xdr:rowOff>
    </xdr:from>
    <xdr:ext cx="534377" cy="259045"/>
    <xdr:sp macro="" textlink="">
      <xdr:nvSpPr>
        <xdr:cNvPr id="82" name="テキスト ボックス 81"/>
        <xdr:cNvSpPr txBox="1"/>
      </xdr:nvSpPr>
      <xdr:spPr>
        <a:xfrm>
          <a:off x="3530111" y="64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24778</xdr:rowOff>
    </xdr:from>
    <xdr:to>
      <xdr:col>15</xdr:col>
      <xdr:colOff>101600</xdr:colOff>
      <xdr:row>37</xdr:row>
      <xdr:rowOff>126378</xdr:rowOff>
    </xdr:to>
    <xdr:sp macro="" textlink="">
      <xdr:nvSpPr>
        <xdr:cNvPr id="83" name="楕円 82"/>
        <xdr:cNvSpPr/>
      </xdr:nvSpPr>
      <xdr:spPr>
        <a:xfrm>
          <a:off x="2857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117505</xdr:rowOff>
    </xdr:from>
    <xdr:ext cx="534377" cy="259045"/>
    <xdr:sp macro="" textlink="">
      <xdr:nvSpPr>
        <xdr:cNvPr id="84" name="テキスト ボックス 83"/>
        <xdr:cNvSpPr txBox="1"/>
      </xdr:nvSpPr>
      <xdr:spPr>
        <a:xfrm>
          <a:off x="2641111" y="64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36615</xdr:rowOff>
    </xdr:from>
    <xdr:to>
      <xdr:col>10</xdr:col>
      <xdr:colOff>165100</xdr:colOff>
      <xdr:row>37</xdr:row>
      <xdr:rowOff>138215</xdr:rowOff>
    </xdr:to>
    <xdr:sp macro="" textlink="">
      <xdr:nvSpPr>
        <xdr:cNvPr id="85" name="楕円 84"/>
        <xdr:cNvSpPr/>
      </xdr:nvSpPr>
      <xdr:spPr>
        <a:xfrm>
          <a:off x="1968500" y="6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129343</xdr:rowOff>
    </xdr:from>
    <xdr:ext cx="534377" cy="259045"/>
    <xdr:sp macro="" textlink="">
      <xdr:nvSpPr>
        <xdr:cNvPr id="86" name="テキスト ボックス 85"/>
        <xdr:cNvSpPr txBox="1"/>
      </xdr:nvSpPr>
      <xdr:spPr>
        <a:xfrm>
          <a:off x="1752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35701</xdr:rowOff>
    </xdr:from>
    <xdr:to>
      <xdr:col>6</xdr:col>
      <xdr:colOff>38100</xdr:colOff>
      <xdr:row>37</xdr:row>
      <xdr:rowOff>137301</xdr:rowOff>
    </xdr:to>
    <xdr:sp macro="" textlink="">
      <xdr:nvSpPr>
        <xdr:cNvPr id="87" name="楕円 86"/>
        <xdr:cNvSpPr/>
      </xdr:nvSpPr>
      <xdr:spPr>
        <a:xfrm>
          <a:off x="1079500" y="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128428</xdr:rowOff>
    </xdr:from>
    <xdr:ext cx="534377" cy="259045"/>
    <xdr:sp macro="" textlink="">
      <xdr:nvSpPr>
        <xdr:cNvPr id="88" name="テキスト ボックス 87"/>
        <xdr:cNvSpPr txBox="1"/>
      </xdr:nvSpPr>
      <xdr:spPr>
        <a:xfrm>
          <a:off x="863111" y="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97175</xdr:rowOff>
    </xdr:from>
    <xdr:to>
      <xdr:col>24</xdr:col>
      <xdr:colOff>63500</xdr:colOff>
      <xdr:row>56</xdr:row>
      <xdr:rowOff>115414</xdr:rowOff>
    </xdr:to>
    <xdr:cxnSp macro="">
      <xdr:nvCxnSpPr>
        <xdr:cNvPr id="115" name="直線コネクタ 114"/>
        <xdr:cNvCxnSpPr/>
      </xdr:nvCxnSpPr>
      <xdr:spPr>
        <a:xfrm flipV="1">
          <a:off x="3797300" y="9698375"/>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115414</xdr:rowOff>
    </xdr:from>
    <xdr:to>
      <xdr:col>19</xdr:col>
      <xdr:colOff>177800</xdr:colOff>
      <xdr:row>56</xdr:row>
      <xdr:rowOff>149850</xdr:rowOff>
    </xdr:to>
    <xdr:cxnSp macro="">
      <xdr:nvCxnSpPr>
        <xdr:cNvPr id="118" name="直線コネクタ 117"/>
        <xdr:cNvCxnSpPr/>
      </xdr:nvCxnSpPr>
      <xdr:spPr>
        <a:xfrm flipV="1">
          <a:off x="2908300" y="9716614"/>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149850</xdr:rowOff>
    </xdr:from>
    <xdr:to>
      <xdr:col>15</xdr:col>
      <xdr:colOff>50800</xdr:colOff>
      <xdr:row>57</xdr:row>
      <xdr:rowOff>12731</xdr:rowOff>
    </xdr:to>
    <xdr:cxnSp macro="">
      <xdr:nvCxnSpPr>
        <xdr:cNvPr id="121" name="直線コネクタ 120"/>
        <xdr:cNvCxnSpPr/>
      </xdr:nvCxnSpPr>
      <xdr:spPr>
        <a:xfrm flipV="1">
          <a:off x="2019300" y="9751050"/>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12731</xdr:rowOff>
    </xdr:from>
    <xdr:to>
      <xdr:col>10</xdr:col>
      <xdr:colOff>114300</xdr:colOff>
      <xdr:row>57</xdr:row>
      <xdr:rowOff>26826</xdr:rowOff>
    </xdr:to>
    <xdr:cxnSp macro="">
      <xdr:nvCxnSpPr>
        <xdr:cNvPr id="124" name="直線コネクタ 123"/>
        <xdr:cNvCxnSpPr/>
      </xdr:nvCxnSpPr>
      <xdr:spPr>
        <a:xfrm flipV="1">
          <a:off x="1130300" y="9785381"/>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46375</xdr:rowOff>
    </xdr:from>
    <xdr:to>
      <xdr:col>24</xdr:col>
      <xdr:colOff>114300</xdr:colOff>
      <xdr:row>56</xdr:row>
      <xdr:rowOff>147975</xdr:rowOff>
    </xdr:to>
    <xdr:sp macro="" textlink="">
      <xdr:nvSpPr>
        <xdr:cNvPr id="134" name="楕円 133"/>
        <xdr:cNvSpPr/>
      </xdr:nvSpPr>
      <xdr:spPr>
        <a:xfrm>
          <a:off x="4584700" y="9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24802</xdr:rowOff>
    </xdr:from>
    <xdr:ext cx="534377" cy="259045"/>
    <xdr:sp macro="" textlink="">
      <xdr:nvSpPr>
        <xdr:cNvPr id="135" name="物件費該当値テキスト"/>
        <xdr:cNvSpPr txBox="1"/>
      </xdr:nvSpPr>
      <xdr:spPr>
        <a:xfrm>
          <a:off x="4686300" y="96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64614</xdr:rowOff>
    </xdr:from>
    <xdr:to>
      <xdr:col>20</xdr:col>
      <xdr:colOff>38100</xdr:colOff>
      <xdr:row>56</xdr:row>
      <xdr:rowOff>166214</xdr:rowOff>
    </xdr:to>
    <xdr:sp macro="" textlink="">
      <xdr:nvSpPr>
        <xdr:cNvPr id="136" name="楕円 135"/>
        <xdr:cNvSpPr/>
      </xdr:nvSpPr>
      <xdr:spPr>
        <a:xfrm>
          <a:off x="3746500" y="96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157341</xdr:rowOff>
    </xdr:from>
    <xdr:ext cx="534377" cy="259045"/>
    <xdr:sp macro="" textlink="">
      <xdr:nvSpPr>
        <xdr:cNvPr id="137" name="テキスト ボックス 136"/>
        <xdr:cNvSpPr txBox="1"/>
      </xdr:nvSpPr>
      <xdr:spPr>
        <a:xfrm>
          <a:off x="3530111" y="97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99050</xdr:rowOff>
    </xdr:from>
    <xdr:to>
      <xdr:col>15</xdr:col>
      <xdr:colOff>101600</xdr:colOff>
      <xdr:row>57</xdr:row>
      <xdr:rowOff>29200</xdr:rowOff>
    </xdr:to>
    <xdr:sp macro="" textlink="">
      <xdr:nvSpPr>
        <xdr:cNvPr id="138" name="楕円 137"/>
        <xdr:cNvSpPr/>
      </xdr:nvSpPr>
      <xdr:spPr>
        <a:xfrm>
          <a:off x="2857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20327</xdr:rowOff>
    </xdr:from>
    <xdr:ext cx="534377" cy="259045"/>
    <xdr:sp macro="" textlink="">
      <xdr:nvSpPr>
        <xdr:cNvPr id="139" name="テキスト ボックス 138"/>
        <xdr:cNvSpPr txBox="1"/>
      </xdr:nvSpPr>
      <xdr:spPr>
        <a:xfrm>
          <a:off x="2641111" y="9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133381</xdr:rowOff>
    </xdr:from>
    <xdr:to>
      <xdr:col>10</xdr:col>
      <xdr:colOff>165100</xdr:colOff>
      <xdr:row>57</xdr:row>
      <xdr:rowOff>63531</xdr:rowOff>
    </xdr:to>
    <xdr:sp macro="" textlink="">
      <xdr:nvSpPr>
        <xdr:cNvPr id="140" name="楕円 139"/>
        <xdr:cNvSpPr/>
      </xdr:nvSpPr>
      <xdr:spPr>
        <a:xfrm>
          <a:off x="19685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54658</xdr:rowOff>
    </xdr:from>
    <xdr:ext cx="534377" cy="259045"/>
    <xdr:sp macro="" textlink="">
      <xdr:nvSpPr>
        <xdr:cNvPr id="141" name="テキスト ボックス 140"/>
        <xdr:cNvSpPr txBox="1"/>
      </xdr:nvSpPr>
      <xdr:spPr>
        <a:xfrm>
          <a:off x="1752111" y="98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147476</xdr:rowOff>
    </xdr:from>
    <xdr:to>
      <xdr:col>6</xdr:col>
      <xdr:colOff>38100</xdr:colOff>
      <xdr:row>57</xdr:row>
      <xdr:rowOff>77626</xdr:rowOff>
    </xdr:to>
    <xdr:sp macro="" textlink="">
      <xdr:nvSpPr>
        <xdr:cNvPr id="142" name="楕円 141"/>
        <xdr:cNvSpPr/>
      </xdr:nvSpPr>
      <xdr:spPr>
        <a:xfrm>
          <a:off x="1079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68753</xdr:rowOff>
    </xdr:from>
    <xdr:ext cx="534377" cy="259045"/>
    <xdr:sp macro="" textlink="">
      <xdr:nvSpPr>
        <xdr:cNvPr id="143" name="テキスト ボックス 142"/>
        <xdr:cNvSpPr txBox="1"/>
      </xdr:nvSpPr>
      <xdr:spPr>
        <a:xfrm>
          <a:off x="863111" y="98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14748</xdr:rowOff>
    </xdr:from>
    <xdr:to>
      <xdr:col>24</xdr:col>
      <xdr:colOff>63500</xdr:colOff>
      <xdr:row>78</xdr:row>
      <xdr:rowOff>23113</xdr:rowOff>
    </xdr:to>
    <xdr:cxnSp macro="">
      <xdr:nvCxnSpPr>
        <xdr:cNvPr id="170" name="直線コネクタ 169"/>
        <xdr:cNvCxnSpPr/>
      </xdr:nvCxnSpPr>
      <xdr:spPr>
        <a:xfrm flipV="1">
          <a:off x="3797300" y="13387848"/>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23113</xdr:rowOff>
    </xdr:from>
    <xdr:to>
      <xdr:col>19</xdr:col>
      <xdr:colOff>177800</xdr:colOff>
      <xdr:row>78</xdr:row>
      <xdr:rowOff>50980</xdr:rowOff>
    </xdr:to>
    <xdr:cxnSp macro="">
      <xdr:nvCxnSpPr>
        <xdr:cNvPr id="173" name="直線コネクタ 172"/>
        <xdr:cNvCxnSpPr/>
      </xdr:nvCxnSpPr>
      <xdr:spPr>
        <a:xfrm flipV="1">
          <a:off x="2908300" y="13396213"/>
          <a:ext cx="8890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50980</xdr:rowOff>
    </xdr:from>
    <xdr:to>
      <xdr:col>15</xdr:col>
      <xdr:colOff>50800</xdr:colOff>
      <xdr:row>78</xdr:row>
      <xdr:rowOff>67760</xdr:rowOff>
    </xdr:to>
    <xdr:cxnSp macro="">
      <xdr:nvCxnSpPr>
        <xdr:cNvPr id="176" name="直線コネクタ 175"/>
        <xdr:cNvCxnSpPr/>
      </xdr:nvCxnSpPr>
      <xdr:spPr>
        <a:xfrm flipV="1">
          <a:off x="2019300" y="1342408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67760</xdr:rowOff>
    </xdr:from>
    <xdr:to>
      <xdr:col>10</xdr:col>
      <xdr:colOff>114300</xdr:colOff>
      <xdr:row>78</xdr:row>
      <xdr:rowOff>69405</xdr:rowOff>
    </xdr:to>
    <xdr:cxnSp macro="">
      <xdr:nvCxnSpPr>
        <xdr:cNvPr id="179" name="直線コネクタ 178"/>
        <xdr:cNvCxnSpPr/>
      </xdr:nvCxnSpPr>
      <xdr:spPr>
        <a:xfrm flipV="1">
          <a:off x="1130300" y="1344086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135398</xdr:rowOff>
    </xdr:from>
    <xdr:to>
      <xdr:col>24</xdr:col>
      <xdr:colOff>114300</xdr:colOff>
      <xdr:row>78</xdr:row>
      <xdr:rowOff>65548</xdr:rowOff>
    </xdr:to>
    <xdr:sp macro="" textlink="">
      <xdr:nvSpPr>
        <xdr:cNvPr id="189" name="楕円 188"/>
        <xdr:cNvSpPr/>
      </xdr:nvSpPr>
      <xdr:spPr>
        <a:xfrm>
          <a:off x="4584700" y="133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65179</xdr:rowOff>
    </xdr:from>
    <xdr:ext cx="469744" cy="259045"/>
    <xdr:sp macro="" textlink="">
      <xdr:nvSpPr>
        <xdr:cNvPr id="190" name="維持補修費該当値テキスト"/>
        <xdr:cNvSpPr txBox="1"/>
      </xdr:nvSpPr>
      <xdr:spPr>
        <a:xfrm>
          <a:off x="4686300" y="1326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143763</xdr:rowOff>
    </xdr:from>
    <xdr:to>
      <xdr:col>20</xdr:col>
      <xdr:colOff>38100</xdr:colOff>
      <xdr:row>78</xdr:row>
      <xdr:rowOff>73913</xdr:rowOff>
    </xdr:to>
    <xdr:sp macro="" textlink="">
      <xdr:nvSpPr>
        <xdr:cNvPr id="191" name="楕円 190"/>
        <xdr:cNvSpPr/>
      </xdr:nvSpPr>
      <xdr:spPr>
        <a:xfrm>
          <a:off x="3746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65040</xdr:rowOff>
    </xdr:from>
    <xdr:ext cx="469744" cy="259045"/>
    <xdr:sp macro="" textlink="">
      <xdr:nvSpPr>
        <xdr:cNvPr id="192" name="テキスト ボックス 191"/>
        <xdr:cNvSpPr txBox="1"/>
      </xdr:nvSpPr>
      <xdr:spPr>
        <a:xfrm>
          <a:off x="3562428"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xdr:rowOff>
    </xdr:from>
    <xdr:to>
      <xdr:col>15</xdr:col>
      <xdr:colOff>101600</xdr:colOff>
      <xdr:row>78</xdr:row>
      <xdr:rowOff>101780</xdr:rowOff>
    </xdr:to>
    <xdr:sp macro="" textlink="">
      <xdr:nvSpPr>
        <xdr:cNvPr id="193" name="楕円 192"/>
        <xdr:cNvSpPr/>
      </xdr:nvSpPr>
      <xdr:spPr>
        <a:xfrm>
          <a:off x="2857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92907</xdr:rowOff>
    </xdr:from>
    <xdr:ext cx="469744" cy="259045"/>
    <xdr:sp macro="" textlink="">
      <xdr:nvSpPr>
        <xdr:cNvPr id="194" name="テキスト ボックス 193"/>
        <xdr:cNvSpPr txBox="1"/>
      </xdr:nvSpPr>
      <xdr:spPr>
        <a:xfrm>
          <a:off x="2673428" y="134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16960</xdr:rowOff>
    </xdr:from>
    <xdr:to>
      <xdr:col>10</xdr:col>
      <xdr:colOff>165100</xdr:colOff>
      <xdr:row>78</xdr:row>
      <xdr:rowOff>118560</xdr:rowOff>
    </xdr:to>
    <xdr:sp macro="" textlink="">
      <xdr:nvSpPr>
        <xdr:cNvPr id="195" name="楕円 194"/>
        <xdr:cNvSpPr/>
      </xdr:nvSpPr>
      <xdr:spPr>
        <a:xfrm>
          <a:off x="19685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109687</xdr:rowOff>
    </xdr:from>
    <xdr:ext cx="469744" cy="259045"/>
    <xdr:sp macro="" textlink="">
      <xdr:nvSpPr>
        <xdr:cNvPr id="196" name="テキスト ボックス 195"/>
        <xdr:cNvSpPr txBox="1"/>
      </xdr:nvSpPr>
      <xdr:spPr>
        <a:xfrm>
          <a:off x="1784428" y="134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18605</xdr:rowOff>
    </xdr:from>
    <xdr:to>
      <xdr:col>6</xdr:col>
      <xdr:colOff>38100</xdr:colOff>
      <xdr:row>78</xdr:row>
      <xdr:rowOff>120205</xdr:rowOff>
    </xdr:to>
    <xdr:sp macro="" textlink="">
      <xdr:nvSpPr>
        <xdr:cNvPr id="197" name="楕円 196"/>
        <xdr:cNvSpPr/>
      </xdr:nvSpPr>
      <xdr:spPr>
        <a:xfrm>
          <a:off x="1079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111332</xdr:rowOff>
    </xdr:from>
    <xdr:ext cx="469744" cy="259045"/>
    <xdr:sp macro="" textlink="">
      <xdr:nvSpPr>
        <xdr:cNvPr id="198" name="テキスト ボックス 197"/>
        <xdr:cNvSpPr txBox="1"/>
      </xdr:nvSpPr>
      <xdr:spPr>
        <a:xfrm>
          <a:off x="895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122121</xdr:rowOff>
    </xdr:from>
    <xdr:to>
      <xdr:col>24</xdr:col>
      <xdr:colOff>63500</xdr:colOff>
      <xdr:row>94</xdr:row>
      <xdr:rowOff>148744</xdr:rowOff>
    </xdr:to>
    <xdr:cxnSp macro="">
      <xdr:nvCxnSpPr>
        <xdr:cNvPr id="228" name="直線コネクタ 227"/>
        <xdr:cNvCxnSpPr/>
      </xdr:nvCxnSpPr>
      <xdr:spPr>
        <a:xfrm>
          <a:off x="3797300" y="16238421"/>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122121</xdr:rowOff>
    </xdr:from>
    <xdr:to>
      <xdr:col>19</xdr:col>
      <xdr:colOff>177800</xdr:colOff>
      <xdr:row>95</xdr:row>
      <xdr:rowOff>82459</xdr:rowOff>
    </xdr:to>
    <xdr:cxnSp macro="">
      <xdr:nvCxnSpPr>
        <xdr:cNvPr id="231" name="直線コネクタ 230"/>
        <xdr:cNvCxnSpPr/>
      </xdr:nvCxnSpPr>
      <xdr:spPr>
        <a:xfrm flipV="1">
          <a:off x="2908300" y="16238421"/>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82459</xdr:rowOff>
    </xdr:from>
    <xdr:to>
      <xdr:col>15</xdr:col>
      <xdr:colOff>50800</xdr:colOff>
      <xdr:row>95</xdr:row>
      <xdr:rowOff>120642</xdr:rowOff>
    </xdr:to>
    <xdr:cxnSp macro="">
      <xdr:nvCxnSpPr>
        <xdr:cNvPr id="234" name="直線コネクタ 233"/>
        <xdr:cNvCxnSpPr/>
      </xdr:nvCxnSpPr>
      <xdr:spPr>
        <a:xfrm flipV="1">
          <a:off x="2019300" y="16370209"/>
          <a:ext cx="889000" cy="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120642</xdr:rowOff>
    </xdr:from>
    <xdr:to>
      <xdr:col>10</xdr:col>
      <xdr:colOff>114300</xdr:colOff>
      <xdr:row>95</xdr:row>
      <xdr:rowOff>155977</xdr:rowOff>
    </xdr:to>
    <xdr:cxnSp macro="">
      <xdr:nvCxnSpPr>
        <xdr:cNvPr id="237" name="直線コネクタ 236"/>
        <xdr:cNvCxnSpPr/>
      </xdr:nvCxnSpPr>
      <xdr:spPr>
        <a:xfrm flipV="1">
          <a:off x="1130300" y="16408392"/>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97944</xdr:rowOff>
    </xdr:from>
    <xdr:to>
      <xdr:col>24</xdr:col>
      <xdr:colOff>114300</xdr:colOff>
      <xdr:row>95</xdr:row>
      <xdr:rowOff>28094</xdr:rowOff>
    </xdr:to>
    <xdr:sp macro="" textlink="">
      <xdr:nvSpPr>
        <xdr:cNvPr id="247" name="楕円 246"/>
        <xdr:cNvSpPr/>
      </xdr:nvSpPr>
      <xdr:spPr>
        <a:xfrm>
          <a:off x="4584700" y="162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120821</xdr:rowOff>
    </xdr:from>
    <xdr:ext cx="599010" cy="259045"/>
    <xdr:sp macro="" textlink="">
      <xdr:nvSpPr>
        <xdr:cNvPr id="248" name="扶助費該当値テキスト"/>
        <xdr:cNvSpPr txBox="1"/>
      </xdr:nvSpPr>
      <xdr:spPr>
        <a:xfrm>
          <a:off x="4686300" y="1606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71321</xdr:rowOff>
    </xdr:from>
    <xdr:to>
      <xdr:col>20</xdr:col>
      <xdr:colOff>38100</xdr:colOff>
      <xdr:row>95</xdr:row>
      <xdr:rowOff>1471</xdr:rowOff>
    </xdr:to>
    <xdr:sp macro="" textlink="">
      <xdr:nvSpPr>
        <xdr:cNvPr id="249" name="楕円 248"/>
        <xdr:cNvSpPr/>
      </xdr:nvSpPr>
      <xdr:spPr>
        <a:xfrm>
          <a:off x="3746500" y="161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17998</xdr:rowOff>
    </xdr:from>
    <xdr:ext cx="599010" cy="259045"/>
    <xdr:sp macro="" textlink="">
      <xdr:nvSpPr>
        <xdr:cNvPr id="250" name="テキスト ボックス 249"/>
        <xdr:cNvSpPr txBox="1"/>
      </xdr:nvSpPr>
      <xdr:spPr>
        <a:xfrm>
          <a:off x="3497795" y="1596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31659</xdr:rowOff>
    </xdr:from>
    <xdr:to>
      <xdr:col>15</xdr:col>
      <xdr:colOff>101600</xdr:colOff>
      <xdr:row>95</xdr:row>
      <xdr:rowOff>133259</xdr:rowOff>
    </xdr:to>
    <xdr:sp macro="" textlink="">
      <xdr:nvSpPr>
        <xdr:cNvPr id="251" name="楕円 250"/>
        <xdr:cNvSpPr/>
      </xdr:nvSpPr>
      <xdr:spPr>
        <a:xfrm>
          <a:off x="2857500" y="163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149786</xdr:rowOff>
    </xdr:from>
    <xdr:ext cx="599010" cy="259045"/>
    <xdr:sp macro="" textlink="">
      <xdr:nvSpPr>
        <xdr:cNvPr id="252" name="テキスト ボックス 251"/>
        <xdr:cNvSpPr txBox="1"/>
      </xdr:nvSpPr>
      <xdr:spPr>
        <a:xfrm>
          <a:off x="2608795" y="1609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69842</xdr:rowOff>
    </xdr:from>
    <xdr:to>
      <xdr:col>10</xdr:col>
      <xdr:colOff>165100</xdr:colOff>
      <xdr:row>95</xdr:row>
      <xdr:rowOff>171442</xdr:rowOff>
    </xdr:to>
    <xdr:sp macro="" textlink="">
      <xdr:nvSpPr>
        <xdr:cNvPr id="253" name="楕円 252"/>
        <xdr:cNvSpPr/>
      </xdr:nvSpPr>
      <xdr:spPr>
        <a:xfrm>
          <a:off x="1968500" y="163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16519</xdr:rowOff>
    </xdr:from>
    <xdr:ext cx="599010" cy="259045"/>
    <xdr:sp macro="" textlink="">
      <xdr:nvSpPr>
        <xdr:cNvPr id="254" name="テキスト ボックス 253"/>
        <xdr:cNvSpPr txBox="1"/>
      </xdr:nvSpPr>
      <xdr:spPr>
        <a:xfrm>
          <a:off x="1719795" y="161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105177</xdr:rowOff>
    </xdr:from>
    <xdr:to>
      <xdr:col>6</xdr:col>
      <xdr:colOff>38100</xdr:colOff>
      <xdr:row>96</xdr:row>
      <xdr:rowOff>35327</xdr:rowOff>
    </xdr:to>
    <xdr:sp macro="" textlink="">
      <xdr:nvSpPr>
        <xdr:cNvPr id="255" name="楕円 254"/>
        <xdr:cNvSpPr/>
      </xdr:nvSpPr>
      <xdr:spPr>
        <a:xfrm>
          <a:off x="1079500" y="163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51854</xdr:rowOff>
    </xdr:from>
    <xdr:ext cx="599010" cy="259045"/>
    <xdr:sp macro="" textlink="">
      <xdr:nvSpPr>
        <xdr:cNvPr id="256" name="テキスト ボックス 255"/>
        <xdr:cNvSpPr txBox="1"/>
      </xdr:nvSpPr>
      <xdr:spPr>
        <a:xfrm>
          <a:off x="830795" y="161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70741</xdr:rowOff>
    </xdr:from>
    <xdr:to>
      <xdr:col>55</xdr:col>
      <xdr:colOff>0</xdr:colOff>
      <xdr:row>36</xdr:row>
      <xdr:rowOff>122866</xdr:rowOff>
    </xdr:to>
    <xdr:cxnSp macro="">
      <xdr:nvCxnSpPr>
        <xdr:cNvPr id="283" name="直線コネクタ 282"/>
        <xdr:cNvCxnSpPr/>
      </xdr:nvCxnSpPr>
      <xdr:spPr>
        <a:xfrm flipV="1">
          <a:off x="9639300" y="6242941"/>
          <a:ext cx="8382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31412</xdr:rowOff>
    </xdr:from>
    <xdr:to>
      <xdr:col>50</xdr:col>
      <xdr:colOff>114300</xdr:colOff>
      <xdr:row>36</xdr:row>
      <xdr:rowOff>122866</xdr:rowOff>
    </xdr:to>
    <xdr:cxnSp macro="">
      <xdr:nvCxnSpPr>
        <xdr:cNvPr id="286" name="直線コネクタ 285"/>
        <xdr:cNvCxnSpPr/>
      </xdr:nvCxnSpPr>
      <xdr:spPr>
        <a:xfrm>
          <a:off x="8750300" y="5860712"/>
          <a:ext cx="889000" cy="4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31412</xdr:rowOff>
    </xdr:from>
    <xdr:to>
      <xdr:col>45</xdr:col>
      <xdr:colOff>177800</xdr:colOff>
      <xdr:row>37</xdr:row>
      <xdr:rowOff>26145</xdr:rowOff>
    </xdr:to>
    <xdr:cxnSp macro="">
      <xdr:nvCxnSpPr>
        <xdr:cNvPr id="289" name="直線コネクタ 288"/>
        <xdr:cNvCxnSpPr/>
      </xdr:nvCxnSpPr>
      <xdr:spPr>
        <a:xfrm flipV="1">
          <a:off x="7861300" y="5860712"/>
          <a:ext cx="889000" cy="50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26145</xdr:rowOff>
    </xdr:from>
    <xdr:to>
      <xdr:col>41</xdr:col>
      <xdr:colOff>50800</xdr:colOff>
      <xdr:row>37</xdr:row>
      <xdr:rowOff>49170</xdr:rowOff>
    </xdr:to>
    <xdr:cxnSp macro="">
      <xdr:nvCxnSpPr>
        <xdr:cNvPr id="292" name="直線コネクタ 291"/>
        <xdr:cNvCxnSpPr/>
      </xdr:nvCxnSpPr>
      <xdr:spPr>
        <a:xfrm flipV="1">
          <a:off x="6972300" y="6369795"/>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19941</xdr:rowOff>
    </xdr:from>
    <xdr:to>
      <xdr:col>55</xdr:col>
      <xdr:colOff>50800</xdr:colOff>
      <xdr:row>36</xdr:row>
      <xdr:rowOff>121541</xdr:rowOff>
    </xdr:to>
    <xdr:sp macro="" textlink="">
      <xdr:nvSpPr>
        <xdr:cNvPr id="302" name="楕円 301"/>
        <xdr:cNvSpPr/>
      </xdr:nvSpPr>
      <xdr:spPr>
        <a:xfrm>
          <a:off x="10426700" y="61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169818</xdr:rowOff>
    </xdr:from>
    <xdr:ext cx="534377" cy="259045"/>
    <xdr:sp macro="" textlink="">
      <xdr:nvSpPr>
        <xdr:cNvPr id="303" name="補助費等該当値テキスト"/>
        <xdr:cNvSpPr txBox="1"/>
      </xdr:nvSpPr>
      <xdr:spPr>
        <a:xfrm>
          <a:off x="10528300" y="61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72066</xdr:rowOff>
    </xdr:from>
    <xdr:to>
      <xdr:col>50</xdr:col>
      <xdr:colOff>165100</xdr:colOff>
      <xdr:row>37</xdr:row>
      <xdr:rowOff>2216</xdr:rowOff>
    </xdr:to>
    <xdr:sp macro="" textlink="">
      <xdr:nvSpPr>
        <xdr:cNvPr id="304" name="楕円 303"/>
        <xdr:cNvSpPr/>
      </xdr:nvSpPr>
      <xdr:spPr>
        <a:xfrm>
          <a:off x="9588500" y="62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164793</xdr:rowOff>
    </xdr:from>
    <xdr:ext cx="534377" cy="259045"/>
    <xdr:sp macro="" textlink="">
      <xdr:nvSpPr>
        <xdr:cNvPr id="305" name="テキスト ボックス 304"/>
        <xdr:cNvSpPr txBox="1"/>
      </xdr:nvSpPr>
      <xdr:spPr>
        <a:xfrm>
          <a:off x="9372111" y="63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152062</xdr:rowOff>
    </xdr:from>
    <xdr:to>
      <xdr:col>46</xdr:col>
      <xdr:colOff>38100</xdr:colOff>
      <xdr:row>34</xdr:row>
      <xdr:rowOff>82212</xdr:rowOff>
    </xdr:to>
    <xdr:sp macro="" textlink="">
      <xdr:nvSpPr>
        <xdr:cNvPr id="306" name="楕円 305"/>
        <xdr:cNvSpPr/>
      </xdr:nvSpPr>
      <xdr:spPr>
        <a:xfrm>
          <a:off x="8699500" y="58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73339</xdr:rowOff>
    </xdr:from>
    <xdr:ext cx="599010" cy="259045"/>
    <xdr:sp macro="" textlink="">
      <xdr:nvSpPr>
        <xdr:cNvPr id="307" name="テキスト ボックス 306"/>
        <xdr:cNvSpPr txBox="1"/>
      </xdr:nvSpPr>
      <xdr:spPr>
        <a:xfrm>
          <a:off x="8450795" y="590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146795</xdr:rowOff>
    </xdr:from>
    <xdr:to>
      <xdr:col>41</xdr:col>
      <xdr:colOff>101600</xdr:colOff>
      <xdr:row>37</xdr:row>
      <xdr:rowOff>76945</xdr:rowOff>
    </xdr:to>
    <xdr:sp macro="" textlink="">
      <xdr:nvSpPr>
        <xdr:cNvPr id="308" name="楕円 307"/>
        <xdr:cNvSpPr/>
      </xdr:nvSpPr>
      <xdr:spPr>
        <a:xfrm>
          <a:off x="7810500" y="63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68072</xdr:rowOff>
    </xdr:from>
    <xdr:ext cx="534377" cy="259045"/>
    <xdr:sp macro="" textlink="">
      <xdr:nvSpPr>
        <xdr:cNvPr id="309" name="テキスト ボックス 308"/>
        <xdr:cNvSpPr txBox="1"/>
      </xdr:nvSpPr>
      <xdr:spPr>
        <a:xfrm>
          <a:off x="7594111" y="64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169820</xdr:rowOff>
    </xdr:from>
    <xdr:to>
      <xdr:col>36</xdr:col>
      <xdr:colOff>165100</xdr:colOff>
      <xdr:row>37</xdr:row>
      <xdr:rowOff>99970</xdr:rowOff>
    </xdr:to>
    <xdr:sp macro="" textlink="">
      <xdr:nvSpPr>
        <xdr:cNvPr id="310" name="楕円 309"/>
        <xdr:cNvSpPr/>
      </xdr:nvSpPr>
      <xdr:spPr>
        <a:xfrm>
          <a:off x="6921500" y="63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91097</xdr:rowOff>
    </xdr:from>
    <xdr:ext cx="534377" cy="259045"/>
    <xdr:sp macro="" textlink="">
      <xdr:nvSpPr>
        <xdr:cNvPr id="311" name="テキスト ボックス 310"/>
        <xdr:cNvSpPr txBox="1"/>
      </xdr:nvSpPr>
      <xdr:spPr>
        <a:xfrm>
          <a:off x="6705111" y="64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44685</xdr:rowOff>
    </xdr:from>
    <xdr:to>
      <xdr:col>55</xdr:col>
      <xdr:colOff>0</xdr:colOff>
      <xdr:row>56</xdr:row>
      <xdr:rowOff>145470</xdr:rowOff>
    </xdr:to>
    <xdr:cxnSp macro="">
      <xdr:nvCxnSpPr>
        <xdr:cNvPr id="338" name="直線コネクタ 337"/>
        <xdr:cNvCxnSpPr/>
      </xdr:nvCxnSpPr>
      <xdr:spPr>
        <a:xfrm flipV="1">
          <a:off x="9639300" y="9645885"/>
          <a:ext cx="8382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145470</xdr:rowOff>
    </xdr:from>
    <xdr:to>
      <xdr:col>50</xdr:col>
      <xdr:colOff>114300</xdr:colOff>
      <xdr:row>57</xdr:row>
      <xdr:rowOff>49343</xdr:rowOff>
    </xdr:to>
    <xdr:cxnSp macro="">
      <xdr:nvCxnSpPr>
        <xdr:cNvPr id="341" name="直線コネクタ 340"/>
        <xdr:cNvCxnSpPr/>
      </xdr:nvCxnSpPr>
      <xdr:spPr>
        <a:xfrm flipV="1">
          <a:off x="8750300" y="9746670"/>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12663</xdr:rowOff>
    </xdr:from>
    <xdr:to>
      <xdr:col>45</xdr:col>
      <xdr:colOff>177800</xdr:colOff>
      <xdr:row>57</xdr:row>
      <xdr:rowOff>49343</xdr:rowOff>
    </xdr:to>
    <xdr:cxnSp macro="">
      <xdr:nvCxnSpPr>
        <xdr:cNvPr id="344" name="直線コネクタ 343"/>
        <xdr:cNvCxnSpPr/>
      </xdr:nvCxnSpPr>
      <xdr:spPr>
        <a:xfrm>
          <a:off x="7861300" y="9785313"/>
          <a:ext cx="8890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12663</xdr:rowOff>
    </xdr:from>
    <xdr:to>
      <xdr:col>41</xdr:col>
      <xdr:colOff>50800</xdr:colOff>
      <xdr:row>57</xdr:row>
      <xdr:rowOff>89308</xdr:rowOff>
    </xdr:to>
    <xdr:cxnSp macro="">
      <xdr:nvCxnSpPr>
        <xdr:cNvPr id="347" name="直線コネクタ 346"/>
        <xdr:cNvCxnSpPr/>
      </xdr:nvCxnSpPr>
      <xdr:spPr>
        <a:xfrm flipV="1">
          <a:off x="6972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165335</xdr:rowOff>
    </xdr:from>
    <xdr:to>
      <xdr:col>55</xdr:col>
      <xdr:colOff>50800</xdr:colOff>
      <xdr:row>56</xdr:row>
      <xdr:rowOff>95485</xdr:rowOff>
    </xdr:to>
    <xdr:sp macro="" textlink="">
      <xdr:nvSpPr>
        <xdr:cNvPr id="357" name="楕円 356"/>
        <xdr:cNvSpPr/>
      </xdr:nvSpPr>
      <xdr:spPr>
        <a:xfrm>
          <a:off x="10426700" y="95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16762</xdr:rowOff>
    </xdr:from>
    <xdr:ext cx="534377" cy="259045"/>
    <xdr:sp macro="" textlink="">
      <xdr:nvSpPr>
        <xdr:cNvPr id="358" name="普通建設事業費該当値テキスト"/>
        <xdr:cNvSpPr txBox="1"/>
      </xdr:nvSpPr>
      <xdr:spPr>
        <a:xfrm>
          <a:off x="10528300" y="94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94670</xdr:rowOff>
    </xdr:from>
    <xdr:to>
      <xdr:col>50</xdr:col>
      <xdr:colOff>165100</xdr:colOff>
      <xdr:row>57</xdr:row>
      <xdr:rowOff>24820</xdr:rowOff>
    </xdr:to>
    <xdr:sp macro="" textlink="">
      <xdr:nvSpPr>
        <xdr:cNvPr id="359" name="楕円 358"/>
        <xdr:cNvSpPr/>
      </xdr:nvSpPr>
      <xdr:spPr>
        <a:xfrm>
          <a:off x="95885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41347</xdr:rowOff>
    </xdr:from>
    <xdr:ext cx="534377" cy="259045"/>
    <xdr:sp macro="" textlink="">
      <xdr:nvSpPr>
        <xdr:cNvPr id="360" name="テキスト ボックス 359"/>
        <xdr:cNvSpPr txBox="1"/>
      </xdr:nvSpPr>
      <xdr:spPr>
        <a:xfrm>
          <a:off x="9372111" y="94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169993</xdr:rowOff>
    </xdr:from>
    <xdr:to>
      <xdr:col>46</xdr:col>
      <xdr:colOff>38100</xdr:colOff>
      <xdr:row>57</xdr:row>
      <xdr:rowOff>100143</xdr:rowOff>
    </xdr:to>
    <xdr:sp macro="" textlink="">
      <xdr:nvSpPr>
        <xdr:cNvPr id="361" name="楕円 360"/>
        <xdr:cNvSpPr/>
      </xdr:nvSpPr>
      <xdr:spPr>
        <a:xfrm>
          <a:off x="86995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91270</xdr:rowOff>
    </xdr:from>
    <xdr:ext cx="534377" cy="259045"/>
    <xdr:sp macro="" textlink="">
      <xdr:nvSpPr>
        <xdr:cNvPr id="362" name="テキスト ボックス 361"/>
        <xdr:cNvSpPr txBox="1"/>
      </xdr:nvSpPr>
      <xdr:spPr>
        <a:xfrm>
          <a:off x="8483111" y="9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133313</xdr:rowOff>
    </xdr:from>
    <xdr:to>
      <xdr:col>41</xdr:col>
      <xdr:colOff>101600</xdr:colOff>
      <xdr:row>57</xdr:row>
      <xdr:rowOff>63463</xdr:rowOff>
    </xdr:to>
    <xdr:sp macro="" textlink="">
      <xdr:nvSpPr>
        <xdr:cNvPr id="363" name="楕円 362"/>
        <xdr:cNvSpPr/>
      </xdr:nvSpPr>
      <xdr:spPr>
        <a:xfrm>
          <a:off x="7810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54590</xdr:rowOff>
    </xdr:from>
    <xdr:ext cx="534377" cy="259045"/>
    <xdr:sp macro="" textlink="">
      <xdr:nvSpPr>
        <xdr:cNvPr id="364" name="テキスト ボックス 363"/>
        <xdr:cNvSpPr txBox="1"/>
      </xdr:nvSpPr>
      <xdr:spPr>
        <a:xfrm>
          <a:off x="7594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38508</xdr:rowOff>
    </xdr:from>
    <xdr:to>
      <xdr:col>36</xdr:col>
      <xdr:colOff>165100</xdr:colOff>
      <xdr:row>57</xdr:row>
      <xdr:rowOff>140108</xdr:rowOff>
    </xdr:to>
    <xdr:sp macro="" textlink="">
      <xdr:nvSpPr>
        <xdr:cNvPr id="365" name="楕円 364"/>
        <xdr:cNvSpPr/>
      </xdr:nvSpPr>
      <xdr:spPr>
        <a:xfrm>
          <a:off x="6921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131235</xdr:rowOff>
    </xdr:from>
    <xdr:ext cx="534377" cy="259045"/>
    <xdr:sp macro="" textlink="">
      <xdr:nvSpPr>
        <xdr:cNvPr id="366" name="テキスト ボックス 365"/>
        <xdr:cNvSpPr txBox="1"/>
      </xdr:nvSpPr>
      <xdr:spPr>
        <a:xfrm>
          <a:off x="6705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106896</xdr:rowOff>
    </xdr:from>
    <xdr:to>
      <xdr:col>55</xdr:col>
      <xdr:colOff>0</xdr:colOff>
      <xdr:row>79</xdr:row>
      <xdr:rowOff>24318</xdr:rowOff>
    </xdr:to>
    <xdr:cxnSp macro="">
      <xdr:nvCxnSpPr>
        <xdr:cNvPr id="395" name="直線コネクタ 394"/>
        <xdr:cNvCxnSpPr/>
      </xdr:nvCxnSpPr>
      <xdr:spPr>
        <a:xfrm>
          <a:off x="9639300" y="13479996"/>
          <a:ext cx="838200" cy="8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106896</xdr:rowOff>
    </xdr:from>
    <xdr:to>
      <xdr:col>50</xdr:col>
      <xdr:colOff>114300</xdr:colOff>
      <xdr:row>79</xdr:row>
      <xdr:rowOff>14069</xdr:rowOff>
    </xdr:to>
    <xdr:cxnSp macro="">
      <xdr:nvCxnSpPr>
        <xdr:cNvPr id="398" name="直線コネクタ 397"/>
        <xdr:cNvCxnSpPr/>
      </xdr:nvCxnSpPr>
      <xdr:spPr>
        <a:xfrm flipV="1">
          <a:off x="8750300" y="13479996"/>
          <a:ext cx="8890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5383</xdr:rowOff>
    </xdr:from>
    <xdr:to>
      <xdr:col>45</xdr:col>
      <xdr:colOff>177800</xdr:colOff>
      <xdr:row>79</xdr:row>
      <xdr:rowOff>14069</xdr:rowOff>
    </xdr:to>
    <xdr:cxnSp macro="">
      <xdr:nvCxnSpPr>
        <xdr:cNvPr id="401" name="直線コネクタ 400"/>
        <xdr:cNvCxnSpPr/>
      </xdr:nvCxnSpPr>
      <xdr:spPr>
        <a:xfrm>
          <a:off x="7861300" y="1354993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5383</xdr:rowOff>
    </xdr:from>
    <xdr:to>
      <xdr:col>41</xdr:col>
      <xdr:colOff>50800</xdr:colOff>
      <xdr:row>79</xdr:row>
      <xdr:rowOff>7134</xdr:rowOff>
    </xdr:to>
    <xdr:cxnSp macro="">
      <xdr:nvCxnSpPr>
        <xdr:cNvPr id="404" name="直線コネクタ 403"/>
        <xdr:cNvCxnSpPr/>
      </xdr:nvCxnSpPr>
      <xdr:spPr>
        <a:xfrm flipV="1">
          <a:off x="6972300" y="1354993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96300</xdr:rowOff>
    </xdr:from>
    <xdr:ext cx="534377" cy="259045"/>
    <xdr:sp macro="" textlink="">
      <xdr:nvSpPr>
        <xdr:cNvPr id="408" name="テキスト ボックス 407"/>
        <xdr:cNvSpPr txBox="1"/>
      </xdr:nvSpPr>
      <xdr:spPr>
        <a:xfrm>
          <a:off x="6705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144968</xdr:rowOff>
    </xdr:from>
    <xdr:to>
      <xdr:col>55</xdr:col>
      <xdr:colOff>50800</xdr:colOff>
      <xdr:row>79</xdr:row>
      <xdr:rowOff>75118</xdr:rowOff>
    </xdr:to>
    <xdr:sp macro="" textlink="">
      <xdr:nvSpPr>
        <xdr:cNvPr id="414" name="楕円 413"/>
        <xdr:cNvSpPr/>
      </xdr:nvSpPr>
      <xdr:spPr>
        <a:xfrm>
          <a:off x="10426700" y="135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59895</xdr:rowOff>
    </xdr:from>
    <xdr:ext cx="469744" cy="259045"/>
    <xdr:sp macro="" textlink="">
      <xdr:nvSpPr>
        <xdr:cNvPr id="415" name="普通建設事業費 （ うち新規整備　）該当値テキスト"/>
        <xdr:cNvSpPr txBox="1"/>
      </xdr:nvSpPr>
      <xdr:spPr>
        <a:xfrm>
          <a:off x="10528300" y="1343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56096</xdr:rowOff>
    </xdr:from>
    <xdr:to>
      <xdr:col>50</xdr:col>
      <xdr:colOff>165100</xdr:colOff>
      <xdr:row>78</xdr:row>
      <xdr:rowOff>157696</xdr:rowOff>
    </xdr:to>
    <xdr:sp macro="" textlink="">
      <xdr:nvSpPr>
        <xdr:cNvPr id="416" name="楕円 415"/>
        <xdr:cNvSpPr/>
      </xdr:nvSpPr>
      <xdr:spPr>
        <a:xfrm>
          <a:off x="9588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148823</xdr:rowOff>
    </xdr:from>
    <xdr:ext cx="534377" cy="259045"/>
    <xdr:sp macro="" textlink="">
      <xdr:nvSpPr>
        <xdr:cNvPr id="417" name="テキスト ボックス 416"/>
        <xdr:cNvSpPr txBox="1"/>
      </xdr:nvSpPr>
      <xdr:spPr>
        <a:xfrm>
          <a:off x="9372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134719</xdr:rowOff>
    </xdr:from>
    <xdr:to>
      <xdr:col>46</xdr:col>
      <xdr:colOff>38100</xdr:colOff>
      <xdr:row>79</xdr:row>
      <xdr:rowOff>64869</xdr:rowOff>
    </xdr:to>
    <xdr:sp macro="" textlink="">
      <xdr:nvSpPr>
        <xdr:cNvPr id="418" name="楕円 417"/>
        <xdr:cNvSpPr/>
      </xdr:nvSpPr>
      <xdr:spPr>
        <a:xfrm>
          <a:off x="8699500" y="13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55996</xdr:rowOff>
    </xdr:from>
    <xdr:ext cx="469744" cy="259045"/>
    <xdr:sp macro="" textlink="">
      <xdr:nvSpPr>
        <xdr:cNvPr id="419" name="テキスト ボックス 418"/>
        <xdr:cNvSpPr txBox="1"/>
      </xdr:nvSpPr>
      <xdr:spPr>
        <a:xfrm>
          <a:off x="8515428" y="136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126033</xdr:rowOff>
    </xdr:from>
    <xdr:to>
      <xdr:col>41</xdr:col>
      <xdr:colOff>101600</xdr:colOff>
      <xdr:row>79</xdr:row>
      <xdr:rowOff>56183</xdr:rowOff>
    </xdr:to>
    <xdr:sp macro="" textlink="">
      <xdr:nvSpPr>
        <xdr:cNvPr id="420" name="楕円 419"/>
        <xdr:cNvSpPr/>
      </xdr:nvSpPr>
      <xdr:spPr>
        <a:xfrm>
          <a:off x="7810500" y="134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47310</xdr:rowOff>
    </xdr:from>
    <xdr:ext cx="469744" cy="259045"/>
    <xdr:sp macro="" textlink="">
      <xdr:nvSpPr>
        <xdr:cNvPr id="421" name="テキスト ボックス 420"/>
        <xdr:cNvSpPr txBox="1"/>
      </xdr:nvSpPr>
      <xdr:spPr>
        <a:xfrm>
          <a:off x="7626428" y="135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127784</xdr:rowOff>
    </xdr:from>
    <xdr:to>
      <xdr:col>36</xdr:col>
      <xdr:colOff>165100</xdr:colOff>
      <xdr:row>79</xdr:row>
      <xdr:rowOff>57934</xdr:rowOff>
    </xdr:to>
    <xdr:sp macro="" textlink="">
      <xdr:nvSpPr>
        <xdr:cNvPr id="422" name="楕円 421"/>
        <xdr:cNvSpPr/>
      </xdr:nvSpPr>
      <xdr:spPr>
        <a:xfrm>
          <a:off x="6921500" y="135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49061</xdr:rowOff>
    </xdr:from>
    <xdr:ext cx="469744" cy="259045"/>
    <xdr:sp macro="" textlink="">
      <xdr:nvSpPr>
        <xdr:cNvPr id="423" name="テキスト ボックス 422"/>
        <xdr:cNvSpPr txBox="1"/>
      </xdr:nvSpPr>
      <xdr:spPr>
        <a:xfrm>
          <a:off x="6737428" y="135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145231</xdr:rowOff>
    </xdr:from>
    <xdr:to>
      <xdr:col>55</xdr:col>
      <xdr:colOff>0</xdr:colOff>
      <xdr:row>97</xdr:row>
      <xdr:rowOff>65858</xdr:rowOff>
    </xdr:to>
    <xdr:cxnSp macro="">
      <xdr:nvCxnSpPr>
        <xdr:cNvPr id="450" name="直線コネクタ 449"/>
        <xdr:cNvCxnSpPr/>
      </xdr:nvCxnSpPr>
      <xdr:spPr>
        <a:xfrm flipV="1">
          <a:off x="9639300" y="16604431"/>
          <a:ext cx="8382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65858</xdr:rowOff>
    </xdr:from>
    <xdr:to>
      <xdr:col>50</xdr:col>
      <xdr:colOff>114300</xdr:colOff>
      <xdr:row>97</xdr:row>
      <xdr:rowOff>120466</xdr:rowOff>
    </xdr:to>
    <xdr:cxnSp macro="">
      <xdr:nvCxnSpPr>
        <xdr:cNvPr id="453" name="直線コネクタ 452"/>
        <xdr:cNvCxnSpPr/>
      </xdr:nvCxnSpPr>
      <xdr:spPr>
        <a:xfrm flipV="1">
          <a:off x="8750300" y="16696508"/>
          <a:ext cx="8890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94259</xdr:rowOff>
    </xdr:from>
    <xdr:to>
      <xdr:col>45</xdr:col>
      <xdr:colOff>177800</xdr:colOff>
      <xdr:row>97</xdr:row>
      <xdr:rowOff>120466</xdr:rowOff>
    </xdr:to>
    <xdr:cxnSp macro="">
      <xdr:nvCxnSpPr>
        <xdr:cNvPr id="456" name="直線コネクタ 455"/>
        <xdr:cNvCxnSpPr/>
      </xdr:nvCxnSpPr>
      <xdr:spPr>
        <a:xfrm>
          <a:off x="7861300" y="16724909"/>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94259</xdr:rowOff>
    </xdr:from>
    <xdr:to>
      <xdr:col>41</xdr:col>
      <xdr:colOff>50800</xdr:colOff>
      <xdr:row>97</xdr:row>
      <xdr:rowOff>153598</xdr:rowOff>
    </xdr:to>
    <xdr:cxnSp macro="">
      <xdr:nvCxnSpPr>
        <xdr:cNvPr id="459" name="直線コネクタ 458"/>
        <xdr:cNvCxnSpPr/>
      </xdr:nvCxnSpPr>
      <xdr:spPr>
        <a:xfrm flipV="1">
          <a:off x="6972300" y="1672490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94431</xdr:rowOff>
    </xdr:from>
    <xdr:to>
      <xdr:col>55</xdr:col>
      <xdr:colOff>50800</xdr:colOff>
      <xdr:row>97</xdr:row>
      <xdr:rowOff>24581</xdr:rowOff>
    </xdr:to>
    <xdr:sp macro="" textlink="">
      <xdr:nvSpPr>
        <xdr:cNvPr id="469" name="楕円 468"/>
        <xdr:cNvSpPr/>
      </xdr:nvSpPr>
      <xdr:spPr>
        <a:xfrm>
          <a:off x="10426700" y="165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117308</xdr:rowOff>
    </xdr:from>
    <xdr:ext cx="534377" cy="259045"/>
    <xdr:sp macro="" textlink="">
      <xdr:nvSpPr>
        <xdr:cNvPr id="470" name="普通建設事業費 （ うち更新整備　）該当値テキスト"/>
        <xdr:cNvSpPr txBox="1"/>
      </xdr:nvSpPr>
      <xdr:spPr>
        <a:xfrm>
          <a:off x="10528300" y="164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15058</xdr:rowOff>
    </xdr:from>
    <xdr:to>
      <xdr:col>50</xdr:col>
      <xdr:colOff>165100</xdr:colOff>
      <xdr:row>97</xdr:row>
      <xdr:rowOff>116658</xdr:rowOff>
    </xdr:to>
    <xdr:sp macro="" textlink="">
      <xdr:nvSpPr>
        <xdr:cNvPr id="471" name="楕円 470"/>
        <xdr:cNvSpPr/>
      </xdr:nvSpPr>
      <xdr:spPr>
        <a:xfrm>
          <a:off x="9588500" y="16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133185</xdr:rowOff>
    </xdr:from>
    <xdr:ext cx="534377" cy="259045"/>
    <xdr:sp macro="" textlink="">
      <xdr:nvSpPr>
        <xdr:cNvPr id="472" name="テキスト ボックス 471"/>
        <xdr:cNvSpPr txBox="1"/>
      </xdr:nvSpPr>
      <xdr:spPr>
        <a:xfrm>
          <a:off x="9372111" y="164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69666</xdr:rowOff>
    </xdr:from>
    <xdr:to>
      <xdr:col>46</xdr:col>
      <xdr:colOff>38100</xdr:colOff>
      <xdr:row>97</xdr:row>
      <xdr:rowOff>171266</xdr:rowOff>
    </xdr:to>
    <xdr:sp macro="" textlink="">
      <xdr:nvSpPr>
        <xdr:cNvPr id="473" name="楕円 472"/>
        <xdr:cNvSpPr/>
      </xdr:nvSpPr>
      <xdr:spPr>
        <a:xfrm>
          <a:off x="8699500" y="16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162393</xdr:rowOff>
    </xdr:from>
    <xdr:ext cx="534377" cy="259045"/>
    <xdr:sp macro="" textlink="">
      <xdr:nvSpPr>
        <xdr:cNvPr id="474" name="テキスト ボックス 473"/>
        <xdr:cNvSpPr txBox="1"/>
      </xdr:nvSpPr>
      <xdr:spPr>
        <a:xfrm>
          <a:off x="8483111" y="16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43459</xdr:rowOff>
    </xdr:from>
    <xdr:to>
      <xdr:col>41</xdr:col>
      <xdr:colOff>101600</xdr:colOff>
      <xdr:row>97</xdr:row>
      <xdr:rowOff>145059</xdr:rowOff>
    </xdr:to>
    <xdr:sp macro="" textlink="">
      <xdr:nvSpPr>
        <xdr:cNvPr id="475" name="楕円 474"/>
        <xdr:cNvSpPr/>
      </xdr:nvSpPr>
      <xdr:spPr>
        <a:xfrm>
          <a:off x="7810500" y="166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136186</xdr:rowOff>
    </xdr:from>
    <xdr:ext cx="534377" cy="259045"/>
    <xdr:sp macro="" textlink="">
      <xdr:nvSpPr>
        <xdr:cNvPr id="476" name="テキスト ボックス 475"/>
        <xdr:cNvSpPr txBox="1"/>
      </xdr:nvSpPr>
      <xdr:spPr>
        <a:xfrm>
          <a:off x="7594111" y="167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102798</xdr:rowOff>
    </xdr:from>
    <xdr:to>
      <xdr:col>36</xdr:col>
      <xdr:colOff>165100</xdr:colOff>
      <xdr:row>98</xdr:row>
      <xdr:rowOff>32948</xdr:rowOff>
    </xdr:to>
    <xdr:sp macro="" textlink="">
      <xdr:nvSpPr>
        <xdr:cNvPr id="477" name="楕円 476"/>
        <xdr:cNvSpPr/>
      </xdr:nvSpPr>
      <xdr:spPr>
        <a:xfrm>
          <a:off x="6921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24075</xdr:rowOff>
    </xdr:from>
    <xdr:ext cx="534377" cy="259045"/>
    <xdr:sp macro="" textlink="">
      <xdr:nvSpPr>
        <xdr:cNvPr id="478" name="テキスト ボックス 477"/>
        <xdr:cNvSpPr txBox="1"/>
      </xdr:nvSpPr>
      <xdr:spPr>
        <a:xfrm>
          <a:off x="6705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108477</xdr:rowOff>
    </xdr:from>
    <xdr:to>
      <xdr:col>85</xdr:col>
      <xdr:colOff>127000</xdr:colOff>
      <xdr:row>38</xdr:row>
      <xdr:rowOff>137509</xdr:rowOff>
    </xdr:to>
    <xdr:cxnSp macro="">
      <xdr:nvCxnSpPr>
        <xdr:cNvPr id="507" name="直線コネクタ 506"/>
        <xdr:cNvCxnSpPr/>
      </xdr:nvCxnSpPr>
      <xdr:spPr>
        <a:xfrm flipV="1">
          <a:off x="15481300" y="6623577"/>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137509</xdr:rowOff>
    </xdr:from>
    <xdr:to>
      <xdr:col>81</xdr:col>
      <xdr:colOff>50800</xdr:colOff>
      <xdr:row>39</xdr:row>
      <xdr:rowOff>25838</xdr:rowOff>
    </xdr:to>
    <xdr:cxnSp macro="">
      <xdr:nvCxnSpPr>
        <xdr:cNvPr id="510" name="直線コネクタ 509"/>
        <xdr:cNvCxnSpPr/>
      </xdr:nvCxnSpPr>
      <xdr:spPr>
        <a:xfrm flipV="1">
          <a:off x="14592300" y="6652609"/>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19152</xdr:rowOff>
    </xdr:from>
    <xdr:to>
      <xdr:col>76</xdr:col>
      <xdr:colOff>114300</xdr:colOff>
      <xdr:row>39</xdr:row>
      <xdr:rowOff>25838</xdr:rowOff>
    </xdr:to>
    <xdr:cxnSp macro="">
      <xdr:nvCxnSpPr>
        <xdr:cNvPr id="513" name="直線コネクタ 512"/>
        <xdr:cNvCxnSpPr/>
      </xdr:nvCxnSpPr>
      <xdr:spPr>
        <a:xfrm>
          <a:off x="13703300" y="6705702"/>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114954</xdr:rowOff>
    </xdr:from>
    <xdr:to>
      <xdr:col>71</xdr:col>
      <xdr:colOff>177800</xdr:colOff>
      <xdr:row>39</xdr:row>
      <xdr:rowOff>19152</xdr:rowOff>
    </xdr:to>
    <xdr:cxnSp macro="">
      <xdr:nvCxnSpPr>
        <xdr:cNvPr id="516" name="直線コネクタ 515"/>
        <xdr:cNvCxnSpPr/>
      </xdr:nvCxnSpPr>
      <xdr:spPr>
        <a:xfrm>
          <a:off x="12814300" y="6630054"/>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57677</xdr:rowOff>
    </xdr:from>
    <xdr:to>
      <xdr:col>85</xdr:col>
      <xdr:colOff>177800</xdr:colOff>
      <xdr:row>38</xdr:row>
      <xdr:rowOff>159277</xdr:rowOff>
    </xdr:to>
    <xdr:sp macro="" textlink="">
      <xdr:nvSpPr>
        <xdr:cNvPr id="526" name="楕円 525"/>
        <xdr:cNvSpPr/>
      </xdr:nvSpPr>
      <xdr:spPr>
        <a:xfrm>
          <a:off x="16268700" y="65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86709</xdr:rowOff>
    </xdr:from>
    <xdr:to>
      <xdr:col>81</xdr:col>
      <xdr:colOff>101600</xdr:colOff>
      <xdr:row>39</xdr:row>
      <xdr:rowOff>16859</xdr:rowOff>
    </xdr:to>
    <xdr:sp macro="" textlink="">
      <xdr:nvSpPr>
        <xdr:cNvPr id="528" name="楕円 527"/>
        <xdr:cNvSpPr/>
      </xdr:nvSpPr>
      <xdr:spPr>
        <a:xfrm>
          <a:off x="15430500" y="66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7986</xdr:rowOff>
    </xdr:from>
    <xdr:ext cx="469744" cy="259045"/>
    <xdr:sp macro="" textlink="">
      <xdr:nvSpPr>
        <xdr:cNvPr id="529" name="テキスト ボックス 528"/>
        <xdr:cNvSpPr txBox="1"/>
      </xdr:nvSpPr>
      <xdr:spPr>
        <a:xfrm>
          <a:off x="15246428" y="669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146488</xdr:rowOff>
    </xdr:from>
    <xdr:to>
      <xdr:col>76</xdr:col>
      <xdr:colOff>165100</xdr:colOff>
      <xdr:row>39</xdr:row>
      <xdr:rowOff>76638</xdr:rowOff>
    </xdr:to>
    <xdr:sp macro="" textlink="">
      <xdr:nvSpPr>
        <xdr:cNvPr id="530" name="楕円 529"/>
        <xdr:cNvSpPr/>
      </xdr:nvSpPr>
      <xdr:spPr>
        <a:xfrm>
          <a:off x="14541500" y="66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67765</xdr:rowOff>
    </xdr:from>
    <xdr:ext cx="378565" cy="259045"/>
    <xdr:sp macro="" textlink="">
      <xdr:nvSpPr>
        <xdr:cNvPr id="531" name="テキスト ボックス 530"/>
        <xdr:cNvSpPr txBox="1"/>
      </xdr:nvSpPr>
      <xdr:spPr>
        <a:xfrm>
          <a:off x="14403017" y="675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139802</xdr:rowOff>
    </xdr:from>
    <xdr:to>
      <xdr:col>72</xdr:col>
      <xdr:colOff>38100</xdr:colOff>
      <xdr:row>39</xdr:row>
      <xdr:rowOff>69952</xdr:rowOff>
    </xdr:to>
    <xdr:sp macro="" textlink="">
      <xdr:nvSpPr>
        <xdr:cNvPr id="532" name="楕円 531"/>
        <xdr:cNvSpPr/>
      </xdr:nvSpPr>
      <xdr:spPr>
        <a:xfrm>
          <a:off x="13652500" y="66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61079</xdr:rowOff>
    </xdr:from>
    <xdr:ext cx="469744" cy="259045"/>
    <xdr:sp macro="" textlink="">
      <xdr:nvSpPr>
        <xdr:cNvPr id="533" name="テキスト ボックス 532"/>
        <xdr:cNvSpPr txBox="1"/>
      </xdr:nvSpPr>
      <xdr:spPr>
        <a:xfrm>
          <a:off x="13468428" y="67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64154</xdr:rowOff>
    </xdr:from>
    <xdr:to>
      <xdr:col>67</xdr:col>
      <xdr:colOff>101600</xdr:colOff>
      <xdr:row>38</xdr:row>
      <xdr:rowOff>165754</xdr:rowOff>
    </xdr:to>
    <xdr:sp macro="" textlink="">
      <xdr:nvSpPr>
        <xdr:cNvPr id="534" name="楕円 533"/>
        <xdr:cNvSpPr/>
      </xdr:nvSpPr>
      <xdr:spPr>
        <a:xfrm>
          <a:off x="12763500" y="65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156881</xdr:rowOff>
    </xdr:from>
    <xdr:ext cx="469744" cy="259045"/>
    <xdr:sp macro="" textlink="">
      <xdr:nvSpPr>
        <xdr:cNvPr id="535" name="テキスト ボックス 534"/>
        <xdr:cNvSpPr txBox="1"/>
      </xdr:nvSpPr>
      <xdr:spPr>
        <a:xfrm>
          <a:off x="12579428" y="66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16267</xdr:rowOff>
    </xdr:from>
    <xdr:to>
      <xdr:col>85</xdr:col>
      <xdr:colOff>127000</xdr:colOff>
      <xdr:row>76</xdr:row>
      <xdr:rowOff>25084</xdr:rowOff>
    </xdr:to>
    <xdr:cxnSp macro="">
      <xdr:nvCxnSpPr>
        <xdr:cNvPr id="618" name="直線コネクタ 617"/>
        <xdr:cNvCxnSpPr/>
      </xdr:nvCxnSpPr>
      <xdr:spPr>
        <a:xfrm>
          <a:off x="15481300" y="1304646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142519</xdr:rowOff>
    </xdr:from>
    <xdr:to>
      <xdr:col>81</xdr:col>
      <xdr:colOff>50800</xdr:colOff>
      <xdr:row>76</xdr:row>
      <xdr:rowOff>16267</xdr:rowOff>
    </xdr:to>
    <xdr:cxnSp macro="">
      <xdr:nvCxnSpPr>
        <xdr:cNvPr id="621" name="直線コネクタ 620"/>
        <xdr:cNvCxnSpPr/>
      </xdr:nvCxnSpPr>
      <xdr:spPr>
        <a:xfrm>
          <a:off x="14592300" y="13001269"/>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132080</xdr:rowOff>
    </xdr:from>
    <xdr:to>
      <xdr:col>76</xdr:col>
      <xdr:colOff>114300</xdr:colOff>
      <xdr:row>75</xdr:row>
      <xdr:rowOff>142519</xdr:rowOff>
    </xdr:to>
    <xdr:cxnSp macro="">
      <xdr:nvCxnSpPr>
        <xdr:cNvPr id="624" name="直線コネクタ 623"/>
        <xdr:cNvCxnSpPr/>
      </xdr:nvCxnSpPr>
      <xdr:spPr>
        <a:xfrm>
          <a:off x="13703300" y="12990830"/>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42682</xdr:rowOff>
    </xdr:from>
    <xdr:ext cx="534377" cy="259045"/>
    <xdr:sp macro="" textlink="">
      <xdr:nvSpPr>
        <xdr:cNvPr id="626" name="テキスト ボックス 625"/>
        <xdr:cNvSpPr txBox="1"/>
      </xdr:nvSpPr>
      <xdr:spPr>
        <a:xfrm>
          <a:off x="14325111" y="132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132080</xdr:rowOff>
    </xdr:from>
    <xdr:to>
      <xdr:col>71</xdr:col>
      <xdr:colOff>177800</xdr:colOff>
      <xdr:row>76</xdr:row>
      <xdr:rowOff>12370</xdr:rowOff>
    </xdr:to>
    <xdr:cxnSp macro="">
      <xdr:nvCxnSpPr>
        <xdr:cNvPr id="627" name="直線コネクタ 626"/>
        <xdr:cNvCxnSpPr/>
      </xdr:nvCxnSpPr>
      <xdr:spPr>
        <a:xfrm flipV="1">
          <a:off x="12814300" y="12990830"/>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57236</xdr:rowOff>
    </xdr:from>
    <xdr:ext cx="534377" cy="259045"/>
    <xdr:sp macro="" textlink="">
      <xdr:nvSpPr>
        <xdr:cNvPr id="629" name="テキスト ボックス 628"/>
        <xdr:cNvSpPr txBox="1"/>
      </xdr:nvSpPr>
      <xdr:spPr>
        <a:xfrm>
          <a:off x="13436111" y="13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50085</xdr:rowOff>
    </xdr:from>
    <xdr:ext cx="534377" cy="259045"/>
    <xdr:sp macro="" textlink="">
      <xdr:nvSpPr>
        <xdr:cNvPr id="631" name="テキスト ボックス 630"/>
        <xdr:cNvSpPr txBox="1"/>
      </xdr:nvSpPr>
      <xdr:spPr>
        <a:xfrm>
          <a:off x="12547111" y="132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145735</xdr:rowOff>
    </xdr:from>
    <xdr:to>
      <xdr:col>85</xdr:col>
      <xdr:colOff>177800</xdr:colOff>
      <xdr:row>76</xdr:row>
      <xdr:rowOff>75884</xdr:rowOff>
    </xdr:to>
    <xdr:sp macro="" textlink="">
      <xdr:nvSpPr>
        <xdr:cNvPr id="637" name="楕円 636"/>
        <xdr:cNvSpPr/>
      </xdr:nvSpPr>
      <xdr:spPr>
        <a:xfrm>
          <a:off x="16268700" y="13004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168612</xdr:rowOff>
    </xdr:from>
    <xdr:ext cx="534377" cy="259045"/>
    <xdr:sp macro="" textlink="">
      <xdr:nvSpPr>
        <xdr:cNvPr id="638" name="公債費該当値テキスト"/>
        <xdr:cNvSpPr txBox="1"/>
      </xdr:nvSpPr>
      <xdr:spPr>
        <a:xfrm>
          <a:off x="16370300" y="1285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136917</xdr:rowOff>
    </xdr:from>
    <xdr:to>
      <xdr:col>81</xdr:col>
      <xdr:colOff>101600</xdr:colOff>
      <xdr:row>76</xdr:row>
      <xdr:rowOff>67067</xdr:rowOff>
    </xdr:to>
    <xdr:sp macro="" textlink="">
      <xdr:nvSpPr>
        <xdr:cNvPr id="639" name="楕円 638"/>
        <xdr:cNvSpPr/>
      </xdr:nvSpPr>
      <xdr:spPr>
        <a:xfrm>
          <a:off x="15430500" y="129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83594</xdr:rowOff>
    </xdr:from>
    <xdr:ext cx="534377" cy="259045"/>
    <xdr:sp macro="" textlink="">
      <xdr:nvSpPr>
        <xdr:cNvPr id="640" name="テキスト ボックス 639"/>
        <xdr:cNvSpPr txBox="1"/>
      </xdr:nvSpPr>
      <xdr:spPr>
        <a:xfrm>
          <a:off x="15214111" y="12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91719</xdr:rowOff>
    </xdr:from>
    <xdr:to>
      <xdr:col>76</xdr:col>
      <xdr:colOff>165100</xdr:colOff>
      <xdr:row>76</xdr:row>
      <xdr:rowOff>21868</xdr:rowOff>
    </xdr:to>
    <xdr:sp macro="" textlink="">
      <xdr:nvSpPr>
        <xdr:cNvPr id="641" name="楕円 640"/>
        <xdr:cNvSpPr/>
      </xdr:nvSpPr>
      <xdr:spPr>
        <a:xfrm>
          <a:off x="14541500" y="12950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38396</xdr:rowOff>
    </xdr:from>
    <xdr:ext cx="534377" cy="259045"/>
    <xdr:sp macro="" textlink="">
      <xdr:nvSpPr>
        <xdr:cNvPr id="642" name="テキスト ボックス 641"/>
        <xdr:cNvSpPr txBox="1"/>
      </xdr:nvSpPr>
      <xdr:spPr>
        <a:xfrm>
          <a:off x="14325111" y="127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81280</xdr:rowOff>
    </xdr:from>
    <xdr:to>
      <xdr:col>72</xdr:col>
      <xdr:colOff>38100</xdr:colOff>
      <xdr:row>76</xdr:row>
      <xdr:rowOff>11430</xdr:rowOff>
    </xdr:to>
    <xdr:sp macro="" textlink="">
      <xdr:nvSpPr>
        <xdr:cNvPr id="643" name="楕円 642"/>
        <xdr:cNvSpPr/>
      </xdr:nvSpPr>
      <xdr:spPr>
        <a:xfrm>
          <a:off x="13652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27957</xdr:rowOff>
    </xdr:from>
    <xdr:ext cx="534377" cy="259045"/>
    <xdr:sp macro="" textlink="">
      <xdr:nvSpPr>
        <xdr:cNvPr id="644" name="テキスト ボックス 643"/>
        <xdr:cNvSpPr txBox="1"/>
      </xdr:nvSpPr>
      <xdr:spPr>
        <a:xfrm>
          <a:off x="13436111" y="127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133020</xdr:rowOff>
    </xdr:from>
    <xdr:to>
      <xdr:col>67</xdr:col>
      <xdr:colOff>101600</xdr:colOff>
      <xdr:row>76</xdr:row>
      <xdr:rowOff>63170</xdr:rowOff>
    </xdr:to>
    <xdr:sp macro="" textlink="">
      <xdr:nvSpPr>
        <xdr:cNvPr id="645" name="楕円 644"/>
        <xdr:cNvSpPr/>
      </xdr:nvSpPr>
      <xdr:spPr>
        <a:xfrm>
          <a:off x="12763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79697</xdr:rowOff>
    </xdr:from>
    <xdr:ext cx="534377" cy="259045"/>
    <xdr:sp macro="" textlink="">
      <xdr:nvSpPr>
        <xdr:cNvPr id="646" name="テキスト ボックス 645"/>
        <xdr:cNvSpPr txBox="1"/>
      </xdr:nvSpPr>
      <xdr:spPr>
        <a:xfrm>
          <a:off x="12547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68307</xdr:rowOff>
    </xdr:from>
    <xdr:to>
      <xdr:col>85</xdr:col>
      <xdr:colOff>127000</xdr:colOff>
      <xdr:row>98</xdr:row>
      <xdr:rowOff>137886</xdr:rowOff>
    </xdr:to>
    <xdr:cxnSp macro="">
      <xdr:nvCxnSpPr>
        <xdr:cNvPr id="675" name="直線コネクタ 674"/>
        <xdr:cNvCxnSpPr/>
      </xdr:nvCxnSpPr>
      <xdr:spPr>
        <a:xfrm flipV="1">
          <a:off x="15481300" y="16870407"/>
          <a:ext cx="838200" cy="6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137886</xdr:rowOff>
    </xdr:from>
    <xdr:to>
      <xdr:col>81</xdr:col>
      <xdr:colOff>50800</xdr:colOff>
      <xdr:row>98</xdr:row>
      <xdr:rowOff>169749</xdr:rowOff>
    </xdr:to>
    <xdr:cxnSp macro="">
      <xdr:nvCxnSpPr>
        <xdr:cNvPr id="678" name="直線コネクタ 677"/>
        <xdr:cNvCxnSpPr/>
      </xdr:nvCxnSpPr>
      <xdr:spPr>
        <a:xfrm flipV="1">
          <a:off x="14592300" y="16939986"/>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169749</xdr:rowOff>
    </xdr:from>
    <xdr:to>
      <xdr:col>76</xdr:col>
      <xdr:colOff>114300</xdr:colOff>
      <xdr:row>99</xdr:row>
      <xdr:rowOff>32139</xdr:rowOff>
    </xdr:to>
    <xdr:cxnSp macro="">
      <xdr:nvCxnSpPr>
        <xdr:cNvPr id="681" name="直線コネクタ 680"/>
        <xdr:cNvCxnSpPr/>
      </xdr:nvCxnSpPr>
      <xdr:spPr>
        <a:xfrm flipV="1">
          <a:off x="13703300" y="16971849"/>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11170</xdr:rowOff>
    </xdr:from>
    <xdr:to>
      <xdr:col>71</xdr:col>
      <xdr:colOff>177800</xdr:colOff>
      <xdr:row>99</xdr:row>
      <xdr:rowOff>32139</xdr:rowOff>
    </xdr:to>
    <xdr:cxnSp macro="">
      <xdr:nvCxnSpPr>
        <xdr:cNvPr id="684" name="直線コネクタ 683"/>
        <xdr:cNvCxnSpPr/>
      </xdr:nvCxnSpPr>
      <xdr:spPr>
        <a:xfrm>
          <a:off x="12814300" y="16984720"/>
          <a:ext cx="889000" cy="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17507</xdr:rowOff>
    </xdr:from>
    <xdr:to>
      <xdr:col>85</xdr:col>
      <xdr:colOff>177800</xdr:colOff>
      <xdr:row>98</xdr:row>
      <xdr:rowOff>119107</xdr:rowOff>
    </xdr:to>
    <xdr:sp macro="" textlink="">
      <xdr:nvSpPr>
        <xdr:cNvPr id="694" name="楕円 693"/>
        <xdr:cNvSpPr/>
      </xdr:nvSpPr>
      <xdr:spPr>
        <a:xfrm>
          <a:off x="16268700" y="16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40384</xdr:rowOff>
    </xdr:from>
    <xdr:ext cx="534377" cy="259045"/>
    <xdr:sp macro="" textlink="">
      <xdr:nvSpPr>
        <xdr:cNvPr id="695" name="積立金該当値テキスト"/>
        <xdr:cNvSpPr txBox="1"/>
      </xdr:nvSpPr>
      <xdr:spPr>
        <a:xfrm>
          <a:off x="16370300" y="16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87086</xdr:rowOff>
    </xdr:from>
    <xdr:to>
      <xdr:col>81</xdr:col>
      <xdr:colOff>101600</xdr:colOff>
      <xdr:row>99</xdr:row>
      <xdr:rowOff>17236</xdr:rowOff>
    </xdr:to>
    <xdr:sp macro="" textlink="">
      <xdr:nvSpPr>
        <xdr:cNvPr id="696" name="楕円 695"/>
        <xdr:cNvSpPr/>
      </xdr:nvSpPr>
      <xdr:spPr>
        <a:xfrm>
          <a:off x="15430500" y="168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8363</xdr:rowOff>
    </xdr:from>
    <xdr:ext cx="534377" cy="259045"/>
    <xdr:sp macro="" textlink="">
      <xdr:nvSpPr>
        <xdr:cNvPr id="697" name="テキスト ボックス 696"/>
        <xdr:cNvSpPr txBox="1"/>
      </xdr:nvSpPr>
      <xdr:spPr>
        <a:xfrm>
          <a:off x="15214111" y="169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118949</xdr:rowOff>
    </xdr:from>
    <xdr:to>
      <xdr:col>76</xdr:col>
      <xdr:colOff>165100</xdr:colOff>
      <xdr:row>99</xdr:row>
      <xdr:rowOff>49099</xdr:rowOff>
    </xdr:to>
    <xdr:sp macro="" textlink="">
      <xdr:nvSpPr>
        <xdr:cNvPr id="698" name="楕円 697"/>
        <xdr:cNvSpPr/>
      </xdr:nvSpPr>
      <xdr:spPr>
        <a:xfrm>
          <a:off x="14541500" y="169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40226</xdr:rowOff>
    </xdr:from>
    <xdr:ext cx="534377" cy="259045"/>
    <xdr:sp macro="" textlink="">
      <xdr:nvSpPr>
        <xdr:cNvPr id="699" name="テキスト ボックス 698"/>
        <xdr:cNvSpPr txBox="1"/>
      </xdr:nvSpPr>
      <xdr:spPr>
        <a:xfrm>
          <a:off x="14325111" y="170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152789</xdr:rowOff>
    </xdr:from>
    <xdr:to>
      <xdr:col>72</xdr:col>
      <xdr:colOff>38100</xdr:colOff>
      <xdr:row>99</xdr:row>
      <xdr:rowOff>82939</xdr:rowOff>
    </xdr:to>
    <xdr:sp macro="" textlink="">
      <xdr:nvSpPr>
        <xdr:cNvPr id="700" name="楕円 699"/>
        <xdr:cNvSpPr/>
      </xdr:nvSpPr>
      <xdr:spPr>
        <a:xfrm>
          <a:off x="13652500" y="169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74066</xdr:rowOff>
    </xdr:from>
    <xdr:ext cx="469744" cy="259045"/>
    <xdr:sp macro="" textlink="">
      <xdr:nvSpPr>
        <xdr:cNvPr id="701" name="テキスト ボックス 700"/>
        <xdr:cNvSpPr txBox="1"/>
      </xdr:nvSpPr>
      <xdr:spPr>
        <a:xfrm>
          <a:off x="13468428" y="170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131820</xdr:rowOff>
    </xdr:from>
    <xdr:to>
      <xdr:col>67</xdr:col>
      <xdr:colOff>101600</xdr:colOff>
      <xdr:row>99</xdr:row>
      <xdr:rowOff>61970</xdr:rowOff>
    </xdr:to>
    <xdr:sp macro="" textlink="">
      <xdr:nvSpPr>
        <xdr:cNvPr id="702" name="楕円 701"/>
        <xdr:cNvSpPr/>
      </xdr:nvSpPr>
      <xdr:spPr>
        <a:xfrm>
          <a:off x="12763500" y="169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53097</xdr:rowOff>
    </xdr:from>
    <xdr:ext cx="469744" cy="259045"/>
    <xdr:sp macro="" textlink="">
      <xdr:nvSpPr>
        <xdr:cNvPr id="703" name="テキスト ボックス 702"/>
        <xdr:cNvSpPr txBox="1"/>
      </xdr:nvSpPr>
      <xdr:spPr>
        <a:xfrm>
          <a:off x="12579428" y="170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40983</xdr:rowOff>
    </xdr:from>
    <xdr:to>
      <xdr:col>116</xdr:col>
      <xdr:colOff>63500</xdr:colOff>
      <xdr:row>38</xdr:row>
      <xdr:rowOff>82703</xdr:rowOff>
    </xdr:to>
    <xdr:cxnSp macro="">
      <xdr:nvCxnSpPr>
        <xdr:cNvPr id="732" name="直線コネクタ 731"/>
        <xdr:cNvCxnSpPr/>
      </xdr:nvCxnSpPr>
      <xdr:spPr>
        <a:xfrm flipV="1">
          <a:off x="21323300" y="6556083"/>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3" name="投資及び出資金平均値テキスト"/>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82703</xdr:rowOff>
    </xdr:from>
    <xdr:to>
      <xdr:col>111</xdr:col>
      <xdr:colOff>177800</xdr:colOff>
      <xdr:row>38</xdr:row>
      <xdr:rowOff>97866</xdr:rowOff>
    </xdr:to>
    <xdr:cxnSp macro="">
      <xdr:nvCxnSpPr>
        <xdr:cNvPr id="735" name="直線コネクタ 734"/>
        <xdr:cNvCxnSpPr/>
      </xdr:nvCxnSpPr>
      <xdr:spPr>
        <a:xfrm flipV="1">
          <a:off x="20434300" y="659780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97866</xdr:rowOff>
    </xdr:from>
    <xdr:to>
      <xdr:col>107</xdr:col>
      <xdr:colOff>50800</xdr:colOff>
      <xdr:row>38</xdr:row>
      <xdr:rowOff>130480</xdr:rowOff>
    </xdr:to>
    <xdr:cxnSp macro="">
      <xdr:nvCxnSpPr>
        <xdr:cNvPr id="738" name="直線コネクタ 737"/>
        <xdr:cNvCxnSpPr/>
      </xdr:nvCxnSpPr>
      <xdr:spPr>
        <a:xfrm flipV="1">
          <a:off x="19545300" y="661296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130480</xdr:rowOff>
    </xdr:from>
    <xdr:to>
      <xdr:col>102</xdr:col>
      <xdr:colOff>114300</xdr:colOff>
      <xdr:row>38</xdr:row>
      <xdr:rowOff>138671</xdr:rowOff>
    </xdr:to>
    <xdr:cxnSp macro="">
      <xdr:nvCxnSpPr>
        <xdr:cNvPr id="741" name="直線コネクタ 740"/>
        <xdr:cNvCxnSpPr/>
      </xdr:nvCxnSpPr>
      <xdr:spPr>
        <a:xfrm flipV="1">
          <a:off x="18656300" y="664558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161633</xdr:rowOff>
    </xdr:from>
    <xdr:to>
      <xdr:col>116</xdr:col>
      <xdr:colOff>114300</xdr:colOff>
      <xdr:row>38</xdr:row>
      <xdr:rowOff>91783</xdr:rowOff>
    </xdr:to>
    <xdr:sp macro="" textlink="">
      <xdr:nvSpPr>
        <xdr:cNvPr id="751" name="楕円 750"/>
        <xdr:cNvSpPr/>
      </xdr:nvSpPr>
      <xdr:spPr>
        <a:xfrm>
          <a:off x="221107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13060</xdr:rowOff>
    </xdr:from>
    <xdr:ext cx="469744" cy="259045"/>
    <xdr:sp macro="" textlink="">
      <xdr:nvSpPr>
        <xdr:cNvPr id="752" name="投資及び出資金該当値テキスト"/>
        <xdr:cNvSpPr txBox="1"/>
      </xdr:nvSpPr>
      <xdr:spPr>
        <a:xfrm>
          <a:off x="22212300" y="635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31903</xdr:rowOff>
    </xdr:from>
    <xdr:to>
      <xdr:col>112</xdr:col>
      <xdr:colOff>38100</xdr:colOff>
      <xdr:row>38</xdr:row>
      <xdr:rowOff>133503</xdr:rowOff>
    </xdr:to>
    <xdr:sp macro="" textlink="">
      <xdr:nvSpPr>
        <xdr:cNvPr id="753" name="楕円 752"/>
        <xdr:cNvSpPr/>
      </xdr:nvSpPr>
      <xdr:spPr>
        <a:xfrm>
          <a:off x="212725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124630</xdr:rowOff>
    </xdr:from>
    <xdr:ext cx="469744" cy="259045"/>
    <xdr:sp macro="" textlink="">
      <xdr:nvSpPr>
        <xdr:cNvPr id="754" name="テキスト ボックス 753"/>
        <xdr:cNvSpPr txBox="1"/>
      </xdr:nvSpPr>
      <xdr:spPr>
        <a:xfrm>
          <a:off x="21088428" y="66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47066</xdr:rowOff>
    </xdr:from>
    <xdr:to>
      <xdr:col>107</xdr:col>
      <xdr:colOff>101600</xdr:colOff>
      <xdr:row>38</xdr:row>
      <xdr:rowOff>148666</xdr:rowOff>
    </xdr:to>
    <xdr:sp macro="" textlink="">
      <xdr:nvSpPr>
        <xdr:cNvPr id="755" name="楕円 754"/>
        <xdr:cNvSpPr/>
      </xdr:nvSpPr>
      <xdr:spPr>
        <a:xfrm>
          <a:off x="20383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139793</xdr:rowOff>
    </xdr:from>
    <xdr:ext cx="469744" cy="259045"/>
    <xdr:sp macro="" textlink="">
      <xdr:nvSpPr>
        <xdr:cNvPr id="756" name="テキスト ボックス 755"/>
        <xdr:cNvSpPr txBox="1"/>
      </xdr:nvSpPr>
      <xdr:spPr>
        <a:xfrm>
          <a:off x="20199428" y="66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79680</xdr:rowOff>
    </xdr:from>
    <xdr:to>
      <xdr:col>102</xdr:col>
      <xdr:colOff>165100</xdr:colOff>
      <xdr:row>39</xdr:row>
      <xdr:rowOff>9830</xdr:rowOff>
    </xdr:to>
    <xdr:sp macro="" textlink="">
      <xdr:nvSpPr>
        <xdr:cNvPr id="757" name="楕円 756"/>
        <xdr:cNvSpPr/>
      </xdr:nvSpPr>
      <xdr:spPr>
        <a:xfrm>
          <a:off x="19494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957</xdr:rowOff>
    </xdr:from>
    <xdr:ext cx="469744" cy="259045"/>
    <xdr:sp macro="" textlink="">
      <xdr:nvSpPr>
        <xdr:cNvPr id="758" name="テキスト ボックス 757"/>
        <xdr:cNvSpPr txBox="1"/>
      </xdr:nvSpPr>
      <xdr:spPr>
        <a:xfrm>
          <a:off x="19310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87871</xdr:rowOff>
    </xdr:from>
    <xdr:to>
      <xdr:col>98</xdr:col>
      <xdr:colOff>38100</xdr:colOff>
      <xdr:row>39</xdr:row>
      <xdr:rowOff>18021</xdr:rowOff>
    </xdr:to>
    <xdr:sp macro="" textlink="">
      <xdr:nvSpPr>
        <xdr:cNvPr id="759" name="楕円 758"/>
        <xdr:cNvSpPr/>
      </xdr:nvSpPr>
      <xdr:spPr>
        <a:xfrm>
          <a:off x="18605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9148</xdr:rowOff>
    </xdr:from>
    <xdr:ext cx="469744" cy="259045"/>
    <xdr:sp macro="" textlink="">
      <xdr:nvSpPr>
        <xdr:cNvPr id="760" name="テキスト ボックス 759"/>
        <xdr:cNvSpPr txBox="1"/>
      </xdr:nvSpPr>
      <xdr:spPr>
        <a:xfrm>
          <a:off x="18421428" y="66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12084</xdr:rowOff>
    </xdr:from>
    <xdr:to>
      <xdr:col>116</xdr:col>
      <xdr:colOff>63500</xdr:colOff>
      <xdr:row>59</xdr:row>
      <xdr:rowOff>13456</xdr:rowOff>
    </xdr:to>
    <xdr:cxnSp macro="">
      <xdr:nvCxnSpPr>
        <xdr:cNvPr id="789" name="直線コネクタ 788"/>
        <xdr:cNvCxnSpPr/>
      </xdr:nvCxnSpPr>
      <xdr:spPr>
        <a:xfrm>
          <a:off x="21323300" y="1012763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2959</xdr:rowOff>
    </xdr:from>
    <xdr:to>
      <xdr:col>111</xdr:col>
      <xdr:colOff>177800</xdr:colOff>
      <xdr:row>59</xdr:row>
      <xdr:rowOff>12084</xdr:rowOff>
    </xdr:to>
    <xdr:cxnSp macro="">
      <xdr:nvCxnSpPr>
        <xdr:cNvPr id="792" name="直線コネクタ 791"/>
        <xdr:cNvCxnSpPr/>
      </xdr:nvCxnSpPr>
      <xdr:spPr>
        <a:xfrm>
          <a:off x="20434300" y="1011850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2959</xdr:rowOff>
    </xdr:from>
    <xdr:to>
      <xdr:col>107</xdr:col>
      <xdr:colOff>50800</xdr:colOff>
      <xdr:row>59</xdr:row>
      <xdr:rowOff>23914</xdr:rowOff>
    </xdr:to>
    <xdr:cxnSp macro="">
      <xdr:nvCxnSpPr>
        <xdr:cNvPr id="795" name="直線コネクタ 794"/>
        <xdr:cNvCxnSpPr/>
      </xdr:nvCxnSpPr>
      <xdr:spPr>
        <a:xfrm flipV="1">
          <a:off x="19545300" y="1011850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23914</xdr:rowOff>
    </xdr:to>
    <xdr:cxnSp macro="">
      <xdr:nvCxnSpPr>
        <xdr:cNvPr id="798" name="直線コネクタ 797"/>
        <xdr:cNvCxnSpPr/>
      </xdr:nvCxnSpPr>
      <xdr:spPr>
        <a:xfrm>
          <a:off x="18656300" y="1013698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134106</xdr:rowOff>
    </xdr:from>
    <xdr:to>
      <xdr:col>116</xdr:col>
      <xdr:colOff>114300</xdr:colOff>
      <xdr:row>59</xdr:row>
      <xdr:rowOff>64256</xdr:rowOff>
    </xdr:to>
    <xdr:sp macro="" textlink="">
      <xdr:nvSpPr>
        <xdr:cNvPr id="808" name="楕円 807"/>
        <xdr:cNvSpPr/>
      </xdr:nvSpPr>
      <xdr:spPr>
        <a:xfrm>
          <a:off x="22110700" y="100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49033</xdr:rowOff>
    </xdr:from>
    <xdr:ext cx="469744" cy="259045"/>
    <xdr:sp macro="" textlink="">
      <xdr:nvSpPr>
        <xdr:cNvPr id="809" name="貸付金該当値テキスト"/>
        <xdr:cNvSpPr txBox="1"/>
      </xdr:nvSpPr>
      <xdr:spPr>
        <a:xfrm>
          <a:off x="22212300" y="999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132734</xdr:rowOff>
    </xdr:from>
    <xdr:to>
      <xdr:col>112</xdr:col>
      <xdr:colOff>38100</xdr:colOff>
      <xdr:row>59</xdr:row>
      <xdr:rowOff>62884</xdr:rowOff>
    </xdr:to>
    <xdr:sp macro="" textlink="">
      <xdr:nvSpPr>
        <xdr:cNvPr id="810" name="楕円 809"/>
        <xdr:cNvSpPr/>
      </xdr:nvSpPr>
      <xdr:spPr>
        <a:xfrm>
          <a:off x="21272500" y="10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54011</xdr:rowOff>
    </xdr:from>
    <xdr:ext cx="469744" cy="259045"/>
    <xdr:sp macro="" textlink="">
      <xdr:nvSpPr>
        <xdr:cNvPr id="811" name="テキスト ボックス 810"/>
        <xdr:cNvSpPr txBox="1"/>
      </xdr:nvSpPr>
      <xdr:spPr>
        <a:xfrm>
          <a:off x="21088428" y="1016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123609</xdr:rowOff>
    </xdr:from>
    <xdr:to>
      <xdr:col>107</xdr:col>
      <xdr:colOff>101600</xdr:colOff>
      <xdr:row>59</xdr:row>
      <xdr:rowOff>53759</xdr:rowOff>
    </xdr:to>
    <xdr:sp macro="" textlink="">
      <xdr:nvSpPr>
        <xdr:cNvPr id="812" name="楕円 811"/>
        <xdr:cNvSpPr/>
      </xdr:nvSpPr>
      <xdr:spPr>
        <a:xfrm>
          <a:off x="20383500" y="100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44886</xdr:rowOff>
    </xdr:from>
    <xdr:ext cx="469744" cy="259045"/>
    <xdr:sp macro="" textlink="">
      <xdr:nvSpPr>
        <xdr:cNvPr id="813" name="テキスト ボックス 812"/>
        <xdr:cNvSpPr txBox="1"/>
      </xdr:nvSpPr>
      <xdr:spPr>
        <a:xfrm>
          <a:off x="20199428" y="101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144564</xdr:rowOff>
    </xdr:from>
    <xdr:to>
      <xdr:col>102</xdr:col>
      <xdr:colOff>165100</xdr:colOff>
      <xdr:row>59</xdr:row>
      <xdr:rowOff>74714</xdr:rowOff>
    </xdr:to>
    <xdr:sp macro="" textlink="">
      <xdr:nvSpPr>
        <xdr:cNvPr id="814" name="楕円 813"/>
        <xdr:cNvSpPr/>
      </xdr:nvSpPr>
      <xdr:spPr>
        <a:xfrm>
          <a:off x="19494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65841</xdr:rowOff>
    </xdr:from>
    <xdr:ext cx="469744" cy="259045"/>
    <xdr:sp macro="" textlink="">
      <xdr:nvSpPr>
        <xdr:cNvPr id="815" name="テキスト ボックス 814"/>
        <xdr:cNvSpPr txBox="1"/>
      </xdr:nvSpPr>
      <xdr:spPr>
        <a:xfrm>
          <a:off x="19310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142087</xdr:rowOff>
    </xdr:from>
    <xdr:to>
      <xdr:col>98</xdr:col>
      <xdr:colOff>38100</xdr:colOff>
      <xdr:row>59</xdr:row>
      <xdr:rowOff>72237</xdr:rowOff>
    </xdr:to>
    <xdr:sp macro="" textlink="">
      <xdr:nvSpPr>
        <xdr:cNvPr id="816" name="楕円 815"/>
        <xdr:cNvSpPr/>
      </xdr:nvSpPr>
      <xdr:spPr>
        <a:xfrm>
          <a:off x="18605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63364</xdr:rowOff>
    </xdr:from>
    <xdr:ext cx="469744" cy="259045"/>
    <xdr:sp macro="" textlink="">
      <xdr:nvSpPr>
        <xdr:cNvPr id="817" name="テキスト ボックス 816"/>
        <xdr:cNvSpPr txBox="1"/>
      </xdr:nvSpPr>
      <xdr:spPr>
        <a:xfrm>
          <a:off x="18421428" y="101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6896</xdr:rowOff>
    </xdr:from>
    <xdr:to>
      <xdr:col>116</xdr:col>
      <xdr:colOff>63500</xdr:colOff>
      <xdr:row>77</xdr:row>
      <xdr:rowOff>22822</xdr:rowOff>
    </xdr:to>
    <xdr:cxnSp macro="">
      <xdr:nvCxnSpPr>
        <xdr:cNvPr id="847" name="直線コネクタ 846"/>
        <xdr:cNvCxnSpPr/>
      </xdr:nvCxnSpPr>
      <xdr:spPr>
        <a:xfrm flipV="1">
          <a:off x="21323300" y="13208546"/>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22822</xdr:rowOff>
    </xdr:from>
    <xdr:to>
      <xdr:col>111</xdr:col>
      <xdr:colOff>177800</xdr:colOff>
      <xdr:row>77</xdr:row>
      <xdr:rowOff>41580</xdr:rowOff>
    </xdr:to>
    <xdr:cxnSp macro="">
      <xdr:nvCxnSpPr>
        <xdr:cNvPr id="850" name="直線コネクタ 849"/>
        <xdr:cNvCxnSpPr/>
      </xdr:nvCxnSpPr>
      <xdr:spPr>
        <a:xfrm flipV="1">
          <a:off x="20434300" y="13224472"/>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15063</xdr:rowOff>
    </xdr:from>
    <xdr:to>
      <xdr:col>107</xdr:col>
      <xdr:colOff>50800</xdr:colOff>
      <xdr:row>77</xdr:row>
      <xdr:rowOff>41580</xdr:rowOff>
    </xdr:to>
    <xdr:cxnSp macro="">
      <xdr:nvCxnSpPr>
        <xdr:cNvPr id="853" name="直線コネクタ 852"/>
        <xdr:cNvCxnSpPr/>
      </xdr:nvCxnSpPr>
      <xdr:spPr>
        <a:xfrm>
          <a:off x="19545300" y="1321671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5" name="テキスト ボックス 854"/>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15063</xdr:rowOff>
    </xdr:from>
    <xdr:to>
      <xdr:col>102</xdr:col>
      <xdr:colOff>114300</xdr:colOff>
      <xdr:row>77</xdr:row>
      <xdr:rowOff>28003</xdr:rowOff>
    </xdr:to>
    <xdr:cxnSp macro="">
      <xdr:nvCxnSpPr>
        <xdr:cNvPr id="856" name="直線コネクタ 855"/>
        <xdr:cNvCxnSpPr/>
      </xdr:nvCxnSpPr>
      <xdr:spPr>
        <a:xfrm flipV="1">
          <a:off x="18656300" y="1321671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127546</xdr:rowOff>
    </xdr:from>
    <xdr:to>
      <xdr:col>116</xdr:col>
      <xdr:colOff>114300</xdr:colOff>
      <xdr:row>77</xdr:row>
      <xdr:rowOff>57696</xdr:rowOff>
    </xdr:to>
    <xdr:sp macro="" textlink="">
      <xdr:nvSpPr>
        <xdr:cNvPr id="866" name="楕円 865"/>
        <xdr:cNvSpPr/>
      </xdr:nvSpPr>
      <xdr:spPr>
        <a:xfrm>
          <a:off x="22110700" y="131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150423</xdr:rowOff>
    </xdr:from>
    <xdr:ext cx="534377" cy="259045"/>
    <xdr:sp macro="" textlink="">
      <xdr:nvSpPr>
        <xdr:cNvPr id="867" name="繰出金該当値テキスト"/>
        <xdr:cNvSpPr txBox="1"/>
      </xdr:nvSpPr>
      <xdr:spPr>
        <a:xfrm>
          <a:off x="22212300"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143472</xdr:rowOff>
    </xdr:from>
    <xdr:to>
      <xdr:col>112</xdr:col>
      <xdr:colOff>38100</xdr:colOff>
      <xdr:row>77</xdr:row>
      <xdr:rowOff>73622</xdr:rowOff>
    </xdr:to>
    <xdr:sp macro="" textlink="">
      <xdr:nvSpPr>
        <xdr:cNvPr id="868" name="楕円 867"/>
        <xdr:cNvSpPr/>
      </xdr:nvSpPr>
      <xdr:spPr>
        <a:xfrm>
          <a:off x="21272500" y="131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90149</xdr:rowOff>
    </xdr:from>
    <xdr:ext cx="534377" cy="259045"/>
    <xdr:sp macro="" textlink="">
      <xdr:nvSpPr>
        <xdr:cNvPr id="869" name="テキスト ボックス 868"/>
        <xdr:cNvSpPr txBox="1"/>
      </xdr:nvSpPr>
      <xdr:spPr>
        <a:xfrm>
          <a:off x="21056111" y="129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162230</xdr:rowOff>
    </xdr:from>
    <xdr:to>
      <xdr:col>107</xdr:col>
      <xdr:colOff>101600</xdr:colOff>
      <xdr:row>77</xdr:row>
      <xdr:rowOff>92380</xdr:rowOff>
    </xdr:to>
    <xdr:sp macro="" textlink="">
      <xdr:nvSpPr>
        <xdr:cNvPr id="870" name="楕円 869"/>
        <xdr:cNvSpPr/>
      </xdr:nvSpPr>
      <xdr:spPr>
        <a:xfrm>
          <a:off x="20383500" y="131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108907</xdr:rowOff>
    </xdr:from>
    <xdr:ext cx="534377" cy="259045"/>
    <xdr:sp macro="" textlink="">
      <xdr:nvSpPr>
        <xdr:cNvPr id="871" name="テキスト ボックス 870"/>
        <xdr:cNvSpPr txBox="1"/>
      </xdr:nvSpPr>
      <xdr:spPr>
        <a:xfrm>
          <a:off x="20167111" y="129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135713</xdr:rowOff>
    </xdr:from>
    <xdr:to>
      <xdr:col>102</xdr:col>
      <xdr:colOff>165100</xdr:colOff>
      <xdr:row>77</xdr:row>
      <xdr:rowOff>65863</xdr:rowOff>
    </xdr:to>
    <xdr:sp macro="" textlink="">
      <xdr:nvSpPr>
        <xdr:cNvPr id="872" name="楕円 871"/>
        <xdr:cNvSpPr/>
      </xdr:nvSpPr>
      <xdr:spPr>
        <a:xfrm>
          <a:off x="19494500" y="131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56990</xdr:rowOff>
    </xdr:from>
    <xdr:ext cx="534377" cy="259045"/>
    <xdr:sp macro="" textlink="">
      <xdr:nvSpPr>
        <xdr:cNvPr id="873" name="テキスト ボックス 872"/>
        <xdr:cNvSpPr txBox="1"/>
      </xdr:nvSpPr>
      <xdr:spPr>
        <a:xfrm>
          <a:off x="19278111" y="13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148653</xdr:rowOff>
    </xdr:from>
    <xdr:to>
      <xdr:col>98</xdr:col>
      <xdr:colOff>38100</xdr:colOff>
      <xdr:row>77</xdr:row>
      <xdr:rowOff>78803</xdr:rowOff>
    </xdr:to>
    <xdr:sp macro="" textlink="">
      <xdr:nvSpPr>
        <xdr:cNvPr id="874" name="楕円 873"/>
        <xdr:cNvSpPr/>
      </xdr:nvSpPr>
      <xdr:spPr>
        <a:xfrm>
          <a:off x="18605500" y="131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69930</xdr:rowOff>
    </xdr:from>
    <xdr:ext cx="534377" cy="259045"/>
    <xdr:sp macro="" textlink="">
      <xdr:nvSpPr>
        <xdr:cNvPr id="875" name="テキスト ボックス 874"/>
        <xdr:cNvSpPr txBox="1"/>
      </xdr:nvSpPr>
      <xdr:spPr>
        <a:xfrm>
          <a:off x="18389111" y="132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扶助費については、少子高齢化の影響により類似団体平均を大きく上回って推移しているが、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年度と比較すると減となっており、これは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子育て世帯臨時特別給付金事業費等、新型コロナウイルス感染症に伴う支援事業の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年度と比較すると増となっており、これは、土地開発基金の廃止に向け基金が所有する土地建物を一般会計で購入したための経費等によるものである。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過去の建設事業等に係る償還により類似団体平均を上回っており、引き続き地方債発行額の抑制を図っていく。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44,355
43,937
733.19
32,426,671
31,133,165
1,180,276
15,272,103
30,081,165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81255</xdr:rowOff>
    </xdr:from>
    <xdr:to>
      <xdr:col>24</xdr:col>
      <xdr:colOff>63500</xdr:colOff>
      <xdr:row>37</xdr:row>
      <xdr:rowOff>87122</xdr:rowOff>
    </xdr:to>
    <xdr:cxnSp macro="">
      <xdr:nvCxnSpPr>
        <xdr:cNvPr id="60" name="直線コネクタ 59"/>
        <xdr:cNvCxnSpPr/>
      </xdr:nvCxnSpPr>
      <xdr:spPr>
        <a:xfrm flipV="1">
          <a:off x="3797300" y="6424905"/>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68681</xdr:rowOff>
    </xdr:from>
    <xdr:to>
      <xdr:col>19</xdr:col>
      <xdr:colOff>177800</xdr:colOff>
      <xdr:row>37</xdr:row>
      <xdr:rowOff>87122</xdr:rowOff>
    </xdr:to>
    <xdr:cxnSp macro="">
      <xdr:nvCxnSpPr>
        <xdr:cNvPr id="63" name="直線コネクタ 62"/>
        <xdr:cNvCxnSpPr/>
      </xdr:nvCxnSpPr>
      <xdr:spPr>
        <a:xfrm>
          <a:off x="2908300" y="641233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68681</xdr:rowOff>
    </xdr:from>
    <xdr:to>
      <xdr:col>15</xdr:col>
      <xdr:colOff>50800</xdr:colOff>
      <xdr:row>37</xdr:row>
      <xdr:rowOff>91770</xdr:rowOff>
    </xdr:to>
    <xdr:cxnSp macro="">
      <xdr:nvCxnSpPr>
        <xdr:cNvPr id="66" name="直線コネクタ 65"/>
        <xdr:cNvCxnSpPr/>
      </xdr:nvCxnSpPr>
      <xdr:spPr>
        <a:xfrm flipV="1">
          <a:off x="2019300" y="641233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91770</xdr:rowOff>
    </xdr:from>
    <xdr:to>
      <xdr:col>10</xdr:col>
      <xdr:colOff>114300</xdr:colOff>
      <xdr:row>37</xdr:row>
      <xdr:rowOff>93294</xdr:rowOff>
    </xdr:to>
    <xdr:cxnSp macro="">
      <xdr:nvCxnSpPr>
        <xdr:cNvPr id="69" name="直線コネクタ 68"/>
        <xdr:cNvCxnSpPr/>
      </xdr:nvCxnSpPr>
      <xdr:spPr>
        <a:xfrm flipV="1">
          <a:off x="1130300" y="64354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30455</xdr:rowOff>
    </xdr:from>
    <xdr:to>
      <xdr:col>24</xdr:col>
      <xdr:colOff>114300</xdr:colOff>
      <xdr:row>37</xdr:row>
      <xdr:rowOff>132055</xdr:rowOff>
    </xdr:to>
    <xdr:sp macro="" textlink="">
      <xdr:nvSpPr>
        <xdr:cNvPr id="79" name="楕円 78"/>
        <xdr:cNvSpPr/>
      </xdr:nvSpPr>
      <xdr:spPr>
        <a:xfrm>
          <a:off x="45847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36322</xdr:rowOff>
    </xdr:from>
    <xdr:to>
      <xdr:col>20</xdr:col>
      <xdr:colOff>38100</xdr:colOff>
      <xdr:row>37</xdr:row>
      <xdr:rowOff>137922</xdr:rowOff>
    </xdr:to>
    <xdr:sp macro="" textlink="">
      <xdr:nvSpPr>
        <xdr:cNvPr id="81" name="楕円 80"/>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129049</xdr:rowOff>
    </xdr:from>
    <xdr:ext cx="469744" cy="259045"/>
    <xdr:sp macro="" textlink="">
      <xdr:nvSpPr>
        <xdr:cNvPr id="82" name="テキスト ボックス 81"/>
        <xdr:cNvSpPr txBox="1"/>
      </xdr:nvSpPr>
      <xdr:spPr>
        <a:xfrm>
          <a:off x="3562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17881</xdr:rowOff>
    </xdr:from>
    <xdr:to>
      <xdr:col>15</xdr:col>
      <xdr:colOff>101600</xdr:colOff>
      <xdr:row>37</xdr:row>
      <xdr:rowOff>119481</xdr:rowOff>
    </xdr:to>
    <xdr:sp macro="" textlink="">
      <xdr:nvSpPr>
        <xdr:cNvPr id="83" name="楕円 82"/>
        <xdr:cNvSpPr/>
      </xdr:nvSpPr>
      <xdr:spPr>
        <a:xfrm>
          <a:off x="2857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110608</xdr:rowOff>
    </xdr:from>
    <xdr:ext cx="469744" cy="259045"/>
    <xdr:sp macro="" textlink="">
      <xdr:nvSpPr>
        <xdr:cNvPr id="84" name="テキスト ボックス 83"/>
        <xdr:cNvSpPr txBox="1"/>
      </xdr:nvSpPr>
      <xdr:spPr>
        <a:xfrm>
          <a:off x="2673428"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40970</xdr:rowOff>
    </xdr:from>
    <xdr:to>
      <xdr:col>10</xdr:col>
      <xdr:colOff>165100</xdr:colOff>
      <xdr:row>37</xdr:row>
      <xdr:rowOff>142570</xdr:rowOff>
    </xdr:to>
    <xdr:sp macro="" textlink="">
      <xdr:nvSpPr>
        <xdr:cNvPr id="85" name="楕円 84"/>
        <xdr:cNvSpPr/>
      </xdr:nvSpPr>
      <xdr:spPr>
        <a:xfrm>
          <a:off x="1968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133697</xdr:rowOff>
    </xdr:from>
    <xdr:ext cx="469744" cy="259045"/>
    <xdr:sp macro="" textlink="">
      <xdr:nvSpPr>
        <xdr:cNvPr id="86" name="テキスト ボックス 85"/>
        <xdr:cNvSpPr txBox="1"/>
      </xdr:nvSpPr>
      <xdr:spPr>
        <a:xfrm>
          <a:off x="1784428" y="64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42494</xdr:rowOff>
    </xdr:from>
    <xdr:to>
      <xdr:col>6</xdr:col>
      <xdr:colOff>38100</xdr:colOff>
      <xdr:row>37</xdr:row>
      <xdr:rowOff>144094</xdr:rowOff>
    </xdr:to>
    <xdr:sp macro="" textlink="">
      <xdr:nvSpPr>
        <xdr:cNvPr id="87" name="楕円 86"/>
        <xdr:cNvSpPr/>
      </xdr:nvSpPr>
      <xdr:spPr>
        <a:xfrm>
          <a:off x="1079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135221</xdr:rowOff>
    </xdr:from>
    <xdr:ext cx="469744" cy="259045"/>
    <xdr:sp macro="" textlink="">
      <xdr:nvSpPr>
        <xdr:cNvPr id="88" name="テキスト ボックス 87"/>
        <xdr:cNvSpPr txBox="1"/>
      </xdr:nvSpPr>
      <xdr:spPr>
        <a:xfrm>
          <a:off x="895428" y="64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153142</xdr:rowOff>
    </xdr:from>
    <xdr:to>
      <xdr:col>24</xdr:col>
      <xdr:colOff>63500</xdr:colOff>
      <xdr:row>58</xdr:row>
      <xdr:rowOff>51243</xdr:rowOff>
    </xdr:to>
    <xdr:cxnSp macro="">
      <xdr:nvCxnSpPr>
        <xdr:cNvPr id="117" name="直線コネクタ 116"/>
        <xdr:cNvCxnSpPr/>
      </xdr:nvCxnSpPr>
      <xdr:spPr>
        <a:xfrm flipV="1">
          <a:off x="3797300" y="9925792"/>
          <a:ext cx="8382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54097</xdr:rowOff>
    </xdr:from>
    <xdr:to>
      <xdr:col>19</xdr:col>
      <xdr:colOff>177800</xdr:colOff>
      <xdr:row>58</xdr:row>
      <xdr:rowOff>51243</xdr:rowOff>
    </xdr:to>
    <xdr:cxnSp macro="">
      <xdr:nvCxnSpPr>
        <xdr:cNvPr id="120" name="直線コネクタ 119"/>
        <xdr:cNvCxnSpPr/>
      </xdr:nvCxnSpPr>
      <xdr:spPr>
        <a:xfrm>
          <a:off x="2908300" y="9826747"/>
          <a:ext cx="889000" cy="1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54097</xdr:rowOff>
    </xdr:from>
    <xdr:to>
      <xdr:col>15</xdr:col>
      <xdr:colOff>50800</xdr:colOff>
      <xdr:row>58</xdr:row>
      <xdr:rowOff>94403</xdr:rowOff>
    </xdr:to>
    <xdr:cxnSp macro="">
      <xdr:nvCxnSpPr>
        <xdr:cNvPr id="123" name="直線コネクタ 122"/>
        <xdr:cNvCxnSpPr/>
      </xdr:nvCxnSpPr>
      <xdr:spPr>
        <a:xfrm flipV="1">
          <a:off x="2019300" y="9826747"/>
          <a:ext cx="889000" cy="2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94403</xdr:rowOff>
    </xdr:from>
    <xdr:to>
      <xdr:col>10</xdr:col>
      <xdr:colOff>114300</xdr:colOff>
      <xdr:row>58</xdr:row>
      <xdr:rowOff>95896</xdr:rowOff>
    </xdr:to>
    <xdr:cxnSp macro="">
      <xdr:nvCxnSpPr>
        <xdr:cNvPr id="126" name="直線コネクタ 125"/>
        <xdr:cNvCxnSpPr/>
      </xdr:nvCxnSpPr>
      <xdr:spPr>
        <a:xfrm flipV="1">
          <a:off x="1130300" y="10038503"/>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102342</xdr:rowOff>
    </xdr:from>
    <xdr:to>
      <xdr:col>24</xdr:col>
      <xdr:colOff>114300</xdr:colOff>
      <xdr:row>58</xdr:row>
      <xdr:rowOff>32492</xdr:rowOff>
    </xdr:to>
    <xdr:sp macro="" textlink="">
      <xdr:nvSpPr>
        <xdr:cNvPr id="136" name="楕円 135"/>
        <xdr:cNvSpPr/>
      </xdr:nvSpPr>
      <xdr:spPr>
        <a:xfrm>
          <a:off x="4584700" y="98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125219</xdr:rowOff>
    </xdr:from>
    <xdr:ext cx="599010" cy="259045"/>
    <xdr:sp macro="" textlink="">
      <xdr:nvSpPr>
        <xdr:cNvPr id="137" name="総務費該当値テキスト"/>
        <xdr:cNvSpPr txBox="1"/>
      </xdr:nvSpPr>
      <xdr:spPr>
        <a:xfrm>
          <a:off x="4686300" y="972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443</xdr:rowOff>
    </xdr:from>
    <xdr:to>
      <xdr:col>20</xdr:col>
      <xdr:colOff>38100</xdr:colOff>
      <xdr:row>58</xdr:row>
      <xdr:rowOff>102043</xdr:rowOff>
    </xdr:to>
    <xdr:sp macro="" textlink="">
      <xdr:nvSpPr>
        <xdr:cNvPr id="138" name="楕円 137"/>
        <xdr:cNvSpPr/>
      </xdr:nvSpPr>
      <xdr:spPr>
        <a:xfrm>
          <a:off x="3746500" y="99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93170</xdr:rowOff>
    </xdr:from>
    <xdr:ext cx="534377" cy="259045"/>
    <xdr:sp macro="" textlink="">
      <xdr:nvSpPr>
        <xdr:cNvPr id="139" name="テキスト ボックス 138"/>
        <xdr:cNvSpPr txBox="1"/>
      </xdr:nvSpPr>
      <xdr:spPr>
        <a:xfrm>
          <a:off x="3530111" y="100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3297</xdr:rowOff>
    </xdr:from>
    <xdr:to>
      <xdr:col>15</xdr:col>
      <xdr:colOff>101600</xdr:colOff>
      <xdr:row>57</xdr:row>
      <xdr:rowOff>104897</xdr:rowOff>
    </xdr:to>
    <xdr:sp macro="" textlink="">
      <xdr:nvSpPr>
        <xdr:cNvPr id="140" name="楕円 139"/>
        <xdr:cNvSpPr/>
      </xdr:nvSpPr>
      <xdr:spPr>
        <a:xfrm>
          <a:off x="2857500" y="97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96024</xdr:rowOff>
    </xdr:from>
    <xdr:ext cx="599010" cy="259045"/>
    <xdr:sp macro="" textlink="">
      <xdr:nvSpPr>
        <xdr:cNvPr id="141" name="テキスト ボックス 140"/>
        <xdr:cNvSpPr txBox="1"/>
      </xdr:nvSpPr>
      <xdr:spPr>
        <a:xfrm>
          <a:off x="2608795" y="986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43603</xdr:rowOff>
    </xdr:from>
    <xdr:to>
      <xdr:col>10</xdr:col>
      <xdr:colOff>165100</xdr:colOff>
      <xdr:row>58</xdr:row>
      <xdr:rowOff>145203</xdr:rowOff>
    </xdr:to>
    <xdr:sp macro="" textlink="">
      <xdr:nvSpPr>
        <xdr:cNvPr id="142" name="楕円 141"/>
        <xdr:cNvSpPr/>
      </xdr:nvSpPr>
      <xdr:spPr>
        <a:xfrm>
          <a:off x="1968500" y="9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136330</xdr:rowOff>
    </xdr:from>
    <xdr:ext cx="534377" cy="259045"/>
    <xdr:sp macro="" textlink="">
      <xdr:nvSpPr>
        <xdr:cNvPr id="143" name="テキスト ボックス 142"/>
        <xdr:cNvSpPr txBox="1"/>
      </xdr:nvSpPr>
      <xdr:spPr>
        <a:xfrm>
          <a:off x="1752111" y="100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45096</xdr:rowOff>
    </xdr:from>
    <xdr:to>
      <xdr:col>6</xdr:col>
      <xdr:colOff>38100</xdr:colOff>
      <xdr:row>58</xdr:row>
      <xdr:rowOff>146696</xdr:rowOff>
    </xdr:to>
    <xdr:sp macro="" textlink="">
      <xdr:nvSpPr>
        <xdr:cNvPr id="144" name="楕円 143"/>
        <xdr:cNvSpPr/>
      </xdr:nvSpPr>
      <xdr:spPr>
        <a:xfrm>
          <a:off x="1079500" y="99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137823</xdr:rowOff>
    </xdr:from>
    <xdr:ext cx="534377" cy="259045"/>
    <xdr:sp macro="" textlink="">
      <xdr:nvSpPr>
        <xdr:cNvPr id="145" name="テキスト ボックス 144"/>
        <xdr:cNvSpPr txBox="1"/>
      </xdr:nvSpPr>
      <xdr:spPr>
        <a:xfrm>
          <a:off x="863111" y="100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50395</xdr:rowOff>
    </xdr:from>
    <xdr:to>
      <xdr:col>24</xdr:col>
      <xdr:colOff>63500</xdr:colOff>
      <xdr:row>75</xdr:row>
      <xdr:rowOff>68231</xdr:rowOff>
    </xdr:to>
    <xdr:cxnSp macro="">
      <xdr:nvCxnSpPr>
        <xdr:cNvPr id="173" name="直線コネクタ 172"/>
        <xdr:cNvCxnSpPr/>
      </xdr:nvCxnSpPr>
      <xdr:spPr>
        <a:xfrm flipV="1">
          <a:off x="3797300" y="12909145"/>
          <a:ext cx="8382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68231</xdr:rowOff>
    </xdr:from>
    <xdr:to>
      <xdr:col>19</xdr:col>
      <xdr:colOff>177800</xdr:colOff>
      <xdr:row>75</xdr:row>
      <xdr:rowOff>133372</xdr:rowOff>
    </xdr:to>
    <xdr:cxnSp macro="">
      <xdr:nvCxnSpPr>
        <xdr:cNvPr id="176" name="直線コネクタ 175"/>
        <xdr:cNvCxnSpPr/>
      </xdr:nvCxnSpPr>
      <xdr:spPr>
        <a:xfrm flipV="1">
          <a:off x="2908300" y="12926981"/>
          <a:ext cx="8890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133372</xdr:rowOff>
    </xdr:from>
    <xdr:to>
      <xdr:col>15</xdr:col>
      <xdr:colOff>50800</xdr:colOff>
      <xdr:row>75</xdr:row>
      <xdr:rowOff>154184</xdr:rowOff>
    </xdr:to>
    <xdr:cxnSp macro="">
      <xdr:nvCxnSpPr>
        <xdr:cNvPr id="179" name="直線コネクタ 178"/>
        <xdr:cNvCxnSpPr/>
      </xdr:nvCxnSpPr>
      <xdr:spPr>
        <a:xfrm flipV="1">
          <a:off x="2019300" y="12992122"/>
          <a:ext cx="8890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154184</xdr:rowOff>
    </xdr:from>
    <xdr:to>
      <xdr:col>10</xdr:col>
      <xdr:colOff>114300</xdr:colOff>
      <xdr:row>76</xdr:row>
      <xdr:rowOff>54025</xdr:rowOff>
    </xdr:to>
    <xdr:cxnSp macro="">
      <xdr:nvCxnSpPr>
        <xdr:cNvPr id="182" name="直線コネクタ 181"/>
        <xdr:cNvCxnSpPr/>
      </xdr:nvCxnSpPr>
      <xdr:spPr>
        <a:xfrm flipV="1">
          <a:off x="1130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4" name="テキスト ボックス 183"/>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171045</xdr:rowOff>
    </xdr:from>
    <xdr:to>
      <xdr:col>24</xdr:col>
      <xdr:colOff>114300</xdr:colOff>
      <xdr:row>75</xdr:row>
      <xdr:rowOff>101195</xdr:rowOff>
    </xdr:to>
    <xdr:sp macro="" textlink="">
      <xdr:nvSpPr>
        <xdr:cNvPr id="192" name="楕円 191"/>
        <xdr:cNvSpPr/>
      </xdr:nvSpPr>
      <xdr:spPr>
        <a:xfrm>
          <a:off x="4584700" y="12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22472</xdr:rowOff>
    </xdr:from>
    <xdr:ext cx="599010" cy="259045"/>
    <xdr:sp macro="" textlink="">
      <xdr:nvSpPr>
        <xdr:cNvPr id="193" name="民生費該当値テキスト"/>
        <xdr:cNvSpPr txBox="1"/>
      </xdr:nvSpPr>
      <xdr:spPr>
        <a:xfrm>
          <a:off x="4686300" y="1270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17431</xdr:rowOff>
    </xdr:from>
    <xdr:to>
      <xdr:col>20</xdr:col>
      <xdr:colOff>38100</xdr:colOff>
      <xdr:row>75</xdr:row>
      <xdr:rowOff>119031</xdr:rowOff>
    </xdr:to>
    <xdr:sp macro="" textlink="">
      <xdr:nvSpPr>
        <xdr:cNvPr id="194" name="楕円 193"/>
        <xdr:cNvSpPr/>
      </xdr:nvSpPr>
      <xdr:spPr>
        <a:xfrm>
          <a:off x="37465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135558</xdr:rowOff>
    </xdr:from>
    <xdr:ext cx="599010" cy="259045"/>
    <xdr:sp macro="" textlink="">
      <xdr:nvSpPr>
        <xdr:cNvPr id="195" name="テキスト ボックス 194"/>
        <xdr:cNvSpPr txBox="1"/>
      </xdr:nvSpPr>
      <xdr:spPr>
        <a:xfrm>
          <a:off x="3497795" y="126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82572</xdr:rowOff>
    </xdr:from>
    <xdr:to>
      <xdr:col>15</xdr:col>
      <xdr:colOff>101600</xdr:colOff>
      <xdr:row>76</xdr:row>
      <xdr:rowOff>12722</xdr:rowOff>
    </xdr:to>
    <xdr:sp macro="" textlink="">
      <xdr:nvSpPr>
        <xdr:cNvPr id="196" name="楕円 195"/>
        <xdr:cNvSpPr/>
      </xdr:nvSpPr>
      <xdr:spPr>
        <a:xfrm>
          <a:off x="28575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29249</xdr:rowOff>
    </xdr:from>
    <xdr:ext cx="599010" cy="259045"/>
    <xdr:sp macro="" textlink="">
      <xdr:nvSpPr>
        <xdr:cNvPr id="197" name="テキスト ボックス 196"/>
        <xdr:cNvSpPr txBox="1"/>
      </xdr:nvSpPr>
      <xdr:spPr>
        <a:xfrm>
          <a:off x="2608795" y="127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103384</xdr:rowOff>
    </xdr:from>
    <xdr:to>
      <xdr:col>10</xdr:col>
      <xdr:colOff>165100</xdr:colOff>
      <xdr:row>76</xdr:row>
      <xdr:rowOff>33534</xdr:rowOff>
    </xdr:to>
    <xdr:sp macro="" textlink="">
      <xdr:nvSpPr>
        <xdr:cNvPr id="198" name="楕円 197"/>
        <xdr:cNvSpPr/>
      </xdr:nvSpPr>
      <xdr:spPr>
        <a:xfrm>
          <a:off x="1968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50061</xdr:rowOff>
    </xdr:from>
    <xdr:ext cx="599010" cy="259045"/>
    <xdr:sp macro="" textlink="">
      <xdr:nvSpPr>
        <xdr:cNvPr id="199" name="テキスト ボックス 198"/>
        <xdr:cNvSpPr txBox="1"/>
      </xdr:nvSpPr>
      <xdr:spPr>
        <a:xfrm>
          <a:off x="1719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xdr:rowOff>
    </xdr:from>
    <xdr:to>
      <xdr:col>6</xdr:col>
      <xdr:colOff>38100</xdr:colOff>
      <xdr:row>76</xdr:row>
      <xdr:rowOff>104825</xdr:rowOff>
    </xdr:to>
    <xdr:sp macro="" textlink="">
      <xdr:nvSpPr>
        <xdr:cNvPr id="200" name="楕円 199"/>
        <xdr:cNvSpPr/>
      </xdr:nvSpPr>
      <xdr:spPr>
        <a:xfrm>
          <a:off x="1079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121352</xdr:rowOff>
    </xdr:from>
    <xdr:ext cx="599010" cy="259045"/>
    <xdr:sp macro="" textlink="">
      <xdr:nvSpPr>
        <xdr:cNvPr id="201" name="テキスト ボックス 200"/>
        <xdr:cNvSpPr txBox="1"/>
      </xdr:nvSpPr>
      <xdr:spPr>
        <a:xfrm>
          <a:off x="830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117742</xdr:rowOff>
    </xdr:from>
    <xdr:to>
      <xdr:col>24</xdr:col>
      <xdr:colOff>63500</xdr:colOff>
      <xdr:row>97</xdr:row>
      <xdr:rowOff>64909</xdr:rowOff>
    </xdr:to>
    <xdr:cxnSp macro="">
      <xdr:nvCxnSpPr>
        <xdr:cNvPr id="232" name="直線コネクタ 231"/>
        <xdr:cNvCxnSpPr/>
      </xdr:nvCxnSpPr>
      <xdr:spPr>
        <a:xfrm flipV="1">
          <a:off x="3797300" y="16576942"/>
          <a:ext cx="838200" cy="1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64909</xdr:rowOff>
    </xdr:from>
    <xdr:to>
      <xdr:col>19</xdr:col>
      <xdr:colOff>177800</xdr:colOff>
      <xdr:row>97</xdr:row>
      <xdr:rowOff>153005</xdr:rowOff>
    </xdr:to>
    <xdr:cxnSp macro="">
      <xdr:nvCxnSpPr>
        <xdr:cNvPr id="235" name="直線コネクタ 234"/>
        <xdr:cNvCxnSpPr/>
      </xdr:nvCxnSpPr>
      <xdr:spPr>
        <a:xfrm flipV="1">
          <a:off x="2908300" y="16695559"/>
          <a:ext cx="889000" cy="8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153005</xdr:rowOff>
    </xdr:from>
    <xdr:to>
      <xdr:col>15</xdr:col>
      <xdr:colOff>50800</xdr:colOff>
      <xdr:row>97</xdr:row>
      <xdr:rowOff>168673</xdr:rowOff>
    </xdr:to>
    <xdr:cxnSp macro="">
      <xdr:nvCxnSpPr>
        <xdr:cNvPr id="238" name="直線コネクタ 237"/>
        <xdr:cNvCxnSpPr/>
      </xdr:nvCxnSpPr>
      <xdr:spPr>
        <a:xfrm flipV="1">
          <a:off x="2019300" y="16783655"/>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166394</xdr:rowOff>
    </xdr:from>
    <xdr:to>
      <xdr:col>10</xdr:col>
      <xdr:colOff>114300</xdr:colOff>
      <xdr:row>97</xdr:row>
      <xdr:rowOff>168673</xdr:rowOff>
    </xdr:to>
    <xdr:cxnSp macro="">
      <xdr:nvCxnSpPr>
        <xdr:cNvPr id="241" name="直線コネクタ 240"/>
        <xdr:cNvCxnSpPr/>
      </xdr:nvCxnSpPr>
      <xdr:spPr>
        <a:xfrm>
          <a:off x="1130300" y="16797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66942</xdr:rowOff>
    </xdr:from>
    <xdr:to>
      <xdr:col>24</xdr:col>
      <xdr:colOff>114300</xdr:colOff>
      <xdr:row>96</xdr:row>
      <xdr:rowOff>168542</xdr:rowOff>
    </xdr:to>
    <xdr:sp macro="" textlink="">
      <xdr:nvSpPr>
        <xdr:cNvPr id="251" name="楕円 250"/>
        <xdr:cNvSpPr/>
      </xdr:nvSpPr>
      <xdr:spPr>
        <a:xfrm>
          <a:off x="4584700" y="165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89819</xdr:rowOff>
    </xdr:from>
    <xdr:ext cx="534377" cy="259045"/>
    <xdr:sp macro="" textlink="">
      <xdr:nvSpPr>
        <xdr:cNvPr id="252" name="衛生費該当値テキスト"/>
        <xdr:cNvSpPr txBox="1"/>
      </xdr:nvSpPr>
      <xdr:spPr>
        <a:xfrm>
          <a:off x="4686300" y="163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14109</xdr:rowOff>
    </xdr:from>
    <xdr:to>
      <xdr:col>20</xdr:col>
      <xdr:colOff>38100</xdr:colOff>
      <xdr:row>97</xdr:row>
      <xdr:rowOff>115709</xdr:rowOff>
    </xdr:to>
    <xdr:sp macro="" textlink="">
      <xdr:nvSpPr>
        <xdr:cNvPr id="253" name="楕円 252"/>
        <xdr:cNvSpPr/>
      </xdr:nvSpPr>
      <xdr:spPr>
        <a:xfrm>
          <a:off x="3746500" y="166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106836</xdr:rowOff>
    </xdr:from>
    <xdr:ext cx="534377" cy="259045"/>
    <xdr:sp macro="" textlink="">
      <xdr:nvSpPr>
        <xdr:cNvPr id="254" name="テキスト ボックス 253"/>
        <xdr:cNvSpPr txBox="1"/>
      </xdr:nvSpPr>
      <xdr:spPr>
        <a:xfrm>
          <a:off x="3530111" y="167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102205</xdr:rowOff>
    </xdr:from>
    <xdr:to>
      <xdr:col>15</xdr:col>
      <xdr:colOff>101600</xdr:colOff>
      <xdr:row>98</xdr:row>
      <xdr:rowOff>32355</xdr:rowOff>
    </xdr:to>
    <xdr:sp macro="" textlink="">
      <xdr:nvSpPr>
        <xdr:cNvPr id="255" name="楕円 254"/>
        <xdr:cNvSpPr/>
      </xdr:nvSpPr>
      <xdr:spPr>
        <a:xfrm>
          <a:off x="2857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23482</xdr:rowOff>
    </xdr:from>
    <xdr:ext cx="534377" cy="259045"/>
    <xdr:sp macro="" textlink="">
      <xdr:nvSpPr>
        <xdr:cNvPr id="256" name="テキスト ボックス 255"/>
        <xdr:cNvSpPr txBox="1"/>
      </xdr:nvSpPr>
      <xdr:spPr>
        <a:xfrm>
          <a:off x="2641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117873</xdr:rowOff>
    </xdr:from>
    <xdr:to>
      <xdr:col>10</xdr:col>
      <xdr:colOff>165100</xdr:colOff>
      <xdr:row>98</xdr:row>
      <xdr:rowOff>48023</xdr:rowOff>
    </xdr:to>
    <xdr:sp macro="" textlink="">
      <xdr:nvSpPr>
        <xdr:cNvPr id="257" name="楕円 256"/>
        <xdr:cNvSpPr/>
      </xdr:nvSpPr>
      <xdr:spPr>
        <a:xfrm>
          <a:off x="1968500" y="167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39150</xdr:rowOff>
    </xdr:from>
    <xdr:ext cx="534377" cy="259045"/>
    <xdr:sp macro="" textlink="">
      <xdr:nvSpPr>
        <xdr:cNvPr id="258" name="テキスト ボックス 257"/>
        <xdr:cNvSpPr txBox="1"/>
      </xdr:nvSpPr>
      <xdr:spPr>
        <a:xfrm>
          <a:off x="1752111" y="168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115594</xdr:rowOff>
    </xdr:from>
    <xdr:to>
      <xdr:col>6</xdr:col>
      <xdr:colOff>38100</xdr:colOff>
      <xdr:row>98</xdr:row>
      <xdr:rowOff>45744</xdr:rowOff>
    </xdr:to>
    <xdr:sp macro="" textlink="">
      <xdr:nvSpPr>
        <xdr:cNvPr id="259" name="楕円 258"/>
        <xdr:cNvSpPr/>
      </xdr:nvSpPr>
      <xdr:spPr>
        <a:xfrm>
          <a:off x="1079500" y="167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36871</xdr:rowOff>
    </xdr:from>
    <xdr:ext cx="534377" cy="259045"/>
    <xdr:sp macro="" textlink="">
      <xdr:nvSpPr>
        <xdr:cNvPr id="260" name="テキスト ボックス 259"/>
        <xdr:cNvSpPr txBox="1"/>
      </xdr:nvSpPr>
      <xdr:spPr>
        <a:xfrm>
          <a:off x="863111" y="168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30734</xdr:rowOff>
    </xdr:from>
    <xdr:to>
      <xdr:col>55</xdr:col>
      <xdr:colOff>0</xdr:colOff>
      <xdr:row>39</xdr:row>
      <xdr:rowOff>30734</xdr:rowOff>
    </xdr:to>
    <xdr:cxnSp macro="">
      <xdr:nvCxnSpPr>
        <xdr:cNvPr id="289" name="直線コネクタ 288"/>
        <xdr:cNvCxnSpPr/>
      </xdr:nvCxnSpPr>
      <xdr:spPr>
        <a:xfrm>
          <a:off x="9639300" y="6717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30734</xdr:rowOff>
    </xdr:from>
    <xdr:to>
      <xdr:col>50</xdr:col>
      <xdr:colOff>114300</xdr:colOff>
      <xdr:row>39</xdr:row>
      <xdr:rowOff>31115</xdr:rowOff>
    </xdr:to>
    <xdr:cxnSp macro="">
      <xdr:nvCxnSpPr>
        <xdr:cNvPr id="292" name="直線コネクタ 291"/>
        <xdr:cNvCxnSpPr/>
      </xdr:nvCxnSpPr>
      <xdr:spPr>
        <a:xfrm flipV="1">
          <a:off x="8750300" y="671728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31115</xdr:rowOff>
    </xdr:from>
    <xdr:to>
      <xdr:col>45</xdr:col>
      <xdr:colOff>177800</xdr:colOff>
      <xdr:row>39</xdr:row>
      <xdr:rowOff>31115</xdr:rowOff>
    </xdr:to>
    <xdr:cxnSp macro="">
      <xdr:nvCxnSpPr>
        <xdr:cNvPr id="295" name="直線コネクタ 294"/>
        <xdr:cNvCxnSpPr/>
      </xdr:nvCxnSpPr>
      <xdr:spPr>
        <a:xfrm>
          <a:off x="7861300" y="6717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31115</xdr:rowOff>
    </xdr:from>
    <xdr:to>
      <xdr:col>41</xdr:col>
      <xdr:colOff>50800</xdr:colOff>
      <xdr:row>39</xdr:row>
      <xdr:rowOff>31115</xdr:rowOff>
    </xdr:to>
    <xdr:cxnSp macro="">
      <xdr:nvCxnSpPr>
        <xdr:cNvPr id="298" name="直線コネクタ 297"/>
        <xdr:cNvCxnSpPr/>
      </xdr:nvCxnSpPr>
      <xdr:spPr>
        <a:xfrm>
          <a:off x="6972300" y="6717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08" name="楕円 307"/>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13932" cy="259045"/>
    <xdr:sp macro="" textlink="">
      <xdr:nvSpPr>
        <xdr:cNvPr id="309" name="労働費該当値テキスト"/>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151384</xdr:rowOff>
    </xdr:from>
    <xdr:to>
      <xdr:col>50</xdr:col>
      <xdr:colOff>165100</xdr:colOff>
      <xdr:row>39</xdr:row>
      <xdr:rowOff>81534</xdr:rowOff>
    </xdr:to>
    <xdr:sp macro="" textlink="">
      <xdr:nvSpPr>
        <xdr:cNvPr id="310" name="楕円 309"/>
        <xdr:cNvSpPr/>
      </xdr:nvSpPr>
      <xdr:spPr>
        <a:xfrm>
          <a:off x="9588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72661</xdr:rowOff>
    </xdr:from>
    <xdr:ext cx="313932" cy="259045"/>
    <xdr:sp macro="" textlink="">
      <xdr:nvSpPr>
        <xdr:cNvPr id="311" name="テキスト ボックス 310"/>
        <xdr:cNvSpPr txBox="1"/>
      </xdr:nvSpPr>
      <xdr:spPr>
        <a:xfrm>
          <a:off x="9482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12" name="楕円 311"/>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73042</xdr:rowOff>
    </xdr:from>
    <xdr:ext cx="313932" cy="259045"/>
    <xdr:sp macro="" textlink="">
      <xdr:nvSpPr>
        <xdr:cNvPr id="313" name="テキスト ボックス 312"/>
        <xdr:cNvSpPr txBox="1"/>
      </xdr:nvSpPr>
      <xdr:spPr>
        <a:xfrm>
          <a:off x="8593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151765</xdr:rowOff>
    </xdr:from>
    <xdr:to>
      <xdr:col>41</xdr:col>
      <xdr:colOff>101600</xdr:colOff>
      <xdr:row>39</xdr:row>
      <xdr:rowOff>81915</xdr:rowOff>
    </xdr:to>
    <xdr:sp macro="" textlink="">
      <xdr:nvSpPr>
        <xdr:cNvPr id="314" name="楕円 313"/>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73042</xdr:rowOff>
    </xdr:from>
    <xdr:ext cx="313932" cy="259045"/>
    <xdr:sp macro="" textlink="">
      <xdr:nvSpPr>
        <xdr:cNvPr id="315" name="テキスト ボックス 314"/>
        <xdr:cNvSpPr txBox="1"/>
      </xdr:nvSpPr>
      <xdr:spPr>
        <a:xfrm>
          <a:off x="7704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151765</xdr:rowOff>
    </xdr:from>
    <xdr:to>
      <xdr:col>36</xdr:col>
      <xdr:colOff>165100</xdr:colOff>
      <xdr:row>39</xdr:row>
      <xdr:rowOff>81915</xdr:rowOff>
    </xdr:to>
    <xdr:sp macro="" textlink="">
      <xdr:nvSpPr>
        <xdr:cNvPr id="316" name="楕円 315"/>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73042</xdr:rowOff>
    </xdr:from>
    <xdr:ext cx="313932" cy="259045"/>
    <xdr:sp macro="" textlink="">
      <xdr:nvSpPr>
        <xdr:cNvPr id="317" name="テキスト ボックス 316"/>
        <xdr:cNvSpPr txBox="1"/>
      </xdr:nvSpPr>
      <xdr:spPr>
        <a:xfrm>
          <a:off x="6815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95085</xdr:rowOff>
    </xdr:from>
    <xdr:to>
      <xdr:col>55</xdr:col>
      <xdr:colOff>0</xdr:colOff>
      <xdr:row>57</xdr:row>
      <xdr:rowOff>15304</xdr:rowOff>
    </xdr:to>
    <xdr:cxnSp macro="">
      <xdr:nvCxnSpPr>
        <xdr:cNvPr id="346" name="直線コネクタ 345"/>
        <xdr:cNvCxnSpPr/>
      </xdr:nvCxnSpPr>
      <xdr:spPr>
        <a:xfrm flipV="1">
          <a:off x="9639300" y="9696285"/>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15304</xdr:rowOff>
    </xdr:from>
    <xdr:to>
      <xdr:col>50</xdr:col>
      <xdr:colOff>114300</xdr:colOff>
      <xdr:row>57</xdr:row>
      <xdr:rowOff>97809</xdr:rowOff>
    </xdr:to>
    <xdr:cxnSp macro="">
      <xdr:nvCxnSpPr>
        <xdr:cNvPr id="349" name="直線コネクタ 348"/>
        <xdr:cNvCxnSpPr/>
      </xdr:nvCxnSpPr>
      <xdr:spPr>
        <a:xfrm flipV="1">
          <a:off x="8750300" y="9787954"/>
          <a:ext cx="8890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39250</xdr:rowOff>
    </xdr:from>
    <xdr:to>
      <xdr:col>45</xdr:col>
      <xdr:colOff>177800</xdr:colOff>
      <xdr:row>57</xdr:row>
      <xdr:rowOff>97809</xdr:rowOff>
    </xdr:to>
    <xdr:cxnSp macro="">
      <xdr:nvCxnSpPr>
        <xdr:cNvPr id="352" name="直線コネクタ 351"/>
        <xdr:cNvCxnSpPr/>
      </xdr:nvCxnSpPr>
      <xdr:spPr>
        <a:xfrm>
          <a:off x="7861300" y="9811900"/>
          <a:ext cx="8890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30905</xdr:rowOff>
    </xdr:from>
    <xdr:to>
      <xdr:col>41</xdr:col>
      <xdr:colOff>50800</xdr:colOff>
      <xdr:row>57</xdr:row>
      <xdr:rowOff>39250</xdr:rowOff>
    </xdr:to>
    <xdr:cxnSp macro="">
      <xdr:nvCxnSpPr>
        <xdr:cNvPr id="355" name="直線コネクタ 354"/>
        <xdr:cNvCxnSpPr/>
      </xdr:nvCxnSpPr>
      <xdr:spPr>
        <a:xfrm>
          <a:off x="6972300" y="9803555"/>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44285</xdr:rowOff>
    </xdr:from>
    <xdr:to>
      <xdr:col>55</xdr:col>
      <xdr:colOff>50800</xdr:colOff>
      <xdr:row>56</xdr:row>
      <xdr:rowOff>145885</xdr:rowOff>
    </xdr:to>
    <xdr:sp macro="" textlink="">
      <xdr:nvSpPr>
        <xdr:cNvPr id="365" name="楕円 364"/>
        <xdr:cNvSpPr/>
      </xdr:nvSpPr>
      <xdr:spPr>
        <a:xfrm>
          <a:off x="10426700" y="96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67162</xdr:rowOff>
    </xdr:from>
    <xdr:ext cx="534377" cy="259045"/>
    <xdr:sp macro="" textlink="">
      <xdr:nvSpPr>
        <xdr:cNvPr id="366" name="農林水産業費該当値テキスト"/>
        <xdr:cNvSpPr txBox="1"/>
      </xdr:nvSpPr>
      <xdr:spPr>
        <a:xfrm>
          <a:off x="10528300" y="9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135954</xdr:rowOff>
    </xdr:from>
    <xdr:to>
      <xdr:col>50</xdr:col>
      <xdr:colOff>165100</xdr:colOff>
      <xdr:row>57</xdr:row>
      <xdr:rowOff>66104</xdr:rowOff>
    </xdr:to>
    <xdr:sp macro="" textlink="">
      <xdr:nvSpPr>
        <xdr:cNvPr id="367" name="楕円 366"/>
        <xdr:cNvSpPr/>
      </xdr:nvSpPr>
      <xdr:spPr>
        <a:xfrm>
          <a:off x="9588500" y="97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82631</xdr:rowOff>
    </xdr:from>
    <xdr:ext cx="534377" cy="259045"/>
    <xdr:sp macro="" textlink="">
      <xdr:nvSpPr>
        <xdr:cNvPr id="368" name="テキスト ボックス 367"/>
        <xdr:cNvSpPr txBox="1"/>
      </xdr:nvSpPr>
      <xdr:spPr>
        <a:xfrm>
          <a:off x="9372111" y="95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47009</xdr:rowOff>
    </xdr:from>
    <xdr:to>
      <xdr:col>46</xdr:col>
      <xdr:colOff>38100</xdr:colOff>
      <xdr:row>57</xdr:row>
      <xdr:rowOff>148609</xdr:rowOff>
    </xdr:to>
    <xdr:sp macro="" textlink="">
      <xdr:nvSpPr>
        <xdr:cNvPr id="369" name="楕円 368"/>
        <xdr:cNvSpPr/>
      </xdr:nvSpPr>
      <xdr:spPr>
        <a:xfrm>
          <a:off x="8699500" y="98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139736</xdr:rowOff>
    </xdr:from>
    <xdr:ext cx="534377" cy="259045"/>
    <xdr:sp macro="" textlink="">
      <xdr:nvSpPr>
        <xdr:cNvPr id="370" name="テキスト ボックス 369"/>
        <xdr:cNvSpPr txBox="1"/>
      </xdr:nvSpPr>
      <xdr:spPr>
        <a:xfrm>
          <a:off x="8483111" y="99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159900</xdr:rowOff>
    </xdr:from>
    <xdr:to>
      <xdr:col>41</xdr:col>
      <xdr:colOff>101600</xdr:colOff>
      <xdr:row>57</xdr:row>
      <xdr:rowOff>90050</xdr:rowOff>
    </xdr:to>
    <xdr:sp macro="" textlink="">
      <xdr:nvSpPr>
        <xdr:cNvPr id="371" name="楕円 370"/>
        <xdr:cNvSpPr/>
      </xdr:nvSpPr>
      <xdr:spPr>
        <a:xfrm>
          <a:off x="7810500" y="97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81177</xdr:rowOff>
    </xdr:from>
    <xdr:ext cx="534377" cy="259045"/>
    <xdr:sp macro="" textlink="">
      <xdr:nvSpPr>
        <xdr:cNvPr id="372" name="テキスト ボックス 371"/>
        <xdr:cNvSpPr txBox="1"/>
      </xdr:nvSpPr>
      <xdr:spPr>
        <a:xfrm>
          <a:off x="7594111" y="98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151555</xdr:rowOff>
    </xdr:from>
    <xdr:to>
      <xdr:col>36</xdr:col>
      <xdr:colOff>165100</xdr:colOff>
      <xdr:row>57</xdr:row>
      <xdr:rowOff>81705</xdr:rowOff>
    </xdr:to>
    <xdr:sp macro="" textlink="">
      <xdr:nvSpPr>
        <xdr:cNvPr id="373" name="楕円 372"/>
        <xdr:cNvSpPr/>
      </xdr:nvSpPr>
      <xdr:spPr>
        <a:xfrm>
          <a:off x="6921500" y="97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72832</xdr:rowOff>
    </xdr:from>
    <xdr:ext cx="534377" cy="259045"/>
    <xdr:sp macro="" textlink="">
      <xdr:nvSpPr>
        <xdr:cNvPr id="374" name="テキスト ボックス 373"/>
        <xdr:cNvSpPr txBox="1"/>
      </xdr:nvSpPr>
      <xdr:spPr>
        <a:xfrm>
          <a:off x="6705111" y="98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25871</xdr:rowOff>
    </xdr:from>
    <xdr:to>
      <xdr:col>55</xdr:col>
      <xdr:colOff>0</xdr:colOff>
      <xdr:row>78</xdr:row>
      <xdr:rowOff>57979</xdr:rowOff>
    </xdr:to>
    <xdr:cxnSp macro="">
      <xdr:nvCxnSpPr>
        <xdr:cNvPr id="401" name="直線コネクタ 400"/>
        <xdr:cNvCxnSpPr/>
      </xdr:nvCxnSpPr>
      <xdr:spPr>
        <a:xfrm flipV="1">
          <a:off x="9639300" y="13398971"/>
          <a:ext cx="8382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33291</xdr:rowOff>
    </xdr:from>
    <xdr:to>
      <xdr:col>50</xdr:col>
      <xdr:colOff>114300</xdr:colOff>
      <xdr:row>78</xdr:row>
      <xdr:rowOff>57979</xdr:rowOff>
    </xdr:to>
    <xdr:cxnSp macro="">
      <xdr:nvCxnSpPr>
        <xdr:cNvPr id="404" name="直線コネクタ 403"/>
        <xdr:cNvCxnSpPr/>
      </xdr:nvCxnSpPr>
      <xdr:spPr>
        <a:xfrm>
          <a:off x="8750300" y="1340639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33291</xdr:rowOff>
    </xdr:from>
    <xdr:to>
      <xdr:col>45</xdr:col>
      <xdr:colOff>177800</xdr:colOff>
      <xdr:row>78</xdr:row>
      <xdr:rowOff>70374</xdr:rowOff>
    </xdr:to>
    <xdr:cxnSp macro="">
      <xdr:nvCxnSpPr>
        <xdr:cNvPr id="407" name="直線コネクタ 406"/>
        <xdr:cNvCxnSpPr/>
      </xdr:nvCxnSpPr>
      <xdr:spPr>
        <a:xfrm flipV="1">
          <a:off x="7861300" y="13406391"/>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61953</xdr:rowOff>
    </xdr:from>
    <xdr:to>
      <xdr:col>41</xdr:col>
      <xdr:colOff>50800</xdr:colOff>
      <xdr:row>78</xdr:row>
      <xdr:rowOff>70374</xdr:rowOff>
    </xdr:to>
    <xdr:cxnSp macro="">
      <xdr:nvCxnSpPr>
        <xdr:cNvPr id="410" name="直線コネクタ 409"/>
        <xdr:cNvCxnSpPr/>
      </xdr:nvCxnSpPr>
      <xdr:spPr>
        <a:xfrm>
          <a:off x="6972300" y="13435053"/>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146521</xdr:rowOff>
    </xdr:from>
    <xdr:to>
      <xdr:col>55</xdr:col>
      <xdr:colOff>50800</xdr:colOff>
      <xdr:row>78</xdr:row>
      <xdr:rowOff>76671</xdr:rowOff>
    </xdr:to>
    <xdr:sp macro="" textlink="">
      <xdr:nvSpPr>
        <xdr:cNvPr id="420" name="楕円 419"/>
        <xdr:cNvSpPr/>
      </xdr:nvSpPr>
      <xdr:spPr>
        <a:xfrm>
          <a:off x="10426700" y="133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105898</xdr:rowOff>
    </xdr:from>
    <xdr:ext cx="534377" cy="259045"/>
    <xdr:sp macro="" textlink="">
      <xdr:nvSpPr>
        <xdr:cNvPr id="421" name="商工費該当値テキスト"/>
        <xdr:cNvSpPr txBox="1"/>
      </xdr:nvSpPr>
      <xdr:spPr>
        <a:xfrm>
          <a:off x="10528300" y="131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7179</xdr:rowOff>
    </xdr:from>
    <xdr:to>
      <xdr:col>50</xdr:col>
      <xdr:colOff>165100</xdr:colOff>
      <xdr:row>78</xdr:row>
      <xdr:rowOff>108779</xdr:rowOff>
    </xdr:to>
    <xdr:sp macro="" textlink="">
      <xdr:nvSpPr>
        <xdr:cNvPr id="422" name="楕円 421"/>
        <xdr:cNvSpPr/>
      </xdr:nvSpPr>
      <xdr:spPr>
        <a:xfrm>
          <a:off x="9588500" y="133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99906</xdr:rowOff>
    </xdr:from>
    <xdr:ext cx="534377" cy="259045"/>
    <xdr:sp macro="" textlink="">
      <xdr:nvSpPr>
        <xdr:cNvPr id="423" name="テキスト ボックス 422"/>
        <xdr:cNvSpPr txBox="1"/>
      </xdr:nvSpPr>
      <xdr:spPr>
        <a:xfrm>
          <a:off x="9372111" y="134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153941</xdr:rowOff>
    </xdr:from>
    <xdr:to>
      <xdr:col>46</xdr:col>
      <xdr:colOff>38100</xdr:colOff>
      <xdr:row>78</xdr:row>
      <xdr:rowOff>84091</xdr:rowOff>
    </xdr:to>
    <xdr:sp macro="" textlink="">
      <xdr:nvSpPr>
        <xdr:cNvPr id="424" name="楕円 423"/>
        <xdr:cNvSpPr/>
      </xdr:nvSpPr>
      <xdr:spPr>
        <a:xfrm>
          <a:off x="8699500" y="133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75218</xdr:rowOff>
    </xdr:from>
    <xdr:ext cx="534377" cy="259045"/>
    <xdr:sp macro="" textlink="">
      <xdr:nvSpPr>
        <xdr:cNvPr id="425" name="テキスト ボックス 424"/>
        <xdr:cNvSpPr txBox="1"/>
      </xdr:nvSpPr>
      <xdr:spPr>
        <a:xfrm>
          <a:off x="8483111" y="134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19574</xdr:rowOff>
    </xdr:from>
    <xdr:to>
      <xdr:col>41</xdr:col>
      <xdr:colOff>101600</xdr:colOff>
      <xdr:row>78</xdr:row>
      <xdr:rowOff>121174</xdr:rowOff>
    </xdr:to>
    <xdr:sp macro="" textlink="">
      <xdr:nvSpPr>
        <xdr:cNvPr id="426" name="楕円 425"/>
        <xdr:cNvSpPr/>
      </xdr:nvSpPr>
      <xdr:spPr>
        <a:xfrm>
          <a:off x="7810500" y="133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112301</xdr:rowOff>
    </xdr:from>
    <xdr:ext cx="534377" cy="259045"/>
    <xdr:sp macro="" textlink="">
      <xdr:nvSpPr>
        <xdr:cNvPr id="427" name="テキスト ボックス 426"/>
        <xdr:cNvSpPr txBox="1"/>
      </xdr:nvSpPr>
      <xdr:spPr>
        <a:xfrm>
          <a:off x="7594111" y="134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11153</xdr:rowOff>
    </xdr:from>
    <xdr:to>
      <xdr:col>36</xdr:col>
      <xdr:colOff>165100</xdr:colOff>
      <xdr:row>78</xdr:row>
      <xdr:rowOff>112753</xdr:rowOff>
    </xdr:to>
    <xdr:sp macro="" textlink="">
      <xdr:nvSpPr>
        <xdr:cNvPr id="428" name="楕円 427"/>
        <xdr:cNvSpPr/>
      </xdr:nvSpPr>
      <xdr:spPr>
        <a:xfrm>
          <a:off x="6921500" y="133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103880</xdr:rowOff>
    </xdr:from>
    <xdr:ext cx="534377" cy="259045"/>
    <xdr:sp macro="" textlink="">
      <xdr:nvSpPr>
        <xdr:cNvPr id="429" name="テキスト ボックス 428"/>
        <xdr:cNvSpPr txBox="1"/>
      </xdr:nvSpPr>
      <xdr:spPr>
        <a:xfrm>
          <a:off x="6705111" y="134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133358</xdr:rowOff>
    </xdr:from>
    <xdr:to>
      <xdr:col>55</xdr:col>
      <xdr:colOff>0</xdr:colOff>
      <xdr:row>97</xdr:row>
      <xdr:rowOff>137962</xdr:rowOff>
    </xdr:to>
    <xdr:cxnSp macro="">
      <xdr:nvCxnSpPr>
        <xdr:cNvPr id="460" name="直線コネクタ 459"/>
        <xdr:cNvCxnSpPr/>
      </xdr:nvCxnSpPr>
      <xdr:spPr>
        <a:xfrm>
          <a:off x="9639300" y="16764008"/>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133358</xdr:rowOff>
    </xdr:from>
    <xdr:to>
      <xdr:col>50</xdr:col>
      <xdr:colOff>114300</xdr:colOff>
      <xdr:row>97</xdr:row>
      <xdr:rowOff>170509</xdr:rowOff>
    </xdr:to>
    <xdr:cxnSp macro="">
      <xdr:nvCxnSpPr>
        <xdr:cNvPr id="463" name="直線コネクタ 462"/>
        <xdr:cNvCxnSpPr/>
      </xdr:nvCxnSpPr>
      <xdr:spPr>
        <a:xfrm flipV="1">
          <a:off x="8750300" y="16764008"/>
          <a:ext cx="889000" cy="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170509</xdr:rowOff>
    </xdr:from>
    <xdr:to>
      <xdr:col>45</xdr:col>
      <xdr:colOff>177800</xdr:colOff>
      <xdr:row>98</xdr:row>
      <xdr:rowOff>45256</xdr:rowOff>
    </xdr:to>
    <xdr:cxnSp macro="">
      <xdr:nvCxnSpPr>
        <xdr:cNvPr id="466" name="直線コネクタ 465"/>
        <xdr:cNvCxnSpPr/>
      </xdr:nvCxnSpPr>
      <xdr:spPr>
        <a:xfrm flipV="1">
          <a:off x="7861300" y="16801159"/>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3474</xdr:rowOff>
    </xdr:from>
    <xdr:to>
      <xdr:col>41</xdr:col>
      <xdr:colOff>50800</xdr:colOff>
      <xdr:row>98</xdr:row>
      <xdr:rowOff>45256</xdr:rowOff>
    </xdr:to>
    <xdr:cxnSp macro="">
      <xdr:nvCxnSpPr>
        <xdr:cNvPr id="469" name="直線コネクタ 468"/>
        <xdr:cNvCxnSpPr/>
      </xdr:nvCxnSpPr>
      <xdr:spPr>
        <a:xfrm>
          <a:off x="6972300" y="16805574"/>
          <a:ext cx="8890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87162</xdr:rowOff>
    </xdr:from>
    <xdr:to>
      <xdr:col>55</xdr:col>
      <xdr:colOff>50800</xdr:colOff>
      <xdr:row>98</xdr:row>
      <xdr:rowOff>17312</xdr:rowOff>
    </xdr:to>
    <xdr:sp macro="" textlink="">
      <xdr:nvSpPr>
        <xdr:cNvPr id="479" name="楕円 478"/>
        <xdr:cNvSpPr/>
      </xdr:nvSpPr>
      <xdr:spPr>
        <a:xfrm>
          <a:off x="10426700" y="16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65589</xdr:rowOff>
    </xdr:from>
    <xdr:ext cx="534377" cy="259045"/>
    <xdr:sp macro="" textlink="">
      <xdr:nvSpPr>
        <xdr:cNvPr id="480" name="土木費該当値テキスト"/>
        <xdr:cNvSpPr txBox="1"/>
      </xdr:nvSpPr>
      <xdr:spPr>
        <a:xfrm>
          <a:off x="10528300" y="166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82558</xdr:rowOff>
    </xdr:from>
    <xdr:to>
      <xdr:col>50</xdr:col>
      <xdr:colOff>165100</xdr:colOff>
      <xdr:row>98</xdr:row>
      <xdr:rowOff>12708</xdr:rowOff>
    </xdr:to>
    <xdr:sp macro="" textlink="">
      <xdr:nvSpPr>
        <xdr:cNvPr id="481" name="楕円 480"/>
        <xdr:cNvSpPr/>
      </xdr:nvSpPr>
      <xdr:spPr>
        <a:xfrm>
          <a:off x="9588500" y="16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3835</xdr:rowOff>
    </xdr:from>
    <xdr:ext cx="534377" cy="259045"/>
    <xdr:sp macro="" textlink="">
      <xdr:nvSpPr>
        <xdr:cNvPr id="482" name="テキスト ボックス 481"/>
        <xdr:cNvSpPr txBox="1"/>
      </xdr:nvSpPr>
      <xdr:spPr>
        <a:xfrm>
          <a:off x="9372111" y="168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119709</xdr:rowOff>
    </xdr:from>
    <xdr:to>
      <xdr:col>46</xdr:col>
      <xdr:colOff>38100</xdr:colOff>
      <xdr:row>98</xdr:row>
      <xdr:rowOff>49859</xdr:rowOff>
    </xdr:to>
    <xdr:sp macro="" textlink="">
      <xdr:nvSpPr>
        <xdr:cNvPr id="483" name="楕円 482"/>
        <xdr:cNvSpPr/>
      </xdr:nvSpPr>
      <xdr:spPr>
        <a:xfrm>
          <a:off x="8699500" y="16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40986</xdr:rowOff>
    </xdr:from>
    <xdr:ext cx="534377" cy="259045"/>
    <xdr:sp macro="" textlink="">
      <xdr:nvSpPr>
        <xdr:cNvPr id="484" name="テキスト ボックス 483"/>
        <xdr:cNvSpPr txBox="1"/>
      </xdr:nvSpPr>
      <xdr:spPr>
        <a:xfrm>
          <a:off x="8483111" y="168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165906</xdr:rowOff>
    </xdr:from>
    <xdr:to>
      <xdr:col>41</xdr:col>
      <xdr:colOff>101600</xdr:colOff>
      <xdr:row>98</xdr:row>
      <xdr:rowOff>96056</xdr:rowOff>
    </xdr:to>
    <xdr:sp macro="" textlink="">
      <xdr:nvSpPr>
        <xdr:cNvPr id="485" name="楕円 484"/>
        <xdr:cNvSpPr/>
      </xdr:nvSpPr>
      <xdr:spPr>
        <a:xfrm>
          <a:off x="7810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87183</xdr:rowOff>
    </xdr:from>
    <xdr:ext cx="534377" cy="259045"/>
    <xdr:sp macro="" textlink="">
      <xdr:nvSpPr>
        <xdr:cNvPr id="486" name="テキスト ボックス 485"/>
        <xdr:cNvSpPr txBox="1"/>
      </xdr:nvSpPr>
      <xdr:spPr>
        <a:xfrm>
          <a:off x="7594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124124</xdr:rowOff>
    </xdr:from>
    <xdr:to>
      <xdr:col>36</xdr:col>
      <xdr:colOff>165100</xdr:colOff>
      <xdr:row>98</xdr:row>
      <xdr:rowOff>54274</xdr:rowOff>
    </xdr:to>
    <xdr:sp macro="" textlink="">
      <xdr:nvSpPr>
        <xdr:cNvPr id="487" name="楕円 486"/>
        <xdr:cNvSpPr/>
      </xdr:nvSpPr>
      <xdr:spPr>
        <a:xfrm>
          <a:off x="6921500" y="16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45401</xdr:rowOff>
    </xdr:from>
    <xdr:ext cx="534377" cy="259045"/>
    <xdr:sp macro="" textlink="">
      <xdr:nvSpPr>
        <xdr:cNvPr id="488" name="テキスト ボックス 487"/>
        <xdr:cNvSpPr txBox="1"/>
      </xdr:nvSpPr>
      <xdr:spPr>
        <a:xfrm>
          <a:off x="6705111" y="168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33058</xdr:rowOff>
    </xdr:from>
    <xdr:to>
      <xdr:col>85</xdr:col>
      <xdr:colOff>127000</xdr:colOff>
      <xdr:row>37</xdr:row>
      <xdr:rowOff>26010</xdr:rowOff>
    </xdr:to>
    <xdr:cxnSp macro="">
      <xdr:nvCxnSpPr>
        <xdr:cNvPr id="517" name="直線コネクタ 516"/>
        <xdr:cNvCxnSpPr/>
      </xdr:nvCxnSpPr>
      <xdr:spPr>
        <a:xfrm>
          <a:off x="15481300" y="6205258"/>
          <a:ext cx="838200" cy="1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33058</xdr:rowOff>
    </xdr:from>
    <xdr:to>
      <xdr:col>81</xdr:col>
      <xdr:colOff>50800</xdr:colOff>
      <xdr:row>37</xdr:row>
      <xdr:rowOff>4350</xdr:rowOff>
    </xdr:to>
    <xdr:cxnSp macro="">
      <xdr:nvCxnSpPr>
        <xdr:cNvPr id="520" name="直線コネクタ 519"/>
        <xdr:cNvCxnSpPr/>
      </xdr:nvCxnSpPr>
      <xdr:spPr>
        <a:xfrm flipV="1">
          <a:off x="14592300" y="6205258"/>
          <a:ext cx="889000" cy="1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4350</xdr:rowOff>
    </xdr:from>
    <xdr:to>
      <xdr:col>76</xdr:col>
      <xdr:colOff>114300</xdr:colOff>
      <xdr:row>37</xdr:row>
      <xdr:rowOff>41535</xdr:rowOff>
    </xdr:to>
    <xdr:cxnSp macro="">
      <xdr:nvCxnSpPr>
        <xdr:cNvPr id="523" name="直線コネクタ 522"/>
        <xdr:cNvCxnSpPr/>
      </xdr:nvCxnSpPr>
      <xdr:spPr>
        <a:xfrm flipV="1">
          <a:off x="13703300" y="6348000"/>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36525</xdr:rowOff>
    </xdr:from>
    <xdr:to>
      <xdr:col>71</xdr:col>
      <xdr:colOff>177800</xdr:colOff>
      <xdr:row>37</xdr:row>
      <xdr:rowOff>41535</xdr:rowOff>
    </xdr:to>
    <xdr:cxnSp macro="">
      <xdr:nvCxnSpPr>
        <xdr:cNvPr id="526" name="直線コネクタ 525"/>
        <xdr:cNvCxnSpPr/>
      </xdr:nvCxnSpPr>
      <xdr:spPr>
        <a:xfrm>
          <a:off x="12814300" y="638017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146660</xdr:rowOff>
    </xdr:from>
    <xdr:to>
      <xdr:col>85</xdr:col>
      <xdr:colOff>177800</xdr:colOff>
      <xdr:row>37</xdr:row>
      <xdr:rowOff>76810</xdr:rowOff>
    </xdr:to>
    <xdr:sp macro="" textlink="">
      <xdr:nvSpPr>
        <xdr:cNvPr id="536" name="楕円 535"/>
        <xdr:cNvSpPr/>
      </xdr:nvSpPr>
      <xdr:spPr>
        <a:xfrm>
          <a:off x="16268700" y="63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125087</xdr:rowOff>
    </xdr:from>
    <xdr:ext cx="534377" cy="259045"/>
    <xdr:sp macro="" textlink="">
      <xdr:nvSpPr>
        <xdr:cNvPr id="537" name="消防費該当値テキスト"/>
        <xdr:cNvSpPr txBox="1"/>
      </xdr:nvSpPr>
      <xdr:spPr>
        <a:xfrm>
          <a:off x="16370300" y="62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153708</xdr:rowOff>
    </xdr:from>
    <xdr:to>
      <xdr:col>81</xdr:col>
      <xdr:colOff>101600</xdr:colOff>
      <xdr:row>36</xdr:row>
      <xdr:rowOff>83858</xdr:rowOff>
    </xdr:to>
    <xdr:sp macro="" textlink="">
      <xdr:nvSpPr>
        <xdr:cNvPr id="538" name="楕円 537"/>
        <xdr:cNvSpPr/>
      </xdr:nvSpPr>
      <xdr:spPr>
        <a:xfrm>
          <a:off x="15430500" y="6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100385</xdr:rowOff>
    </xdr:from>
    <xdr:ext cx="534377" cy="259045"/>
    <xdr:sp macro="" textlink="">
      <xdr:nvSpPr>
        <xdr:cNvPr id="539" name="テキスト ボックス 538"/>
        <xdr:cNvSpPr txBox="1"/>
      </xdr:nvSpPr>
      <xdr:spPr>
        <a:xfrm>
          <a:off x="15214111" y="59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125000</xdr:rowOff>
    </xdr:from>
    <xdr:to>
      <xdr:col>76</xdr:col>
      <xdr:colOff>165100</xdr:colOff>
      <xdr:row>37</xdr:row>
      <xdr:rowOff>55150</xdr:rowOff>
    </xdr:to>
    <xdr:sp macro="" textlink="">
      <xdr:nvSpPr>
        <xdr:cNvPr id="540" name="楕円 539"/>
        <xdr:cNvSpPr/>
      </xdr:nvSpPr>
      <xdr:spPr>
        <a:xfrm>
          <a:off x="14541500" y="62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46277</xdr:rowOff>
    </xdr:from>
    <xdr:ext cx="534377" cy="259045"/>
    <xdr:sp macro="" textlink="">
      <xdr:nvSpPr>
        <xdr:cNvPr id="541" name="テキスト ボックス 540"/>
        <xdr:cNvSpPr txBox="1"/>
      </xdr:nvSpPr>
      <xdr:spPr>
        <a:xfrm>
          <a:off x="14325111" y="63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162185</xdr:rowOff>
    </xdr:from>
    <xdr:to>
      <xdr:col>72</xdr:col>
      <xdr:colOff>38100</xdr:colOff>
      <xdr:row>37</xdr:row>
      <xdr:rowOff>92335</xdr:rowOff>
    </xdr:to>
    <xdr:sp macro="" textlink="">
      <xdr:nvSpPr>
        <xdr:cNvPr id="542" name="楕円 541"/>
        <xdr:cNvSpPr/>
      </xdr:nvSpPr>
      <xdr:spPr>
        <a:xfrm>
          <a:off x="13652500" y="6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83462</xdr:rowOff>
    </xdr:from>
    <xdr:ext cx="534377" cy="259045"/>
    <xdr:sp macro="" textlink="">
      <xdr:nvSpPr>
        <xdr:cNvPr id="543" name="テキスト ボックス 542"/>
        <xdr:cNvSpPr txBox="1"/>
      </xdr:nvSpPr>
      <xdr:spPr>
        <a:xfrm>
          <a:off x="13436111" y="64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157175</xdr:rowOff>
    </xdr:from>
    <xdr:to>
      <xdr:col>67</xdr:col>
      <xdr:colOff>101600</xdr:colOff>
      <xdr:row>37</xdr:row>
      <xdr:rowOff>87325</xdr:rowOff>
    </xdr:to>
    <xdr:sp macro="" textlink="">
      <xdr:nvSpPr>
        <xdr:cNvPr id="544" name="楕円 543"/>
        <xdr:cNvSpPr/>
      </xdr:nvSpPr>
      <xdr:spPr>
        <a:xfrm>
          <a:off x="127635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78452</xdr:rowOff>
    </xdr:from>
    <xdr:ext cx="534377" cy="259045"/>
    <xdr:sp macro="" textlink="">
      <xdr:nvSpPr>
        <xdr:cNvPr id="545" name="テキスト ボックス 544"/>
        <xdr:cNvSpPr txBox="1"/>
      </xdr:nvSpPr>
      <xdr:spPr>
        <a:xfrm>
          <a:off x="12547111" y="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9773</xdr:rowOff>
    </xdr:from>
    <xdr:to>
      <xdr:col>85</xdr:col>
      <xdr:colOff>127000</xdr:colOff>
      <xdr:row>57</xdr:row>
      <xdr:rowOff>24993</xdr:rowOff>
    </xdr:to>
    <xdr:cxnSp macro="">
      <xdr:nvCxnSpPr>
        <xdr:cNvPr id="572" name="直線コネクタ 571"/>
        <xdr:cNvCxnSpPr/>
      </xdr:nvCxnSpPr>
      <xdr:spPr>
        <a:xfrm>
          <a:off x="15481300" y="9782423"/>
          <a:ext cx="8382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9773</xdr:rowOff>
    </xdr:from>
    <xdr:to>
      <xdr:col>81</xdr:col>
      <xdr:colOff>50800</xdr:colOff>
      <xdr:row>57</xdr:row>
      <xdr:rowOff>29204</xdr:rowOff>
    </xdr:to>
    <xdr:cxnSp macro="">
      <xdr:nvCxnSpPr>
        <xdr:cNvPr id="575" name="直線コネクタ 574"/>
        <xdr:cNvCxnSpPr/>
      </xdr:nvCxnSpPr>
      <xdr:spPr>
        <a:xfrm flipV="1">
          <a:off x="14592300" y="978242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10742</xdr:rowOff>
    </xdr:from>
    <xdr:to>
      <xdr:col>76</xdr:col>
      <xdr:colOff>114300</xdr:colOff>
      <xdr:row>57</xdr:row>
      <xdr:rowOff>29204</xdr:rowOff>
    </xdr:to>
    <xdr:cxnSp macro="">
      <xdr:nvCxnSpPr>
        <xdr:cNvPr id="578" name="直線コネクタ 577"/>
        <xdr:cNvCxnSpPr/>
      </xdr:nvCxnSpPr>
      <xdr:spPr>
        <a:xfrm>
          <a:off x="13703300" y="9783392"/>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10742</xdr:rowOff>
    </xdr:from>
    <xdr:to>
      <xdr:col>71</xdr:col>
      <xdr:colOff>177800</xdr:colOff>
      <xdr:row>57</xdr:row>
      <xdr:rowOff>92307</xdr:rowOff>
    </xdr:to>
    <xdr:cxnSp macro="">
      <xdr:nvCxnSpPr>
        <xdr:cNvPr id="581" name="直線コネクタ 580"/>
        <xdr:cNvCxnSpPr/>
      </xdr:nvCxnSpPr>
      <xdr:spPr>
        <a:xfrm flipV="1">
          <a:off x="12814300" y="9783392"/>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145643</xdr:rowOff>
    </xdr:from>
    <xdr:to>
      <xdr:col>85</xdr:col>
      <xdr:colOff>177800</xdr:colOff>
      <xdr:row>57</xdr:row>
      <xdr:rowOff>75793</xdr:rowOff>
    </xdr:to>
    <xdr:sp macro="" textlink="">
      <xdr:nvSpPr>
        <xdr:cNvPr id="591" name="楕円 590"/>
        <xdr:cNvSpPr/>
      </xdr:nvSpPr>
      <xdr:spPr>
        <a:xfrm>
          <a:off x="16268700" y="9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124070</xdr:rowOff>
    </xdr:from>
    <xdr:ext cx="534377" cy="259045"/>
    <xdr:sp macro="" textlink="">
      <xdr:nvSpPr>
        <xdr:cNvPr id="592" name="教育費該当値テキスト"/>
        <xdr:cNvSpPr txBox="1"/>
      </xdr:nvSpPr>
      <xdr:spPr>
        <a:xfrm>
          <a:off x="16370300" y="97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130423</xdr:rowOff>
    </xdr:from>
    <xdr:to>
      <xdr:col>81</xdr:col>
      <xdr:colOff>101600</xdr:colOff>
      <xdr:row>57</xdr:row>
      <xdr:rowOff>60573</xdr:rowOff>
    </xdr:to>
    <xdr:sp macro="" textlink="">
      <xdr:nvSpPr>
        <xdr:cNvPr id="593" name="楕円 592"/>
        <xdr:cNvSpPr/>
      </xdr:nvSpPr>
      <xdr:spPr>
        <a:xfrm>
          <a:off x="15430500" y="9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77100</xdr:rowOff>
    </xdr:from>
    <xdr:ext cx="534377" cy="259045"/>
    <xdr:sp macro="" textlink="">
      <xdr:nvSpPr>
        <xdr:cNvPr id="594" name="テキスト ボックス 593"/>
        <xdr:cNvSpPr txBox="1"/>
      </xdr:nvSpPr>
      <xdr:spPr>
        <a:xfrm>
          <a:off x="15214111" y="95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149854</xdr:rowOff>
    </xdr:from>
    <xdr:to>
      <xdr:col>76</xdr:col>
      <xdr:colOff>165100</xdr:colOff>
      <xdr:row>57</xdr:row>
      <xdr:rowOff>80004</xdr:rowOff>
    </xdr:to>
    <xdr:sp macro="" textlink="">
      <xdr:nvSpPr>
        <xdr:cNvPr id="595" name="楕円 594"/>
        <xdr:cNvSpPr/>
      </xdr:nvSpPr>
      <xdr:spPr>
        <a:xfrm>
          <a:off x="14541500" y="9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71131</xdr:rowOff>
    </xdr:from>
    <xdr:ext cx="534377" cy="259045"/>
    <xdr:sp macro="" textlink="">
      <xdr:nvSpPr>
        <xdr:cNvPr id="596" name="テキスト ボックス 595"/>
        <xdr:cNvSpPr txBox="1"/>
      </xdr:nvSpPr>
      <xdr:spPr>
        <a:xfrm>
          <a:off x="14325111" y="9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131392</xdr:rowOff>
    </xdr:from>
    <xdr:to>
      <xdr:col>72</xdr:col>
      <xdr:colOff>38100</xdr:colOff>
      <xdr:row>57</xdr:row>
      <xdr:rowOff>61542</xdr:rowOff>
    </xdr:to>
    <xdr:sp macro="" textlink="">
      <xdr:nvSpPr>
        <xdr:cNvPr id="597" name="楕円 596"/>
        <xdr:cNvSpPr/>
      </xdr:nvSpPr>
      <xdr:spPr>
        <a:xfrm>
          <a:off x="13652500" y="97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52669</xdr:rowOff>
    </xdr:from>
    <xdr:ext cx="534377" cy="259045"/>
    <xdr:sp macro="" textlink="">
      <xdr:nvSpPr>
        <xdr:cNvPr id="598" name="テキスト ボックス 597"/>
        <xdr:cNvSpPr txBox="1"/>
      </xdr:nvSpPr>
      <xdr:spPr>
        <a:xfrm>
          <a:off x="13436111" y="98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41507</xdr:rowOff>
    </xdr:from>
    <xdr:to>
      <xdr:col>67</xdr:col>
      <xdr:colOff>101600</xdr:colOff>
      <xdr:row>57</xdr:row>
      <xdr:rowOff>143107</xdr:rowOff>
    </xdr:to>
    <xdr:sp macro="" textlink="">
      <xdr:nvSpPr>
        <xdr:cNvPr id="599" name="楕円 598"/>
        <xdr:cNvSpPr/>
      </xdr:nvSpPr>
      <xdr:spPr>
        <a:xfrm>
          <a:off x="12763500" y="98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134234</xdr:rowOff>
    </xdr:from>
    <xdr:ext cx="534377" cy="259045"/>
    <xdr:sp macro="" textlink="">
      <xdr:nvSpPr>
        <xdr:cNvPr id="600" name="テキスト ボックス 599"/>
        <xdr:cNvSpPr txBox="1"/>
      </xdr:nvSpPr>
      <xdr:spPr>
        <a:xfrm>
          <a:off x="12547111" y="99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108477</xdr:rowOff>
    </xdr:from>
    <xdr:to>
      <xdr:col>85</xdr:col>
      <xdr:colOff>127000</xdr:colOff>
      <xdr:row>78</xdr:row>
      <xdr:rowOff>137509</xdr:rowOff>
    </xdr:to>
    <xdr:cxnSp macro="">
      <xdr:nvCxnSpPr>
        <xdr:cNvPr id="629" name="直線コネクタ 628"/>
        <xdr:cNvCxnSpPr/>
      </xdr:nvCxnSpPr>
      <xdr:spPr>
        <a:xfrm flipV="1">
          <a:off x="15481300" y="13481577"/>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137509</xdr:rowOff>
    </xdr:from>
    <xdr:to>
      <xdr:col>81</xdr:col>
      <xdr:colOff>50800</xdr:colOff>
      <xdr:row>79</xdr:row>
      <xdr:rowOff>25839</xdr:rowOff>
    </xdr:to>
    <xdr:cxnSp macro="">
      <xdr:nvCxnSpPr>
        <xdr:cNvPr id="632" name="直線コネクタ 631"/>
        <xdr:cNvCxnSpPr/>
      </xdr:nvCxnSpPr>
      <xdr:spPr>
        <a:xfrm flipV="1">
          <a:off x="14592300" y="13510609"/>
          <a:ext cx="889000" cy="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19152</xdr:rowOff>
    </xdr:from>
    <xdr:to>
      <xdr:col>76</xdr:col>
      <xdr:colOff>114300</xdr:colOff>
      <xdr:row>79</xdr:row>
      <xdr:rowOff>25839</xdr:rowOff>
    </xdr:to>
    <xdr:cxnSp macro="">
      <xdr:nvCxnSpPr>
        <xdr:cNvPr id="635" name="直線コネクタ 634"/>
        <xdr:cNvCxnSpPr/>
      </xdr:nvCxnSpPr>
      <xdr:spPr>
        <a:xfrm>
          <a:off x="13703300" y="13563702"/>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114954</xdr:rowOff>
    </xdr:from>
    <xdr:to>
      <xdr:col>71</xdr:col>
      <xdr:colOff>177800</xdr:colOff>
      <xdr:row>79</xdr:row>
      <xdr:rowOff>19152</xdr:rowOff>
    </xdr:to>
    <xdr:cxnSp macro="">
      <xdr:nvCxnSpPr>
        <xdr:cNvPr id="638" name="直線コネクタ 637"/>
        <xdr:cNvCxnSpPr/>
      </xdr:nvCxnSpPr>
      <xdr:spPr>
        <a:xfrm>
          <a:off x="12814300" y="13488054"/>
          <a:ext cx="889000" cy="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57677</xdr:rowOff>
    </xdr:from>
    <xdr:to>
      <xdr:col>85</xdr:col>
      <xdr:colOff>177800</xdr:colOff>
      <xdr:row>78</xdr:row>
      <xdr:rowOff>159277</xdr:rowOff>
    </xdr:to>
    <xdr:sp macro="" textlink="">
      <xdr:nvSpPr>
        <xdr:cNvPr id="648" name="楕円 647"/>
        <xdr:cNvSpPr/>
      </xdr:nvSpPr>
      <xdr:spPr>
        <a:xfrm>
          <a:off x="16268700" y="134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86709</xdr:rowOff>
    </xdr:from>
    <xdr:to>
      <xdr:col>81</xdr:col>
      <xdr:colOff>101600</xdr:colOff>
      <xdr:row>79</xdr:row>
      <xdr:rowOff>16859</xdr:rowOff>
    </xdr:to>
    <xdr:sp macro="" textlink="">
      <xdr:nvSpPr>
        <xdr:cNvPr id="650" name="楕円 649"/>
        <xdr:cNvSpPr/>
      </xdr:nvSpPr>
      <xdr:spPr>
        <a:xfrm>
          <a:off x="15430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7986</xdr:rowOff>
    </xdr:from>
    <xdr:ext cx="469744" cy="259045"/>
    <xdr:sp macro="" textlink="">
      <xdr:nvSpPr>
        <xdr:cNvPr id="651" name="テキスト ボックス 650"/>
        <xdr:cNvSpPr txBox="1"/>
      </xdr:nvSpPr>
      <xdr:spPr>
        <a:xfrm>
          <a:off x="15246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146489</xdr:rowOff>
    </xdr:from>
    <xdr:to>
      <xdr:col>76</xdr:col>
      <xdr:colOff>165100</xdr:colOff>
      <xdr:row>79</xdr:row>
      <xdr:rowOff>76639</xdr:rowOff>
    </xdr:to>
    <xdr:sp macro="" textlink="">
      <xdr:nvSpPr>
        <xdr:cNvPr id="652" name="楕円 651"/>
        <xdr:cNvSpPr/>
      </xdr:nvSpPr>
      <xdr:spPr>
        <a:xfrm>
          <a:off x="14541500" y="135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67766</xdr:rowOff>
    </xdr:from>
    <xdr:ext cx="378565" cy="259045"/>
    <xdr:sp macro="" textlink="">
      <xdr:nvSpPr>
        <xdr:cNvPr id="653" name="テキスト ボックス 652"/>
        <xdr:cNvSpPr txBox="1"/>
      </xdr:nvSpPr>
      <xdr:spPr>
        <a:xfrm>
          <a:off x="14403017" y="13612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139802</xdr:rowOff>
    </xdr:from>
    <xdr:to>
      <xdr:col>72</xdr:col>
      <xdr:colOff>38100</xdr:colOff>
      <xdr:row>79</xdr:row>
      <xdr:rowOff>69952</xdr:rowOff>
    </xdr:to>
    <xdr:sp macro="" textlink="">
      <xdr:nvSpPr>
        <xdr:cNvPr id="654" name="楕円 653"/>
        <xdr:cNvSpPr/>
      </xdr:nvSpPr>
      <xdr:spPr>
        <a:xfrm>
          <a:off x="13652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61079</xdr:rowOff>
    </xdr:from>
    <xdr:ext cx="469744" cy="259045"/>
    <xdr:sp macro="" textlink="">
      <xdr:nvSpPr>
        <xdr:cNvPr id="655" name="テキスト ボックス 654"/>
        <xdr:cNvSpPr txBox="1"/>
      </xdr:nvSpPr>
      <xdr:spPr>
        <a:xfrm>
          <a:off x="13468428" y="136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64154</xdr:rowOff>
    </xdr:from>
    <xdr:to>
      <xdr:col>67</xdr:col>
      <xdr:colOff>101600</xdr:colOff>
      <xdr:row>78</xdr:row>
      <xdr:rowOff>165754</xdr:rowOff>
    </xdr:to>
    <xdr:sp macro="" textlink="">
      <xdr:nvSpPr>
        <xdr:cNvPr id="656" name="楕円 655"/>
        <xdr:cNvSpPr/>
      </xdr:nvSpPr>
      <xdr:spPr>
        <a:xfrm>
          <a:off x="12763500" y="134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156881</xdr:rowOff>
    </xdr:from>
    <xdr:ext cx="469744" cy="259045"/>
    <xdr:sp macro="" textlink="">
      <xdr:nvSpPr>
        <xdr:cNvPr id="657" name="テキスト ボックス 656"/>
        <xdr:cNvSpPr txBox="1"/>
      </xdr:nvSpPr>
      <xdr:spPr>
        <a:xfrm>
          <a:off x="12579428" y="1352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16267</xdr:rowOff>
    </xdr:from>
    <xdr:to>
      <xdr:col>85</xdr:col>
      <xdr:colOff>127000</xdr:colOff>
      <xdr:row>96</xdr:row>
      <xdr:rowOff>25084</xdr:rowOff>
    </xdr:to>
    <xdr:cxnSp macro="">
      <xdr:nvCxnSpPr>
        <xdr:cNvPr id="689" name="直線コネクタ 688"/>
        <xdr:cNvCxnSpPr/>
      </xdr:nvCxnSpPr>
      <xdr:spPr>
        <a:xfrm>
          <a:off x="15481300" y="1647546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142520</xdr:rowOff>
    </xdr:from>
    <xdr:to>
      <xdr:col>81</xdr:col>
      <xdr:colOff>50800</xdr:colOff>
      <xdr:row>96</xdr:row>
      <xdr:rowOff>16267</xdr:rowOff>
    </xdr:to>
    <xdr:cxnSp macro="">
      <xdr:nvCxnSpPr>
        <xdr:cNvPr id="692" name="直線コネクタ 691"/>
        <xdr:cNvCxnSpPr/>
      </xdr:nvCxnSpPr>
      <xdr:spPr>
        <a:xfrm>
          <a:off x="14592300" y="16430270"/>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132080</xdr:rowOff>
    </xdr:from>
    <xdr:to>
      <xdr:col>76</xdr:col>
      <xdr:colOff>114300</xdr:colOff>
      <xdr:row>95</xdr:row>
      <xdr:rowOff>142520</xdr:rowOff>
    </xdr:to>
    <xdr:cxnSp macro="">
      <xdr:nvCxnSpPr>
        <xdr:cNvPr id="695" name="直線コネクタ 694"/>
        <xdr:cNvCxnSpPr/>
      </xdr:nvCxnSpPr>
      <xdr:spPr>
        <a:xfrm>
          <a:off x="13703300" y="1641983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42639</xdr:rowOff>
    </xdr:from>
    <xdr:ext cx="534377" cy="259045"/>
    <xdr:sp macro="" textlink="">
      <xdr:nvSpPr>
        <xdr:cNvPr id="697" name="テキスト ボックス 696"/>
        <xdr:cNvSpPr txBox="1"/>
      </xdr:nvSpPr>
      <xdr:spPr>
        <a:xfrm>
          <a:off x="14325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132080</xdr:rowOff>
    </xdr:from>
    <xdr:to>
      <xdr:col>71</xdr:col>
      <xdr:colOff>177800</xdr:colOff>
      <xdr:row>96</xdr:row>
      <xdr:rowOff>12370</xdr:rowOff>
    </xdr:to>
    <xdr:cxnSp macro="">
      <xdr:nvCxnSpPr>
        <xdr:cNvPr id="698" name="直線コネクタ 697"/>
        <xdr:cNvCxnSpPr/>
      </xdr:nvCxnSpPr>
      <xdr:spPr>
        <a:xfrm flipV="1">
          <a:off x="12814300" y="16419830"/>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57214</xdr:rowOff>
    </xdr:from>
    <xdr:ext cx="534377" cy="259045"/>
    <xdr:sp macro="" textlink="">
      <xdr:nvSpPr>
        <xdr:cNvPr id="700" name="テキスト ボックス 699"/>
        <xdr:cNvSpPr txBox="1"/>
      </xdr:nvSpPr>
      <xdr:spPr>
        <a:xfrm>
          <a:off x="13436111" y="166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50018</xdr:rowOff>
    </xdr:from>
    <xdr:ext cx="534377" cy="259045"/>
    <xdr:sp macro="" textlink="">
      <xdr:nvSpPr>
        <xdr:cNvPr id="702" name="テキスト ボックス 701"/>
        <xdr:cNvSpPr txBox="1"/>
      </xdr:nvSpPr>
      <xdr:spPr>
        <a:xfrm>
          <a:off x="12547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145734</xdr:rowOff>
    </xdr:from>
    <xdr:to>
      <xdr:col>85</xdr:col>
      <xdr:colOff>177800</xdr:colOff>
      <xdr:row>96</xdr:row>
      <xdr:rowOff>75884</xdr:rowOff>
    </xdr:to>
    <xdr:sp macro="" textlink="">
      <xdr:nvSpPr>
        <xdr:cNvPr id="708" name="楕円 707"/>
        <xdr:cNvSpPr/>
      </xdr:nvSpPr>
      <xdr:spPr>
        <a:xfrm>
          <a:off x="16268700" y="164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168611</xdr:rowOff>
    </xdr:from>
    <xdr:ext cx="534377" cy="259045"/>
    <xdr:sp macro="" textlink="">
      <xdr:nvSpPr>
        <xdr:cNvPr id="709" name="公債費該当値テキスト"/>
        <xdr:cNvSpPr txBox="1"/>
      </xdr:nvSpPr>
      <xdr:spPr>
        <a:xfrm>
          <a:off x="16370300" y="162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136917</xdr:rowOff>
    </xdr:from>
    <xdr:to>
      <xdr:col>81</xdr:col>
      <xdr:colOff>101600</xdr:colOff>
      <xdr:row>96</xdr:row>
      <xdr:rowOff>67067</xdr:rowOff>
    </xdr:to>
    <xdr:sp macro="" textlink="">
      <xdr:nvSpPr>
        <xdr:cNvPr id="710" name="楕円 709"/>
        <xdr:cNvSpPr/>
      </xdr:nvSpPr>
      <xdr:spPr>
        <a:xfrm>
          <a:off x="15430500" y="164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83594</xdr:rowOff>
    </xdr:from>
    <xdr:ext cx="534377" cy="259045"/>
    <xdr:sp macro="" textlink="">
      <xdr:nvSpPr>
        <xdr:cNvPr id="711" name="テキスト ボックス 710"/>
        <xdr:cNvSpPr txBox="1"/>
      </xdr:nvSpPr>
      <xdr:spPr>
        <a:xfrm>
          <a:off x="15214111" y="161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91720</xdr:rowOff>
    </xdr:from>
    <xdr:to>
      <xdr:col>76</xdr:col>
      <xdr:colOff>165100</xdr:colOff>
      <xdr:row>96</xdr:row>
      <xdr:rowOff>21870</xdr:rowOff>
    </xdr:to>
    <xdr:sp macro="" textlink="">
      <xdr:nvSpPr>
        <xdr:cNvPr id="712" name="楕円 711"/>
        <xdr:cNvSpPr/>
      </xdr:nvSpPr>
      <xdr:spPr>
        <a:xfrm>
          <a:off x="14541500" y="16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38397</xdr:rowOff>
    </xdr:from>
    <xdr:ext cx="534377" cy="259045"/>
    <xdr:sp macro="" textlink="">
      <xdr:nvSpPr>
        <xdr:cNvPr id="713" name="テキスト ボックス 712"/>
        <xdr:cNvSpPr txBox="1"/>
      </xdr:nvSpPr>
      <xdr:spPr>
        <a:xfrm>
          <a:off x="14325111" y="161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81280</xdr:rowOff>
    </xdr:from>
    <xdr:to>
      <xdr:col>72</xdr:col>
      <xdr:colOff>38100</xdr:colOff>
      <xdr:row>96</xdr:row>
      <xdr:rowOff>11430</xdr:rowOff>
    </xdr:to>
    <xdr:sp macro="" textlink="">
      <xdr:nvSpPr>
        <xdr:cNvPr id="714" name="楕円 713"/>
        <xdr:cNvSpPr/>
      </xdr:nvSpPr>
      <xdr:spPr>
        <a:xfrm>
          <a:off x="13652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27957</xdr:rowOff>
    </xdr:from>
    <xdr:ext cx="534377" cy="259045"/>
    <xdr:sp macro="" textlink="">
      <xdr:nvSpPr>
        <xdr:cNvPr id="715" name="テキスト ボックス 714"/>
        <xdr:cNvSpPr txBox="1"/>
      </xdr:nvSpPr>
      <xdr:spPr>
        <a:xfrm>
          <a:off x="13436111" y="161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133020</xdr:rowOff>
    </xdr:from>
    <xdr:to>
      <xdr:col>67</xdr:col>
      <xdr:colOff>101600</xdr:colOff>
      <xdr:row>96</xdr:row>
      <xdr:rowOff>63170</xdr:rowOff>
    </xdr:to>
    <xdr:sp macro="" textlink="">
      <xdr:nvSpPr>
        <xdr:cNvPr id="716" name="楕円 715"/>
        <xdr:cNvSpPr/>
      </xdr:nvSpPr>
      <xdr:spPr>
        <a:xfrm>
          <a:off x="12763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79697</xdr:rowOff>
    </xdr:from>
    <xdr:ext cx="534377" cy="259045"/>
    <xdr:sp macro="" textlink="">
      <xdr:nvSpPr>
        <xdr:cNvPr id="717" name="テキスト ボックス 716"/>
        <xdr:cNvSpPr txBox="1"/>
      </xdr:nvSpPr>
      <xdr:spPr>
        <a:xfrm>
          <a:off x="12547111" y="161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122,944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土地開発基金の廃止に伴う繰出金を財政調整基金等各基金へ積立てたことによるもの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増加している。これは、し尿処理施設の基幹的設備更新事業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畜産・酪農収益力強化整備等特別対策事業等の実施によるものである。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防災情報伝達システム等整備事業費の完了に伴う減等によるものである。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財政調整基金については、決算余剰金や土地開発基金の廃止に伴う繰入金を積立てたことにより増額となり、標準財政規模比で</a:t>
          </a:r>
          <a:r>
            <a:rPr kumimoji="1" lang="en-US" altLang="ja-JP" sz="1200">
              <a:latin typeface="ＭＳ Ｐゴシック" panose="020B0600070205080204" pitchFamily="50" charset="-128"/>
              <a:ea typeface="ＭＳ Ｐゴシック" panose="020B0600070205080204" pitchFamily="50" charset="-128"/>
            </a:rPr>
            <a:t>16.04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実質収支が標準財政規模に占める割合は、令和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ポイントの減となった。また、実質単年度収支は令和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年年度と比較して大きく減額となり比率も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年度からの繰越金の増が影響している。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引き続き取捨選択による事業実施や行財政改革の推進により、健全な行財政運営に努めていく。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連結による赤字は発生していない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一般会計から各会計への繰出金は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増加傾向にあり、各会計で歳入確保に努め、また経営の効率化や受益者負担金の適正化により財政の健全化に取り組む必要がある。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17" sqref="R17:V17"/>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32426671</v>
      </c>
      <c r="BO4" s="449"/>
      <c r="BP4" s="449"/>
      <c r="BQ4" s="449"/>
      <c r="BR4" s="449"/>
      <c r="BS4" s="449"/>
      <c r="BT4" s="449"/>
      <c r="BU4" s="450"/>
      <c r="BV4" s="448">
        <v>30969600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11.2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31133165</v>
      </c>
      <c r="BO5" s="420"/>
      <c r="BP5" s="420"/>
      <c r="BQ5" s="420"/>
      <c r="BR5" s="420"/>
      <c r="BS5" s="420"/>
      <c r="BT5" s="420"/>
      <c r="BU5" s="421"/>
      <c r="BV5" s="419">
        <v>28936387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91.1</v>
      </c>
      <c r="CU5" s="417"/>
      <c r="CV5" s="417"/>
      <c r="CW5" s="417"/>
      <c r="CX5" s="417"/>
      <c r="CY5" s="417"/>
      <c r="CZ5" s="417"/>
      <c r="DA5" s="418"/>
      <c r="DB5" s="416">
        <v>86.4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1293506</v>
      </c>
      <c r="BO6" s="420"/>
      <c r="BP6" s="420"/>
      <c r="BQ6" s="420"/>
      <c r="BR6" s="420"/>
      <c r="BS6" s="420"/>
      <c r="BT6" s="420"/>
      <c r="BU6" s="421"/>
      <c r="BV6" s="419">
        <v>2033213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89.2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113230</v>
      </c>
      <c r="BO7" s="420"/>
      <c r="BP7" s="420"/>
      <c r="BQ7" s="420"/>
      <c r="BR7" s="420"/>
      <c r="BS7" s="420"/>
      <c r="BT7" s="420"/>
      <c r="BU7" s="421"/>
      <c r="BV7" s="419">
        <v>271942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15272103</v>
      </c>
      <c r="CU7" s="420"/>
      <c r="CV7" s="420"/>
      <c r="CW7" s="420"/>
      <c r="CX7" s="420"/>
      <c r="CY7" s="420"/>
      <c r="CZ7" s="420"/>
      <c r="DA7" s="421"/>
      <c r="DB7" s="419">
        <v>15786807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1180276</v>
      </c>
      <c r="BO8" s="420"/>
      <c r="BP8" s="420"/>
      <c r="BQ8" s="420"/>
      <c r="BR8" s="420"/>
      <c r="BS8" s="420"/>
      <c r="BT8" s="420"/>
      <c r="BU8" s="421"/>
      <c r="BV8" s="419">
        <v>1761271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0.39</v>
      </c>
      <c r="CU8" s="523"/>
      <c r="CV8" s="523"/>
      <c r="CW8" s="523"/>
      <c r="CX8" s="523"/>
      <c r="CY8" s="523"/>
      <c r="CZ8" s="523"/>
      <c r="DA8" s="524"/>
      <c r="DB8" s="522">
        <v>0.39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45003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-580995</v>
      </c>
      <c r="BO9" s="420"/>
      <c r="BP9" s="420"/>
      <c r="BQ9" s="420"/>
      <c r="BR9" s="420"/>
      <c r="BS9" s="420"/>
      <c r="BT9" s="420"/>
      <c r="BU9" s="421"/>
      <c r="BV9" s="419">
        <v>1133505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17.100000000000001</v>
      </c>
      <c r="CU9" s="417"/>
      <c r="CV9" s="417"/>
      <c r="CW9" s="417"/>
      <c r="CX9" s="417"/>
      <c r="CY9" s="417"/>
      <c r="CZ9" s="417"/>
      <c r="DA9" s="418"/>
      <c r="DB9" s="416">
        <v>18.100000000000001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47718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541963</v>
      </c>
      <c r="BO10" s="420"/>
      <c r="BP10" s="420"/>
      <c r="BQ10" s="420"/>
      <c r="BR10" s="420"/>
      <c r="BS10" s="420"/>
      <c r="BT10" s="420"/>
      <c r="BU10" s="421"/>
      <c r="BV10" s="419">
        <v>461697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47327</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44355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43937</v>
      </c>
      <c r="S13" s="507"/>
      <c r="T13" s="507"/>
      <c r="U13" s="507"/>
      <c r="V13" s="508"/>
      <c r="W13" s="509" t="s">
        <v>144</v>
      </c>
      <c r="X13" s="405"/>
      <c r="Y13" s="405"/>
      <c r="Z13" s="405"/>
      <c r="AA13" s="405"/>
      <c r="AB13" s="406"/>
      <c r="AC13" s="372">
        <v>1590</v>
      </c>
      <c r="AD13" s="373"/>
      <c r="AE13" s="373"/>
      <c r="AF13" s="373"/>
      <c r="AG13" s="374"/>
      <c r="AH13" s="372">
        <v>1875</v>
      </c>
      <c r="AI13" s="373"/>
      <c r="AJ13" s="373"/>
      <c r="AK13" s="373"/>
      <c r="AL13" s="432"/>
      <c r="AM13" s="476" t="s">
        <v>145</v>
      </c>
      <c r="AN13" s="376"/>
      <c r="AO13" s="376"/>
      <c r="AP13" s="376"/>
      <c r="AQ13" s="376"/>
      <c r="AR13" s="376"/>
      <c r="AS13" s="376"/>
      <c r="AT13" s="377"/>
      <c r="AU13" s="477" t="s">
        <v>139</v>
      </c>
      <c r="AV13" s="478"/>
      <c r="AW13" s="478"/>
      <c r="AX13" s="478"/>
      <c r="AY13" s="433" t="s">
        <v>146</v>
      </c>
      <c r="AZ13" s="434"/>
      <c r="BA13" s="434"/>
      <c r="BB13" s="434"/>
      <c r="BC13" s="434"/>
      <c r="BD13" s="434"/>
      <c r="BE13" s="434"/>
      <c r="BF13" s="434"/>
      <c r="BG13" s="434"/>
      <c r="BH13" s="434"/>
      <c r="BI13" s="434"/>
      <c r="BJ13" s="434"/>
      <c r="BK13" s="434"/>
      <c r="BL13" s="434"/>
      <c r="BM13" s="435"/>
      <c r="BN13" s="419">
        <v>8295</v>
      </c>
      <c r="BO13" s="420"/>
      <c r="BP13" s="420"/>
      <c r="BQ13" s="420"/>
      <c r="BR13" s="420"/>
      <c r="BS13" s="420"/>
      <c r="BT13" s="420"/>
      <c r="BU13" s="421"/>
      <c r="BV13" s="419">
        <v>1595202</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10.5</v>
      </c>
      <c r="CU13" s="417"/>
      <c r="CV13" s="417"/>
      <c r="CW13" s="417"/>
      <c r="CX13" s="417"/>
      <c r="CY13" s="417"/>
      <c r="CZ13" s="417"/>
      <c r="DA13" s="418"/>
      <c r="DB13" s="416">
        <v>11.5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44976</v>
      </c>
      <c r="S14" s="507"/>
      <c r="T14" s="507"/>
      <c r="U14" s="507"/>
      <c r="V14" s="508"/>
      <c r="W14" s="510"/>
      <c r="X14" s="408"/>
      <c r="Y14" s="408"/>
      <c r="Z14" s="408"/>
      <c r="AA14" s="408"/>
      <c r="AB14" s="409"/>
      <c r="AC14" s="499">
        <v>7.6</v>
      </c>
      <c r="AD14" s="500"/>
      <c r="AE14" s="500"/>
      <c r="AF14" s="500"/>
      <c r="AG14" s="501"/>
      <c r="AH14" s="499">
        <v>8.3000000000000007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73.099999999999994</v>
      </c>
      <c r="CU14" s="517"/>
      <c r="CV14" s="517"/>
      <c r="CW14" s="517"/>
      <c r="CX14" s="517"/>
      <c r="CY14" s="517"/>
      <c r="CZ14" s="517"/>
      <c r="DA14" s="518"/>
      <c r="DB14" s="516">
        <v>84.3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44593</v>
      </c>
      <c r="S15" s="507"/>
      <c r="T15" s="507"/>
      <c r="U15" s="507"/>
      <c r="V15" s="508"/>
      <c r="W15" s="509" t="s">
        <v>151</v>
      </c>
      <c r="X15" s="405"/>
      <c r="Y15" s="405"/>
      <c r="Z15" s="405"/>
      <c r="AA15" s="405"/>
      <c r="AB15" s="406"/>
      <c r="AC15" s="372">
        <v>4322</v>
      </c>
      <c r="AD15" s="373"/>
      <c r="AE15" s="373"/>
      <c r="AF15" s="373"/>
      <c r="AG15" s="374"/>
      <c r="AH15" s="372">
        <v>4806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5424396</v>
      </c>
      <c r="BO15" s="449"/>
      <c r="BP15" s="449"/>
      <c r="BQ15" s="449"/>
      <c r="BR15" s="449"/>
      <c r="BS15" s="449"/>
      <c r="BT15" s="449"/>
      <c r="BU15" s="450"/>
      <c r="BV15" s="448">
        <v>5187017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20.8</v>
      </c>
      <c r="AD16" s="500"/>
      <c r="AE16" s="500"/>
      <c r="AF16" s="500"/>
      <c r="AG16" s="501"/>
      <c r="AH16" s="499">
        <v>21.3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13694001</v>
      </c>
      <c r="BO16" s="420"/>
      <c r="BP16" s="420"/>
      <c r="BQ16" s="420"/>
      <c r="BR16" s="420"/>
      <c r="BS16" s="420"/>
      <c r="BT16" s="420"/>
      <c r="BU16" s="421"/>
      <c r="BV16" s="419">
        <v>13732584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14886</v>
      </c>
      <c r="AD17" s="373"/>
      <c r="AE17" s="373"/>
      <c r="AF17" s="373"/>
      <c r="AG17" s="374"/>
      <c r="AH17" s="372">
        <v>15852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6796516</v>
      </c>
      <c r="BO17" s="420"/>
      <c r="BP17" s="420"/>
      <c r="BQ17" s="420"/>
      <c r="BR17" s="420"/>
      <c r="BS17" s="420"/>
      <c r="BT17" s="420"/>
      <c r="BU17" s="421"/>
      <c r="BV17" s="419">
        <v>6480170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733.19</v>
      </c>
      <c r="M18" s="472"/>
      <c r="N18" s="472"/>
      <c r="O18" s="472"/>
      <c r="P18" s="472"/>
      <c r="Q18" s="472"/>
      <c r="R18" s="473"/>
      <c r="S18" s="473"/>
      <c r="T18" s="473"/>
      <c r="U18" s="473"/>
      <c r="V18" s="474"/>
      <c r="W18" s="490"/>
      <c r="X18" s="491"/>
      <c r="Y18" s="491"/>
      <c r="Z18" s="491"/>
      <c r="AA18" s="491"/>
      <c r="AB18" s="515"/>
      <c r="AC18" s="389">
        <v>71.599999999999994</v>
      </c>
      <c r="AD18" s="390"/>
      <c r="AE18" s="390"/>
      <c r="AF18" s="390"/>
      <c r="AG18" s="475"/>
      <c r="AH18" s="389">
        <v>70.400000000000006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14174106</v>
      </c>
      <c r="BO18" s="420"/>
      <c r="BP18" s="420"/>
      <c r="BQ18" s="420"/>
      <c r="BR18" s="420"/>
      <c r="BS18" s="420"/>
      <c r="BT18" s="420"/>
      <c r="BU18" s="421"/>
      <c r="BV18" s="419">
        <v>14015525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61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20666460</v>
      </c>
      <c r="BO19" s="420"/>
      <c r="BP19" s="420"/>
      <c r="BQ19" s="420"/>
      <c r="BR19" s="420"/>
      <c r="BS19" s="420"/>
      <c r="BT19" s="420"/>
      <c r="BU19" s="421"/>
      <c r="BV19" s="419">
        <v>19938500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18870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30081165</v>
      </c>
      <c r="BO22" s="449"/>
      <c r="BP22" s="449"/>
      <c r="BQ22" s="449"/>
      <c r="BR22" s="449"/>
      <c r="BS22" s="449"/>
      <c r="BT22" s="449"/>
      <c r="BU22" s="450"/>
      <c r="BV22" s="448">
        <v>31028947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27084142</v>
      </c>
      <c r="BO23" s="420"/>
      <c r="BP23" s="420"/>
      <c r="BQ23" s="420"/>
      <c r="BR23" s="420"/>
      <c r="BS23" s="420"/>
      <c r="BT23" s="420"/>
      <c r="BU23" s="421"/>
      <c r="BV23" s="419">
        <v>27614094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7865</v>
      </c>
      <c r="R24" s="373"/>
      <c r="S24" s="373"/>
      <c r="T24" s="373"/>
      <c r="U24" s="373"/>
      <c r="V24" s="374"/>
      <c r="W24" s="462"/>
      <c r="X24" s="399"/>
      <c r="Y24" s="400"/>
      <c r="Z24" s="375" t="s">
        <v>176</v>
      </c>
      <c r="AA24" s="376"/>
      <c r="AB24" s="376"/>
      <c r="AC24" s="376"/>
      <c r="AD24" s="376"/>
      <c r="AE24" s="376"/>
      <c r="AF24" s="376"/>
      <c r="AG24" s="377"/>
      <c r="AH24" s="372">
        <v>372</v>
      </c>
      <c r="AI24" s="373"/>
      <c r="AJ24" s="373"/>
      <c r="AK24" s="373"/>
      <c r="AL24" s="374"/>
      <c r="AM24" s="372">
        <v>1175892</v>
      </c>
      <c r="AN24" s="373"/>
      <c r="AO24" s="373"/>
      <c r="AP24" s="373"/>
      <c r="AQ24" s="373"/>
      <c r="AR24" s="374"/>
      <c r="AS24" s="372">
        <v>3161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21332093</v>
      </c>
      <c r="BO24" s="420"/>
      <c r="BP24" s="420"/>
      <c r="BQ24" s="420"/>
      <c r="BR24" s="420"/>
      <c r="BS24" s="420"/>
      <c r="BT24" s="420"/>
      <c r="BU24" s="421"/>
      <c r="BV24" s="419">
        <v>21590730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6540</v>
      </c>
      <c r="R25" s="373"/>
      <c r="S25" s="373"/>
      <c r="T25" s="373"/>
      <c r="U25" s="373"/>
      <c r="V25" s="374"/>
      <c r="W25" s="462"/>
      <c r="X25" s="399"/>
      <c r="Y25" s="400"/>
      <c r="Z25" s="375" t="s">
        <v>179</v>
      </c>
      <c r="AA25" s="376"/>
      <c r="AB25" s="376"/>
      <c r="AC25" s="376"/>
      <c r="AD25" s="376"/>
      <c r="AE25" s="376"/>
      <c r="AF25" s="376"/>
      <c r="AG25" s="377"/>
      <c r="AH25" s="372" t="s">
        <v>142</v>
      </c>
      <c r="AI25" s="373"/>
      <c r="AJ25" s="373"/>
      <c r="AK25" s="373"/>
      <c r="AL25" s="374"/>
      <c r="AM25" s="372" t="s">
        <v>142</v>
      </c>
      <c r="AN25" s="373"/>
      <c r="AO25" s="373"/>
      <c r="AP25" s="373"/>
      <c r="AQ25" s="373"/>
      <c r="AR25" s="374"/>
      <c r="AS25" s="372" t="s">
        <v>142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535066</v>
      </c>
      <c r="BO25" s="449"/>
      <c r="BP25" s="449"/>
      <c r="BQ25" s="449"/>
      <c r="BR25" s="449"/>
      <c r="BS25" s="449"/>
      <c r="BT25" s="449"/>
      <c r="BU25" s="450"/>
      <c r="BV25" s="448">
        <v>6268664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5770</v>
      </c>
      <c r="R26" s="373"/>
      <c r="S26" s="373"/>
      <c r="T26" s="373"/>
      <c r="U26" s="373"/>
      <c r="V26" s="374"/>
      <c r="W26" s="462"/>
      <c r="X26" s="399"/>
      <c r="Y26" s="400"/>
      <c r="Z26" s="375" t="s">
        <v>182</v>
      </c>
      <c r="AA26" s="430"/>
      <c r="AB26" s="430"/>
      <c r="AC26" s="430"/>
      <c r="AD26" s="430"/>
      <c r="AE26" s="430"/>
      <c r="AF26" s="430"/>
      <c r="AG26" s="431"/>
      <c r="AH26" s="372">
        <v>22</v>
      </c>
      <c r="AI26" s="373"/>
      <c r="AJ26" s="373"/>
      <c r="AK26" s="373"/>
      <c r="AL26" s="374"/>
      <c r="AM26" s="372">
        <v>78892</v>
      </c>
      <c r="AN26" s="373"/>
      <c r="AO26" s="373"/>
      <c r="AP26" s="373"/>
      <c r="AQ26" s="373"/>
      <c r="AR26" s="374"/>
      <c r="AS26" s="372">
        <v>3586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142</v>
      </c>
      <c r="BO26" s="420"/>
      <c r="BP26" s="420"/>
      <c r="BQ26" s="420"/>
      <c r="BR26" s="420"/>
      <c r="BS26" s="420"/>
      <c r="BT26" s="420"/>
      <c r="BU26" s="421"/>
      <c r="BV26" s="419" t="s">
        <v>142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3890</v>
      </c>
      <c r="R27" s="373"/>
      <c r="S27" s="373"/>
      <c r="T27" s="373"/>
      <c r="U27" s="373"/>
      <c r="V27" s="374"/>
      <c r="W27" s="462"/>
      <c r="X27" s="399"/>
      <c r="Y27" s="400"/>
      <c r="Z27" s="375" t="s">
        <v>185</v>
      </c>
      <c r="AA27" s="376"/>
      <c r="AB27" s="376"/>
      <c r="AC27" s="376"/>
      <c r="AD27" s="376"/>
      <c r="AE27" s="376"/>
      <c r="AF27" s="376"/>
      <c r="AG27" s="377"/>
      <c r="AH27" s="372">
        <v>2</v>
      </c>
      <c r="AI27" s="373"/>
      <c r="AJ27" s="373"/>
      <c r="AK27" s="373"/>
      <c r="AL27" s="374"/>
      <c r="AM27" s="372" t="s">
        <v>186</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142</v>
      </c>
      <c r="BO27" s="454"/>
      <c r="BP27" s="454"/>
      <c r="BQ27" s="454"/>
      <c r="BR27" s="454"/>
      <c r="BS27" s="454"/>
      <c r="BT27" s="454"/>
      <c r="BU27" s="455"/>
      <c r="BV27" s="453">
        <v>1359130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3290</v>
      </c>
      <c r="R28" s="373"/>
      <c r="S28" s="373"/>
      <c r="T28" s="373"/>
      <c r="U28" s="373"/>
      <c r="V28" s="374"/>
      <c r="W28" s="462"/>
      <c r="X28" s="399"/>
      <c r="Y28" s="400"/>
      <c r="Z28" s="375" t="s">
        <v>189</v>
      </c>
      <c r="AA28" s="376"/>
      <c r="AB28" s="376"/>
      <c r="AC28" s="376"/>
      <c r="AD28" s="376"/>
      <c r="AE28" s="376"/>
      <c r="AF28" s="376"/>
      <c r="AG28" s="377"/>
      <c r="AH28" s="372" t="s">
        <v>142</v>
      </c>
      <c r="AI28" s="373"/>
      <c r="AJ28" s="373"/>
      <c r="AK28" s="373"/>
      <c r="AL28" s="374"/>
      <c r="AM28" s="372" t="s">
        <v>142</v>
      </c>
      <c r="AN28" s="373"/>
      <c r="AO28" s="373"/>
      <c r="AP28" s="373"/>
      <c r="AQ28" s="373"/>
      <c r="AR28" s="374"/>
      <c r="AS28" s="372" t="s">
        <v>142</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2449527</v>
      </c>
      <c r="BO28" s="449"/>
      <c r="BP28" s="449"/>
      <c r="BQ28" s="449"/>
      <c r="BR28" s="449"/>
      <c r="BS28" s="449"/>
      <c r="BT28" s="449"/>
      <c r="BU28" s="450"/>
      <c r="BV28" s="448">
        <v>1907564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20</v>
      </c>
      <c r="M29" s="373"/>
      <c r="N29" s="373"/>
      <c r="O29" s="373"/>
      <c r="P29" s="374"/>
      <c r="Q29" s="372">
        <v>3035</v>
      </c>
      <c r="R29" s="373"/>
      <c r="S29" s="373"/>
      <c r="T29" s="373"/>
      <c r="U29" s="373"/>
      <c r="V29" s="374"/>
      <c r="W29" s="463"/>
      <c r="X29" s="464"/>
      <c r="Y29" s="465"/>
      <c r="Z29" s="375" t="s">
        <v>192</v>
      </c>
      <c r="AA29" s="376"/>
      <c r="AB29" s="376"/>
      <c r="AC29" s="376"/>
      <c r="AD29" s="376"/>
      <c r="AE29" s="376"/>
      <c r="AF29" s="376"/>
      <c r="AG29" s="377"/>
      <c r="AH29" s="372">
        <v>374</v>
      </c>
      <c r="AI29" s="373"/>
      <c r="AJ29" s="373"/>
      <c r="AK29" s="373"/>
      <c r="AL29" s="374"/>
      <c r="AM29" s="372">
        <v>1183506</v>
      </c>
      <c r="AN29" s="373"/>
      <c r="AO29" s="373"/>
      <c r="AP29" s="373"/>
      <c r="AQ29" s="373"/>
      <c r="AR29" s="374"/>
      <c r="AS29" s="372">
        <v>3164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1012746</v>
      </c>
      <c r="BO29" s="420"/>
      <c r="BP29" s="420"/>
      <c r="BQ29" s="420"/>
      <c r="BR29" s="420"/>
      <c r="BS29" s="420"/>
      <c r="BT29" s="420"/>
      <c r="BU29" s="421"/>
      <c r="BV29" s="419">
        <v>516167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2483276</v>
      </c>
      <c r="BO30" s="454"/>
      <c r="BP30" s="454"/>
      <c r="BQ30" s="454"/>
      <c r="BR30" s="454"/>
      <c r="BS30" s="454"/>
      <c r="BT30" s="454"/>
      <c r="BU30" s="455"/>
      <c r="BV30" s="453">
        <v>2055995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介護保険特別会計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IF('各会計、関係団体の財政状況及び健全化判断比率'!B35="","",'各会計、関係団体の財政状況及び健全化判断比率'!B35)</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IF('各会計、関係団体の財政状況及び健全化判断比率'!B37="","",'各会計、関係団体の財政状況及び健全化判断比率'!B37)</f>
        <v>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益田地区広域市町村圏事務組合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益田市総合サービス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施設貸付事業特別会計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国民健康保険事業特別会計（事業勘定）</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IF('各会計、関係団体の財政状況及び健全化判断比率'!B36="","",'各会計、関係団体の財政状況及び健全化判断比率'!B36)</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島根県市町村総合事務組合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きのこハウス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市有林事業特別会計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国民健康保険事業特別会計（美都診療施設勘定）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島根県後期高齢者医療広域連合（普）</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エイト</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国民健康保険事業特別会計（匹見澄川診療施設勘定）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島根県後期高齢者医療広域連合（後期高齢）</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国民健康保険事業特別会計（匹見道川診療施設勘定）</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9</v>
      </c>
      <c r="V39" s="367"/>
      <c r="W39" s="368" t="str">
        <f>IF('各会計、関係団体の財政状況及び健全化判断比率'!B33="","",'各会計、関係団体の財政状況及び健全化判断比率'!B33)</f>
        <v>後期高齢者医療特別会計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f t="shared" si="4"/>
        <v>10</v>
      </c>
      <c r="V40" s="367"/>
      <c r="W40" s="368" t="str">
        <f>IF('各会計、関係団体の財政状況及び健全化判断比率'!B34="","",'各会計、関係団体の財政状況及び健全化判断比率'!B34)</f>
        <v>駐車場事業特別会計</v>
      </c>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nedTOIzDx1cLAQUYnb9WNltFxaLBRYWRfKm4eDlEjA+1m/84A7HcVmPWbh4AYVfHSKBVRsEeLUH35LNtqanpw==" saltValue="bOWiNH3kyhrwdJZyJl5T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R17" sqref="R17:V1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0" t="s">
        <v>581</v>
      </c>
      <c r="D34" s="1150"/>
      <c r="E34" s="1151"/>
      <c r="F34" s="32">
        <v>10.66</v>
      </c>
      <c r="G34" s="33">
        <v>10.89</v>
      </c>
      <c r="H34" s="33">
        <v>10.06</v>
      </c>
      <c r="I34" s="33">
        <v>9.56</v>
      </c>
      <c r="J34" s="34">
        <v>9.49</v>
      </c>
      <c r="K34" s="22"/>
      <c r="L34" s="22"/>
      <c r="M34" s="22"/>
      <c r="N34" s="22"/>
      <c r="O34" s="22"/>
      <c r="P34" s="22"/>
    </row>
    <row r="35" spans="1:16" ht="39" customHeight="1" x14ac:dyDescent="0.2">
      <c r="A35" s="22"/>
      <c r="B35" s="35"/>
      <c r="C35" s="1144" t="s">
        <v>582</v>
      </c>
      <c r="D35" s="1145"/>
      <c r="E35" s="1146"/>
      <c r="F35" s="36">
        <v>2.84</v>
      </c>
      <c r="G35" s="37">
        <v>3.54</v>
      </c>
      <c r="H35" s="37">
        <v>4.09</v>
      </c>
      <c r="I35" s="37">
        <v>11.13</v>
      </c>
      <c r="J35" s="38">
        <v>7.72</v>
      </c>
      <c r="K35" s="22"/>
      <c r="L35" s="22"/>
      <c r="M35" s="22"/>
      <c r="N35" s="22"/>
      <c r="O35" s="22"/>
      <c r="P35" s="22"/>
    </row>
    <row r="36" spans="1:16" ht="39" customHeight="1" x14ac:dyDescent="0.2">
      <c r="A36" s="22"/>
      <c r="B36" s="35"/>
      <c r="C36" s="1144" t="s">
        <v>583</v>
      </c>
      <c r="D36" s="1145"/>
      <c r="E36" s="1146"/>
      <c r="F36" s="36">
        <v>1.39</v>
      </c>
      <c r="G36" s="37">
        <v>0.7</v>
      </c>
      <c r="H36" s="37">
        <v>0.77</v>
      </c>
      <c r="I36" s="37">
        <v>0.78</v>
      </c>
      <c r="J36" s="38">
        <v>1.3</v>
      </c>
      <c r="K36" s="22"/>
      <c r="L36" s="22"/>
      <c r="M36" s="22"/>
      <c r="N36" s="22"/>
      <c r="O36" s="22"/>
      <c r="P36" s="22"/>
    </row>
    <row r="37" spans="1:16" ht="39" customHeight="1" x14ac:dyDescent="0.2">
      <c r="A37" s="22"/>
      <c r="B37" s="35"/>
      <c r="C37" s="1144" t="s">
        <v>584</v>
      </c>
      <c r="D37" s="1145"/>
      <c r="E37" s="1146"/>
      <c r="F37" s="36" t="s">
        <v>535</v>
      </c>
      <c r="G37" s="37" t="s">
        <v>535</v>
      </c>
      <c r="H37" s="37">
        <v>0.05</v>
      </c>
      <c r="I37" s="37">
        <v>0.23</v>
      </c>
      <c r="J37" s="38">
        <v>0.57999999999999996</v>
      </c>
      <c r="K37" s="22"/>
      <c r="L37" s="22"/>
      <c r="M37" s="22"/>
      <c r="N37" s="22"/>
      <c r="O37" s="22"/>
      <c r="P37" s="22"/>
    </row>
    <row r="38" spans="1:16" ht="39" customHeight="1" x14ac:dyDescent="0.2">
      <c r="A38" s="22"/>
      <c r="B38" s="35"/>
      <c r="C38" s="1144" t="s">
        <v>585</v>
      </c>
      <c r="D38" s="1145"/>
      <c r="E38" s="1146"/>
      <c r="F38" s="36">
        <v>0.83</v>
      </c>
      <c r="G38" s="37">
        <v>0.61</v>
      </c>
      <c r="H38" s="37">
        <v>0.36</v>
      </c>
      <c r="I38" s="37">
        <v>0.21</v>
      </c>
      <c r="J38" s="38">
        <v>0.18</v>
      </c>
      <c r="K38" s="22"/>
      <c r="L38" s="22"/>
      <c r="M38" s="22"/>
      <c r="N38" s="22"/>
      <c r="O38" s="22"/>
      <c r="P38" s="22"/>
    </row>
    <row r="39" spans="1:16" ht="39" customHeight="1" x14ac:dyDescent="0.2">
      <c r="A39" s="22"/>
      <c r="B39" s="35"/>
      <c r="C39" s="1144" t="s">
        <v>586</v>
      </c>
      <c r="D39" s="1145"/>
      <c r="E39" s="1146"/>
      <c r="F39" s="36">
        <v>0.06</v>
      </c>
      <c r="G39" s="37">
        <v>7.0000000000000007E-2</v>
      </c>
      <c r="H39" s="37">
        <v>0.09</v>
      </c>
      <c r="I39" s="37">
        <v>0.08</v>
      </c>
      <c r="J39" s="38">
        <v>0.1</v>
      </c>
      <c r="K39" s="22"/>
      <c r="L39" s="22"/>
      <c r="M39" s="22"/>
      <c r="N39" s="22"/>
      <c r="O39" s="22"/>
      <c r="P39" s="22"/>
    </row>
    <row r="40" spans="1:16" ht="39" customHeight="1" x14ac:dyDescent="0.2">
      <c r="A40" s="22"/>
      <c r="B40" s="35"/>
      <c r="C40" s="1144" t="s">
        <v>587</v>
      </c>
      <c r="D40" s="1145"/>
      <c r="E40" s="1146"/>
      <c r="F40" s="36">
        <v>0.09</v>
      </c>
      <c r="G40" s="37">
        <v>0.12</v>
      </c>
      <c r="H40" s="37">
        <v>0.26</v>
      </c>
      <c r="I40" s="37">
        <v>7.0000000000000007E-2</v>
      </c>
      <c r="J40" s="38">
        <v>0.04</v>
      </c>
      <c r="K40" s="22"/>
      <c r="L40" s="22"/>
      <c r="M40" s="22"/>
      <c r="N40" s="22"/>
      <c r="O40" s="22"/>
      <c r="P40" s="22"/>
    </row>
    <row r="41" spans="1:16" ht="39" customHeight="1" x14ac:dyDescent="0.2">
      <c r="A41" s="22"/>
      <c r="B41" s="35"/>
      <c r="C41" s="1144" t="s">
        <v>588</v>
      </c>
      <c r="D41" s="1145"/>
      <c r="E41" s="1146"/>
      <c r="F41" s="36">
        <v>0.03</v>
      </c>
      <c r="G41" s="37">
        <v>0.02</v>
      </c>
      <c r="H41" s="37">
        <v>0</v>
      </c>
      <c r="I41" s="37">
        <v>0</v>
      </c>
      <c r="J41" s="38">
        <v>0</v>
      </c>
      <c r="K41" s="22"/>
      <c r="L41" s="22"/>
      <c r="M41" s="22"/>
      <c r="N41" s="22"/>
      <c r="O41" s="22"/>
      <c r="P41" s="22"/>
    </row>
    <row r="42" spans="1:16" ht="39" customHeight="1" x14ac:dyDescent="0.2">
      <c r="A42" s="22"/>
      <c r="B42" s="39"/>
      <c r="C42" s="1144" t="s">
        <v>589</v>
      </c>
      <c r="D42" s="1145"/>
      <c r="E42" s="1146"/>
      <c r="F42" s="36" t="s">
        <v>535</v>
      </c>
      <c r="G42" s="37" t="s">
        <v>535</v>
      </c>
      <c r="H42" s="37" t="s">
        <v>535</v>
      </c>
      <c r="I42" s="37" t="s">
        <v>535</v>
      </c>
      <c r="J42" s="38" t="s">
        <v>535</v>
      </c>
      <c r="K42" s="22"/>
      <c r="L42" s="22"/>
      <c r="M42" s="22"/>
      <c r="N42" s="22"/>
      <c r="O42" s="22"/>
      <c r="P42" s="22"/>
    </row>
    <row r="43" spans="1:16" ht="39" customHeight="1" thickBot="1" x14ac:dyDescent="0.25">
      <c r="A43" s="22"/>
      <c r="B43" s="40"/>
      <c r="C43" s="1147" t="s">
        <v>590</v>
      </c>
      <c r="D43" s="1148"/>
      <c r="E43" s="1149"/>
      <c r="F43" s="41">
        <v>0.09</v>
      </c>
      <c r="G43" s="42">
        <v>0.36</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lPF0+7U0KjTLohDWLipZB4j49TuH/hkxNuhd2QNLjDSZZhuLW8RPIbB9Rj5m8X67cGPElW5SinwoiEQc7S8yg==" saltValue="2BZ4okD4VcAHO0GO0qv5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H55" zoomScaleSheetLayoutView="55" workbookViewId="0">
      <selection activeCell="R17" sqref="R17:V1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4085</v>
      </c>
      <c r="L45" s="60">
        <v>4256</v>
      </c>
      <c r="M45" s="60">
        <v>4167</v>
      </c>
      <c r="N45" s="60">
        <v>3919</v>
      </c>
      <c r="O45" s="61">
        <v>3768</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535</v>
      </c>
      <c r="L46" s="64" t="s">
        <v>535</v>
      </c>
      <c r="M46" s="64" t="s">
        <v>535</v>
      </c>
      <c r="N46" s="64" t="s">
        <v>535</v>
      </c>
      <c r="O46" s="65" t="s">
        <v>535</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535</v>
      </c>
      <c r="L47" s="64" t="s">
        <v>535</v>
      </c>
      <c r="M47" s="64" t="s">
        <v>535</v>
      </c>
      <c r="N47" s="64" t="s">
        <v>535</v>
      </c>
      <c r="O47" s="65" t="s">
        <v>535</v>
      </c>
      <c r="P47" s="48"/>
      <c r="Q47" s="48"/>
      <c r="R47" s="48"/>
      <c r="S47" s="48"/>
      <c r="T47" s="48"/>
      <c r="U47" s="48"/>
    </row>
    <row r="48" spans="1:21" ht="30.75" customHeight="1" x14ac:dyDescent="0.2">
      <c r="A48" s="48"/>
      <c r="B48" s="1177"/>
      <c r="C48" s="1178"/>
      <c r="D48" s="62"/>
      <c r="E48" s="1154" t="s">
        <v>15</v>
      </c>
      <c r="F48" s="1154"/>
      <c r="G48" s="1154"/>
      <c r="H48" s="1154"/>
      <c r="I48" s="1154"/>
      <c r="J48" s="1155"/>
      <c r="K48" s="63">
        <v>388</v>
      </c>
      <c r="L48" s="64">
        <v>333</v>
      </c>
      <c r="M48" s="64">
        <v>246</v>
      </c>
      <c r="N48" s="64">
        <v>290</v>
      </c>
      <c r="O48" s="65">
        <v>298</v>
      </c>
      <c r="P48" s="48"/>
      <c r="Q48" s="48"/>
      <c r="R48" s="48"/>
      <c r="S48" s="48"/>
      <c r="T48" s="48"/>
      <c r="U48" s="48"/>
    </row>
    <row r="49" spans="1:21" ht="30.75" customHeight="1" x14ac:dyDescent="0.2">
      <c r="A49" s="48"/>
      <c r="B49" s="1177"/>
      <c r="C49" s="1178"/>
      <c r="D49" s="62"/>
      <c r="E49" s="1154" t="s">
        <v>16</v>
      </c>
      <c r="F49" s="1154"/>
      <c r="G49" s="1154"/>
      <c r="H49" s="1154"/>
      <c r="I49" s="1154"/>
      <c r="J49" s="1155"/>
      <c r="K49" s="63">
        <v>40</v>
      </c>
      <c r="L49" s="64">
        <v>39</v>
      </c>
      <c r="M49" s="64">
        <v>36</v>
      </c>
      <c r="N49" s="64">
        <v>12</v>
      </c>
      <c r="O49" s="65">
        <v>21</v>
      </c>
      <c r="P49" s="48"/>
      <c r="Q49" s="48"/>
      <c r="R49" s="48"/>
      <c r="S49" s="48"/>
      <c r="T49" s="48"/>
      <c r="U49" s="48"/>
    </row>
    <row r="50" spans="1:21" ht="30.75" customHeight="1" x14ac:dyDescent="0.2">
      <c r="A50" s="48"/>
      <c r="B50" s="1177"/>
      <c r="C50" s="1178"/>
      <c r="D50" s="62"/>
      <c r="E50" s="1154" t="s">
        <v>17</v>
      </c>
      <c r="F50" s="1154"/>
      <c r="G50" s="1154"/>
      <c r="H50" s="1154"/>
      <c r="I50" s="1154"/>
      <c r="J50" s="1155"/>
      <c r="K50" s="63">
        <v>28</v>
      </c>
      <c r="L50" s="64">
        <v>8</v>
      </c>
      <c r="M50" s="64">
        <v>8</v>
      </c>
      <c r="N50" s="64">
        <v>2</v>
      </c>
      <c r="O50" s="65">
        <v>1</v>
      </c>
      <c r="P50" s="48"/>
      <c r="Q50" s="48"/>
      <c r="R50" s="48"/>
      <c r="S50" s="48"/>
      <c r="T50" s="48"/>
      <c r="U50" s="48"/>
    </row>
    <row r="51" spans="1:21" ht="30.75" customHeight="1" x14ac:dyDescent="0.2">
      <c r="A51" s="48"/>
      <c r="B51" s="1179"/>
      <c r="C51" s="1180"/>
      <c r="D51" s="66"/>
      <c r="E51" s="1154" t="s">
        <v>18</v>
      </c>
      <c r="F51" s="1154"/>
      <c r="G51" s="1154"/>
      <c r="H51" s="1154"/>
      <c r="I51" s="1154"/>
      <c r="J51" s="1155"/>
      <c r="K51" s="63">
        <v>1</v>
      </c>
      <c r="L51" s="64">
        <v>1</v>
      </c>
      <c r="M51" s="64">
        <v>1</v>
      </c>
      <c r="N51" s="64">
        <v>1</v>
      </c>
      <c r="O51" s="65" t="s">
        <v>535</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2957</v>
      </c>
      <c r="L52" s="64">
        <v>3090</v>
      </c>
      <c r="M52" s="64">
        <v>3050</v>
      </c>
      <c r="N52" s="64">
        <v>2883</v>
      </c>
      <c r="O52" s="65">
        <v>2829</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1585</v>
      </c>
      <c r="L53" s="69">
        <v>1547</v>
      </c>
      <c r="M53" s="69">
        <v>1408</v>
      </c>
      <c r="N53" s="69">
        <v>1341</v>
      </c>
      <c r="O53" s="70">
        <v>1259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5">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zsESJr+rDkeNetypYO81HnbbUshjRoQfB8BDn4GL5ow2sngDvJ3XGmvMO/PM6dZSymX4JvL6vk/jBUoHPkIPA==" saltValue="qaGZ/8dD3fa0edZ7O3EF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36" zoomScaleSheetLayoutView="100" workbookViewId="0">
      <selection activeCell="R17" sqref="R17:V17"/>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95" t="s">
        <v>32</v>
      </c>
      <c r="C41" s="1196"/>
      <c r="D41" s="105"/>
      <c r="E41" s="1197" t="s">
        <v>33</v>
      </c>
      <c r="F41" s="1197"/>
      <c r="G41" s="1197"/>
      <c r="H41" s="1198"/>
      <c r="I41" s="355">
        <v>35610</v>
      </c>
      <c r="J41" s="356">
        <v>34145</v>
      </c>
      <c r="K41" s="356">
        <v>32516</v>
      </c>
      <c r="L41" s="356">
        <v>31535</v>
      </c>
      <c r="M41" s="357">
        <v>30542</v>
      </c>
    </row>
    <row r="42" spans="2:13" ht="27.75" customHeight="1" x14ac:dyDescent="0.2">
      <c r="B42" s="1185"/>
      <c r="C42" s="1186"/>
      <c r="D42" s="106"/>
      <c r="E42" s="1189" t="s">
        <v>34</v>
      </c>
      <c r="F42" s="1189"/>
      <c r="G42" s="1189"/>
      <c r="H42" s="1190"/>
      <c r="I42" s="358">
        <v>19</v>
      </c>
      <c r="J42" s="359">
        <v>11</v>
      </c>
      <c r="K42" s="359">
        <v>3</v>
      </c>
      <c r="L42" s="359">
        <v>2</v>
      </c>
      <c r="M42" s="360">
        <v>1</v>
      </c>
    </row>
    <row r="43" spans="2:13" ht="27.75" customHeight="1" x14ac:dyDescent="0.2">
      <c r="B43" s="1185"/>
      <c r="C43" s="1186"/>
      <c r="D43" s="106"/>
      <c r="E43" s="1189" t="s">
        <v>35</v>
      </c>
      <c r="F43" s="1189"/>
      <c r="G43" s="1189"/>
      <c r="H43" s="1190"/>
      <c r="I43" s="358">
        <v>5652</v>
      </c>
      <c r="J43" s="359">
        <v>5670</v>
      </c>
      <c r="K43" s="359">
        <v>5332</v>
      </c>
      <c r="L43" s="359">
        <v>4771</v>
      </c>
      <c r="M43" s="360">
        <v>4330</v>
      </c>
    </row>
    <row r="44" spans="2:13" ht="27.75" customHeight="1" x14ac:dyDescent="0.2">
      <c r="B44" s="1185"/>
      <c r="C44" s="1186"/>
      <c r="D44" s="106"/>
      <c r="E44" s="1189" t="s">
        <v>36</v>
      </c>
      <c r="F44" s="1189"/>
      <c r="G44" s="1189"/>
      <c r="H44" s="1190"/>
      <c r="I44" s="358">
        <v>172</v>
      </c>
      <c r="J44" s="359">
        <v>254</v>
      </c>
      <c r="K44" s="359">
        <v>226</v>
      </c>
      <c r="L44" s="359">
        <v>205</v>
      </c>
      <c r="M44" s="360">
        <v>179</v>
      </c>
    </row>
    <row r="45" spans="2:13" ht="27.75" customHeight="1" x14ac:dyDescent="0.2">
      <c r="B45" s="1185"/>
      <c r="C45" s="1186"/>
      <c r="D45" s="106"/>
      <c r="E45" s="1189" t="s">
        <v>37</v>
      </c>
      <c r="F45" s="1189"/>
      <c r="G45" s="1189"/>
      <c r="H45" s="1190"/>
      <c r="I45" s="358">
        <v>5013</v>
      </c>
      <c r="J45" s="359">
        <v>4904</v>
      </c>
      <c r="K45" s="359">
        <v>4862</v>
      </c>
      <c r="L45" s="359">
        <v>4767</v>
      </c>
      <c r="M45" s="360">
        <v>4710</v>
      </c>
    </row>
    <row r="46" spans="2:13" ht="27.75" customHeight="1" x14ac:dyDescent="0.2">
      <c r="B46" s="1185"/>
      <c r="C46" s="1186"/>
      <c r="D46" s="107"/>
      <c r="E46" s="1189" t="s">
        <v>38</v>
      </c>
      <c r="F46" s="1189"/>
      <c r="G46" s="1189"/>
      <c r="H46" s="1190"/>
      <c r="I46" s="358" t="s">
        <v>535</v>
      </c>
      <c r="J46" s="359" t="s">
        <v>535</v>
      </c>
      <c r="K46" s="359" t="s">
        <v>535</v>
      </c>
      <c r="L46" s="359" t="s">
        <v>535</v>
      </c>
      <c r="M46" s="360" t="s">
        <v>535</v>
      </c>
    </row>
    <row r="47" spans="2:13" ht="27.75" customHeight="1" x14ac:dyDescent="0.2">
      <c r="B47" s="1185"/>
      <c r="C47" s="1186"/>
      <c r="D47" s="108"/>
      <c r="E47" s="1199" t="s">
        <v>39</v>
      </c>
      <c r="F47" s="1200"/>
      <c r="G47" s="1200"/>
      <c r="H47" s="1201"/>
      <c r="I47" s="358" t="s">
        <v>535</v>
      </c>
      <c r="J47" s="359" t="s">
        <v>535</v>
      </c>
      <c r="K47" s="359" t="s">
        <v>535</v>
      </c>
      <c r="L47" s="359" t="s">
        <v>535</v>
      </c>
      <c r="M47" s="360" t="s">
        <v>535</v>
      </c>
    </row>
    <row r="48" spans="2:13" ht="27.75" customHeight="1" x14ac:dyDescent="0.2">
      <c r="B48" s="1185"/>
      <c r="C48" s="1186"/>
      <c r="D48" s="106"/>
      <c r="E48" s="1189" t="s">
        <v>40</v>
      </c>
      <c r="F48" s="1189"/>
      <c r="G48" s="1189"/>
      <c r="H48" s="1190"/>
      <c r="I48" s="358" t="s">
        <v>535</v>
      </c>
      <c r="J48" s="359" t="s">
        <v>535</v>
      </c>
      <c r="K48" s="359" t="s">
        <v>535</v>
      </c>
      <c r="L48" s="359" t="s">
        <v>535</v>
      </c>
      <c r="M48" s="360" t="s">
        <v>535</v>
      </c>
    </row>
    <row r="49" spans="2:13" ht="27.75" customHeight="1" x14ac:dyDescent="0.2">
      <c r="B49" s="1187"/>
      <c r="C49" s="1188"/>
      <c r="D49" s="106"/>
      <c r="E49" s="1189" t="s">
        <v>41</v>
      </c>
      <c r="F49" s="1189"/>
      <c r="G49" s="1189"/>
      <c r="H49" s="1190"/>
      <c r="I49" s="358" t="s">
        <v>535</v>
      </c>
      <c r="J49" s="359" t="s">
        <v>535</v>
      </c>
      <c r="K49" s="359" t="s">
        <v>535</v>
      </c>
      <c r="L49" s="359" t="s">
        <v>535</v>
      </c>
      <c r="M49" s="360" t="s">
        <v>535</v>
      </c>
    </row>
    <row r="50" spans="2:13" ht="27.75" customHeight="1" x14ac:dyDescent="0.2">
      <c r="B50" s="1183" t="s">
        <v>42</v>
      </c>
      <c r="C50" s="1184"/>
      <c r="D50" s="109"/>
      <c r="E50" s="1189" t="s">
        <v>43</v>
      </c>
      <c r="F50" s="1189"/>
      <c r="G50" s="1189"/>
      <c r="H50" s="1190"/>
      <c r="I50" s="358">
        <v>3339</v>
      </c>
      <c r="J50" s="359">
        <v>3262</v>
      </c>
      <c r="K50" s="359">
        <v>3554</v>
      </c>
      <c r="L50" s="359">
        <v>4528</v>
      </c>
      <c r="M50" s="360">
        <v>5856</v>
      </c>
    </row>
    <row r="51" spans="2:13" ht="27.75" customHeight="1" x14ac:dyDescent="0.2">
      <c r="B51" s="1185"/>
      <c r="C51" s="1186"/>
      <c r="D51" s="106"/>
      <c r="E51" s="1189" t="s">
        <v>44</v>
      </c>
      <c r="F51" s="1189"/>
      <c r="G51" s="1189"/>
      <c r="H51" s="1190"/>
      <c r="I51" s="358">
        <v>1850</v>
      </c>
      <c r="J51" s="359">
        <v>1638</v>
      </c>
      <c r="K51" s="359">
        <v>1413</v>
      </c>
      <c r="L51" s="359">
        <v>1204</v>
      </c>
      <c r="M51" s="360">
        <v>994</v>
      </c>
    </row>
    <row r="52" spans="2:13" ht="27.75" customHeight="1" x14ac:dyDescent="0.2">
      <c r="B52" s="1187"/>
      <c r="C52" s="1188"/>
      <c r="D52" s="106"/>
      <c r="E52" s="1189" t="s">
        <v>45</v>
      </c>
      <c r="F52" s="1189"/>
      <c r="G52" s="1189"/>
      <c r="H52" s="1190"/>
      <c r="I52" s="358">
        <v>26467</v>
      </c>
      <c r="J52" s="359">
        <v>25884</v>
      </c>
      <c r="K52" s="359">
        <v>24971</v>
      </c>
      <c r="L52" s="359">
        <v>24488</v>
      </c>
      <c r="M52" s="360">
        <v>23663</v>
      </c>
    </row>
    <row r="53" spans="2:13" ht="27.75" customHeight="1" thickBot="1" x14ac:dyDescent="0.25">
      <c r="B53" s="1191" t="s">
        <v>46</v>
      </c>
      <c r="C53" s="1192"/>
      <c r="D53" s="110"/>
      <c r="E53" s="1193" t="s">
        <v>47</v>
      </c>
      <c r="F53" s="1193"/>
      <c r="G53" s="1193"/>
      <c r="H53" s="1194"/>
      <c r="I53" s="361">
        <v>14810</v>
      </c>
      <c r="J53" s="362">
        <v>14201</v>
      </c>
      <c r="K53" s="362">
        <v>13001</v>
      </c>
      <c r="L53" s="362">
        <v>11061</v>
      </c>
      <c r="M53" s="363">
        <v>9248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kPPgeGKb588QAZxAIYPECYHx+Vw9ZnXNBYUWJJPJHimiT3+kp0pdzDLBDVci8THcUtoI47R71rmcZ+1uuEPVw==" saltValue="OZbof7RwKPsy5MASjrGG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0" zoomScale="70" zoomScaleNormal="70" zoomScaleSheetLayoutView="100" workbookViewId="0">
      <selection activeCell="R17" sqref="R17:V1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578</v>
      </c>
      <c r="G54" s="119" t="s">
        <v>579</v>
      </c>
      <c r="H54" s="120" t="s">
        <v>580</v>
      </c>
    </row>
    <row r="55" spans="2:8" ht="52.5" customHeight="1" x14ac:dyDescent="0.2">
      <c r="B55" s="121"/>
      <c r="C55" s="1210" t="s">
        <v>50</v>
      </c>
      <c r="D55" s="1210"/>
      <c r="E55" s="1211"/>
      <c r="F55" s="122">
        <v>1446</v>
      </c>
      <c r="G55" s="122">
        <v>1908</v>
      </c>
      <c r="H55" s="123">
        <v>2450</v>
      </c>
    </row>
    <row r="56" spans="2:8" ht="52.5" customHeight="1" x14ac:dyDescent="0.2">
      <c r="B56" s="124"/>
      <c r="C56" s="1212" t="s">
        <v>51</v>
      </c>
      <c r="D56" s="1212"/>
      <c r="E56" s="1213"/>
      <c r="F56" s="125">
        <v>200</v>
      </c>
      <c r="G56" s="125">
        <v>516</v>
      </c>
      <c r="H56" s="126">
        <v>1013</v>
      </c>
    </row>
    <row r="57" spans="2:8" ht="53.25" customHeight="1" x14ac:dyDescent="0.2">
      <c r="B57" s="124"/>
      <c r="C57" s="1214" t="s">
        <v>52</v>
      </c>
      <c r="D57" s="1214"/>
      <c r="E57" s="1215"/>
      <c r="F57" s="127">
        <v>2181</v>
      </c>
      <c r="G57" s="127">
        <v>2056</v>
      </c>
      <c r="H57" s="128">
        <v>2483</v>
      </c>
    </row>
    <row r="58" spans="2:8" ht="45.75" customHeight="1" x14ac:dyDescent="0.2">
      <c r="B58" s="129"/>
      <c r="C58" s="1202" t="s">
        <v>50</v>
      </c>
      <c r="D58" s="1203"/>
      <c r="E58" s="1204"/>
      <c r="F58" s="130">
        <v>1446</v>
      </c>
      <c r="G58" s="130">
        <v>1908</v>
      </c>
      <c r="H58" s="131">
        <v>2450</v>
      </c>
    </row>
    <row r="59" spans="2:8" ht="45.75" customHeight="1" x14ac:dyDescent="0.2">
      <c r="B59" s="129"/>
      <c r="C59" s="1202" t="s">
        <v>609</v>
      </c>
      <c r="D59" s="1203"/>
      <c r="E59" s="1204"/>
      <c r="F59" s="130">
        <v>1335</v>
      </c>
      <c r="G59" s="130">
        <v>1231</v>
      </c>
      <c r="H59" s="131">
        <v>1131</v>
      </c>
    </row>
    <row r="60" spans="2:8" ht="45.75" customHeight="1" x14ac:dyDescent="0.2">
      <c r="B60" s="129"/>
      <c r="C60" s="1202" t="s">
        <v>610</v>
      </c>
      <c r="D60" s="1203"/>
      <c r="E60" s="1204"/>
      <c r="F60" s="130">
        <v>200</v>
      </c>
      <c r="G60" s="130">
        <v>516</v>
      </c>
      <c r="H60" s="131">
        <v>1013</v>
      </c>
    </row>
    <row r="61" spans="2:8" ht="45.75" customHeight="1" x14ac:dyDescent="0.2">
      <c r="B61" s="129"/>
      <c r="C61" s="1202" t="s">
        <v>608</v>
      </c>
      <c r="D61" s="1203"/>
      <c r="E61" s="1204"/>
      <c r="F61" s="130">
        <v>100</v>
      </c>
      <c r="G61" s="130">
        <v>110</v>
      </c>
      <c r="H61" s="131">
        <v>220</v>
      </c>
    </row>
    <row r="62" spans="2:8" ht="45.75" customHeight="1" thickBot="1" x14ac:dyDescent="0.25">
      <c r="B62" s="132"/>
      <c r="C62" s="1205" t="s">
        <v>607</v>
      </c>
      <c r="D62" s="1206"/>
      <c r="E62" s="1207"/>
      <c r="F62" s="133">
        <v>0</v>
      </c>
      <c r="G62" s="133">
        <v>0</v>
      </c>
      <c r="H62" s="134">
        <v>217</v>
      </c>
    </row>
    <row r="63" spans="2:8" ht="52.5" customHeight="1" thickBot="1" x14ac:dyDescent="0.25">
      <c r="B63" s="135"/>
      <c r="C63" s="1208" t="s">
        <v>53</v>
      </c>
      <c r="D63" s="1208"/>
      <c r="E63" s="1209"/>
      <c r="F63" s="136">
        <v>3827</v>
      </c>
      <c r="G63" s="136">
        <v>4480</v>
      </c>
      <c r="H63" s="137">
        <v>5946</v>
      </c>
    </row>
    <row r="64" spans="2:8" ht="13.2" x14ac:dyDescent="0.2"/>
  </sheetData>
  <sheetProtection algorithmName="SHA-512" hashValue="nJwNWMlwjaaMzYBtX7/1AcB++ECcsJ4vCpxNdyZPx41oY+z9kfuojBl4wgGCjSYLBG8Uhow5CCjLsdmrdVk5Uw==" saltValue="yYXP0ezdnvejxvawzPwF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573</v>
      </c>
      <c r="G2" s="151"/>
      <c r="H2" s="152"/>
    </row>
    <row r="3" spans="1:8" x14ac:dyDescent="0.2">
      <c r="A3" s="148" t="s">
        <v>566</v>
      </c>
      <c r="B3" s="153"/>
      <c r="C3" s="154"/>
      <c r="D3" s="155">
        <v>48522</v>
      </c>
      <c r="E3" s="156"/>
      <c r="F3" s="157">
        <v>85173</v>
      </c>
      <c r="G3" s="158"/>
      <c r="H3" s="159"/>
    </row>
    <row r="4" spans="1:8" x14ac:dyDescent="0.2">
      <c r="A4" s="160"/>
      <c r="B4" s="161"/>
      <c r="C4" s="162"/>
      <c r="D4" s="163">
        <v>10804</v>
      </c>
      <c r="E4" s="164"/>
      <c r="F4" s="165">
        <v>43913</v>
      </c>
      <c r="G4" s="166"/>
      <c r="H4" s="167"/>
    </row>
    <row r="5" spans="1:8" x14ac:dyDescent="0.2">
      <c r="A5" s="148" t="s">
        <v>568</v>
      </c>
      <c r="B5" s="153"/>
      <c r="C5" s="154"/>
      <c r="D5" s="155">
        <v>65286</v>
      </c>
      <c r="E5" s="156"/>
      <c r="F5" s="157">
        <v>94081</v>
      </c>
      <c r="G5" s="158"/>
      <c r="H5" s="159"/>
    </row>
    <row r="6" spans="1:8" x14ac:dyDescent="0.2">
      <c r="A6" s="160"/>
      <c r="B6" s="161"/>
      <c r="C6" s="162"/>
      <c r="D6" s="163">
        <v>28966</v>
      </c>
      <c r="E6" s="164"/>
      <c r="F6" s="165">
        <v>48949</v>
      </c>
      <c r="G6" s="166"/>
      <c r="H6" s="167"/>
    </row>
    <row r="7" spans="1:8" x14ac:dyDescent="0.2">
      <c r="A7" s="148" t="s">
        <v>569</v>
      </c>
      <c r="B7" s="153"/>
      <c r="C7" s="154"/>
      <c r="D7" s="155">
        <v>57263</v>
      </c>
      <c r="E7" s="156"/>
      <c r="F7" s="157">
        <v>92632</v>
      </c>
      <c r="G7" s="158"/>
      <c r="H7" s="159"/>
    </row>
    <row r="8" spans="1:8" x14ac:dyDescent="0.2">
      <c r="A8" s="160"/>
      <c r="B8" s="161"/>
      <c r="C8" s="162"/>
      <c r="D8" s="163">
        <v>28119</v>
      </c>
      <c r="E8" s="164"/>
      <c r="F8" s="165">
        <v>47978</v>
      </c>
      <c r="G8" s="166"/>
      <c r="H8" s="167"/>
    </row>
    <row r="9" spans="1:8" x14ac:dyDescent="0.2">
      <c r="A9" s="148" t="s">
        <v>570</v>
      </c>
      <c r="B9" s="153"/>
      <c r="C9" s="154"/>
      <c r="D9" s="155">
        <v>73738</v>
      </c>
      <c r="E9" s="156"/>
      <c r="F9" s="157">
        <v>71279</v>
      </c>
      <c r="G9" s="158"/>
      <c r="H9" s="159"/>
    </row>
    <row r="10" spans="1:8" x14ac:dyDescent="0.2">
      <c r="A10" s="160"/>
      <c r="B10" s="161"/>
      <c r="C10" s="162"/>
      <c r="D10" s="163">
        <v>37188</v>
      </c>
      <c r="E10" s="164"/>
      <c r="F10" s="165">
        <v>36731</v>
      </c>
      <c r="G10" s="166"/>
      <c r="H10" s="167"/>
    </row>
    <row r="11" spans="1:8" x14ac:dyDescent="0.2">
      <c r="A11" s="148" t="s">
        <v>571</v>
      </c>
      <c r="B11" s="153"/>
      <c r="C11" s="154"/>
      <c r="D11" s="155">
        <v>95782</v>
      </c>
      <c r="E11" s="156"/>
      <c r="F11" s="157">
        <v>74994</v>
      </c>
      <c r="G11" s="158"/>
      <c r="H11" s="159"/>
    </row>
    <row r="12" spans="1:8" x14ac:dyDescent="0.2">
      <c r="A12" s="160"/>
      <c r="B12" s="161"/>
      <c r="C12" s="168"/>
      <c r="D12" s="163">
        <v>56334</v>
      </c>
      <c r="E12" s="164"/>
      <c r="F12" s="165">
        <v>36188</v>
      </c>
      <c r="G12" s="166"/>
      <c r="H12" s="167"/>
    </row>
    <row r="13" spans="1:8" x14ac:dyDescent="0.2">
      <c r="A13" s="148"/>
      <c r="B13" s="153"/>
      <c r="C13" s="169"/>
      <c r="D13" s="170">
        <v>68118</v>
      </c>
      <c r="E13" s="171"/>
      <c r="F13" s="172">
        <v>83632</v>
      </c>
      <c r="G13" s="173"/>
      <c r="H13" s="159"/>
    </row>
    <row r="14" spans="1:8" x14ac:dyDescent="0.2">
      <c r="A14" s="160"/>
      <c r="B14" s="161"/>
      <c r="C14" s="162"/>
      <c r="D14" s="163">
        <v>32282</v>
      </c>
      <c r="E14" s="164"/>
      <c r="F14" s="165">
        <v>42752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2.94</v>
      </c>
      <c r="C19" s="174">
        <f>ROUND(VALUE(SUBSTITUTE(実質収支比率等に係る経年分析!G$48,"▲","-")),2)</f>
        <v>3.58</v>
      </c>
      <c r="D19" s="174">
        <f>ROUND(VALUE(SUBSTITUTE(実質収支比率等に係る経年分析!H$48,"▲","-")),2)</f>
        <v>4.12</v>
      </c>
      <c r="E19" s="174">
        <f>ROUND(VALUE(SUBSTITUTE(実質収支比率等に係る経年分析!I$48,"▲","-")),2)</f>
        <v>11.16</v>
      </c>
      <c r="F19" s="174">
        <f>ROUND(VALUE(SUBSTITUTE(実質収支比率等に係る経年分析!J$48,"▲","-")),2)</f>
        <v>7.73</v>
      </c>
    </row>
    <row r="20" spans="1:11" x14ac:dyDescent="0.2">
      <c r="A20" s="174" t="s">
        <v>57</v>
      </c>
      <c r="B20" s="174">
        <f>ROUND(VALUE(SUBSTITUTE(実質収支比率等に係る経年分析!F$47,"▲","-")),2)</f>
        <v>7.16</v>
      </c>
      <c r="C20" s="174">
        <f>ROUND(VALUE(SUBSTITUTE(実質収支比率等に係る経年分析!G$47,"▲","-")),2)</f>
        <v>7.14</v>
      </c>
      <c r="D20" s="174">
        <f>ROUND(VALUE(SUBSTITUTE(実質収支比率等に係る経年分析!H$47,"▲","-")),2)</f>
        <v>9.49</v>
      </c>
      <c r="E20" s="174">
        <f>ROUND(VALUE(SUBSTITUTE(実質収支比率等に係る経年分析!I$47,"▲","-")),2)</f>
        <v>12.08</v>
      </c>
      <c r="F20" s="174">
        <f>ROUND(VALUE(SUBSTITUTE(実質収支比率等に係る経年分析!J$47,"▲","-")),2)</f>
        <v>16.04</v>
      </c>
    </row>
    <row r="21" spans="1:11" x14ac:dyDescent="0.2">
      <c r="A21" s="174" t="s">
        <v>58</v>
      </c>
      <c r="B21" s="174">
        <f>IF(ISNUMBER(VALUE(SUBSTITUTE(実質収支比率等に係る経年分析!F$49,"▲","-"))),ROUND(VALUE(SUBSTITUTE(実質収支比率等に係る経年分析!F$49,"▲","-")),2),NA())</f>
        <v>0.05</v>
      </c>
      <c r="C21" s="174">
        <f>IF(ISNUMBER(VALUE(SUBSTITUTE(実質収支比率等に係る経年分析!G$49,"▲","-"))),ROUND(VALUE(SUBSTITUTE(実質収支比率等に係る経年分析!G$49,"▲","-")),2),NA())</f>
        <v>0.66</v>
      </c>
      <c r="D21" s="174">
        <f>IF(ISNUMBER(VALUE(SUBSTITUTE(実質収支比率等に係る経年分析!H$49,"▲","-"))),ROUND(VALUE(SUBSTITUTE(実質収支比率等に係る経年分析!H$49,"▲","-")),2),NA())</f>
        <v>3.18</v>
      </c>
      <c r="E21" s="174">
        <f>IF(ISNUMBER(VALUE(SUBSTITUTE(実質収支比率等に係る経年分析!I$49,"▲","-"))),ROUND(VALUE(SUBSTITUTE(実質収支比率等に係る経年分析!I$49,"▲","-")),2),NA())</f>
        <v>10.1</v>
      </c>
      <c r="F21" s="174">
        <f>IF(ISNUMBER(VALUE(SUBSTITUTE(実質収支比率等に係る経年分析!J$49,"▲","-"))),ROUND(VALUE(SUBSTITUTE(実質収支比率等に係る経年分析!J$49,"▲","-")),2),NA())</f>
        <v>0.05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国民健康保険事業特別会計（事業勘定）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2957</v>
      </c>
      <c r="E42" s="176"/>
      <c r="F42" s="176"/>
      <c r="G42" s="176">
        <f>'実質公債費比率（分子）の構造'!L$52</f>
        <v>3090</v>
      </c>
      <c r="H42" s="176"/>
      <c r="I42" s="176"/>
      <c r="J42" s="176">
        <f>'実質公債費比率（分子）の構造'!M$52</f>
        <v>3050</v>
      </c>
      <c r="K42" s="176"/>
      <c r="L42" s="176"/>
      <c r="M42" s="176">
        <f>'実質公債費比率（分子）の構造'!N$52</f>
        <v>2883</v>
      </c>
      <c r="N42" s="176"/>
      <c r="O42" s="176"/>
      <c r="P42" s="176">
        <f>'実質公債費比率（分子）の構造'!O$52</f>
        <v>2829</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t="str">
        <f>'実質公債費比率（分子）の構造'!O$51</f>
        <v>-</v>
      </c>
      <c r="O43" s="176"/>
      <c r="P43" s="176"/>
    </row>
    <row r="44" spans="1:16" x14ac:dyDescent="0.2">
      <c r="A44" s="176" t="s">
        <v>67</v>
      </c>
      <c r="B44" s="176">
        <f>'実質公債費比率（分子）の構造'!K$50</f>
        <v>28</v>
      </c>
      <c r="C44" s="176"/>
      <c r="D44" s="176"/>
      <c r="E44" s="176">
        <f>'実質公債費比率（分子）の構造'!L$50</f>
        <v>8</v>
      </c>
      <c r="F44" s="176"/>
      <c r="G44" s="176"/>
      <c r="H44" s="176">
        <f>'実質公債費比率（分子）の構造'!M$50</f>
        <v>8</v>
      </c>
      <c r="I44" s="176"/>
      <c r="J44" s="176"/>
      <c r="K44" s="176">
        <f>'実質公債費比率（分子）の構造'!N$50</f>
        <v>2</v>
      </c>
      <c r="L44" s="176"/>
      <c r="M44" s="176"/>
      <c r="N44" s="176">
        <f>'実質公債費比率（分子）の構造'!O$50</f>
        <v>1</v>
      </c>
      <c r="O44" s="176"/>
      <c r="P44" s="176"/>
    </row>
    <row r="45" spans="1:16" x14ac:dyDescent="0.2">
      <c r="A45" s="176" t="s">
        <v>68</v>
      </c>
      <c r="B45" s="176">
        <f>'実質公債費比率（分子）の構造'!K$49</f>
        <v>40</v>
      </c>
      <c r="C45" s="176"/>
      <c r="D45" s="176"/>
      <c r="E45" s="176">
        <f>'実質公債費比率（分子）の構造'!L$49</f>
        <v>39</v>
      </c>
      <c r="F45" s="176"/>
      <c r="G45" s="176"/>
      <c r="H45" s="176">
        <f>'実質公債費比率（分子）の構造'!M$49</f>
        <v>36</v>
      </c>
      <c r="I45" s="176"/>
      <c r="J45" s="176"/>
      <c r="K45" s="176">
        <f>'実質公債費比率（分子）の構造'!N$49</f>
        <v>12</v>
      </c>
      <c r="L45" s="176"/>
      <c r="M45" s="176"/>
      <c r="N45" s="176">
        <f>'実質公債費比率（分子）の構造'!O$49</f>
        <v>21</v>
      </c>
      <c r="O45" s="176"/>
      <c r="P45" s="176"/>
    </row>
    <row r="46" spans="1:16" x14ac:dyDescent="0.2">
      <c r="A46" s="176" t="s">
        <v>69</v>
      </c>
      <c r="B46" s="176">
        <f>'実質公債費比率（分子）の構造'!K$48</f>
        <v>388</v>
      </c>
      <c r="C46" s="176"/>
      <c r="D46" s="176"/>
      <c r="E46" s="176">
        <f>'実質公債費比率（分子）の構造'!L$48</f>
        <v>333</v>
      </c>
      <c r="F46" s="176"/>
      <c r="G46" s="176"/>
      <c r="H46" s="176">
        <f>'実質公債費比率（分子）の構造'!M$48</f>
        <v>246</v>
      </c>
      <c r="I46" s="176"/>
      <c r="J46" s="176"/>
      <c r="K46" s="176">
        <f>'実質公債費比率（分子）の構造'!N$48</f>
        <v>290</v>
      </c>
      <c r="L46" s="176"/>
      <c r="M46" s="176"/>
      <c r="N46" s="176">
        <f>'実質公債費比率（分子）の構造'!O$48</f>
        <v>298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4085</v>
      </c>
      <c r="C49" s="176"/>
      <c r="D49" s="176"/>
      <c r="E49" s="176">
        <f>'実質公債費比率（分子）の構造'!L$45</f>
        <v>4256</v>
      </c>
      <c r="F49" s="176"/>
      <c r="G49" s="176"/>
      <c r="H49" s="176">
        <f>'実質公債費比率（分子）の構造'!M$45</f>
        <v>4167</v>
      </c>
      <c r="I49" s="176"/>
      <c r="J49" s="176"/>
      <c r="K49" s="176">
        <f>'実質公債費比率（分子）の構造'!N$45</f>
        <v>3919</v>
      </c>
      <c r="L49" s="176"/>
      <c r="M49" s="176"/>
      <c r="N49" s="176">
        <f>'実質公債費比率（分子）の構造'!O$45</f>
        <v>3768</v>
      </c>
      <c r="O49" s="176"/>
      <c r="P49" s="176"/>
    </row>
    <row r="50" spans="1:16" x14ac:dyDescent="0.2">
      <c r="A50" s="176" t="s">
        <v>73</v>
      </c>
      <c r="B50" s="176" t="e">
        <f>NA()</f>
        <v>#N/A</v>
      </c>
      <c r="C50" s="176">
        <f>IF(ISNUMBER('実質公債費比率（分子）の構造'!K$53),'実質公債費比率（分子）の構造'!K$53,NA())</f>
        <v>1585</v>
      </c>
      <c r="D50" s="176" t="e">
        <f>NA()</f>
        <v>#N/A</v>
      </c>
      <c r="E50" s="176" t="e">
        <f>NA()</f>
        <v>#N/A</v>
      </c>
      <c r="F50" s="176">
        <f>IF(ISNUMBER('実質公債費比率（分子）の構造'!L$53),'実質公債費比率（分子）の構造'!L$53,NA())</f>
        <v>1547</v>
      </c>
      <c r="G50" s="176" t="e">
        <f>NA()</f>
        <v>#N/A</v>
      </c>
      <c r="H50" s="176" t="e">
        <f>NA()</f>
        <v>#N/A</v>
      </c>
      <c r="I50" s="176">
        <f>IF(ISNUMBER('実質公債費比率（分子）の構造'!M$53),'実質公債費比率（分子）の構造'!M$53,NA())</f>
        <v>1408</v>
      </c>
      <c r="J50" s="176" t="e">
        <f>NA()</f>
        <v>#N/A</v>
      </c>
      <c r="K50" s="176" t="e">
        <f>NA()</f>
        <v>#N/A</v>
      </c>
      <c r="L50" s="176">
        <f>IF(ISNUMBER('実質公債費比率（分子）の構造'!N$53),'実質公債費比率（分子）の構造'!N$53,NA())</f>
        <v>1341</v>
      </c>
      <c r="M50" s="176" t="e">
        <f>NA()</f>
        <v>#N/A</v>
      </c>
      <c r="N50" s="176" t="e">
        <f>NA()</f>
        <v>#N/A</v>
      </c>
      <c r="O50" s="176">
        <f>IF(ISNUMBER('実質公債費比率（分子）の構造'!O$53),'実質公債費比率（分子）の構造'!O$53,NA())</f>
        <v>1259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26467</v>
      </c>
      <c r="E56" s="175"/>
      <c r="F56" s="175"/>
      <c r="G56" s="175">
        <f>'将来負担比率（分子）の構造'!J$52</f>
        <v>25884</v>
      </c>
      <c r="H56" s="175"/>
      <c r="I56" s="175"/>
      <c r="J56" s="175">
        <f>'将来負担比率（分子）の構造'!K$52</f>
        <v>24971</v>
      </c>
      <c r="K56" s="175"/>
      <c r="L56" s="175"/>
      <c r="M56" s="175">
        <f>'将来負担比率（分子）の構造'!L$52</f>
        <v>24488</v>
      </c>
      <c r="N56" s="175"/>
      <c r="O56" s="175"/>
      <c r="P56" s="175">
        <f>'将来負担比率（分子）の構造'!M$52</f>
        <v>23663</v>
      </c>
    </row>
    <row r="57" spans="1:16" x14ac:dyDescent="0.2">
      <c r="A57" s="175" t="s">
        <v>44</v>
      </c>
      <c r="B57" s="175"/>
      <c r="C57" s="175"/>
      <c r="D57" s="175">
        <f>'将来負担比率（分子）の構造'!I$51</f>
        <v>1850</v>
      </c>
      <c r="E57" s="175"/>
      <c r="F57" s="175"/>
      <c r="G57" s="175">
        <f>'将来負担比率（分子）の構造'!J$51</f>
        <v>1638</v>
      </c>
      <c r="H57" s="175"/>
      <c r="I57" s="175"/>
      <c r="J57" s="175">
        <f>'将来負担比率（分子）の構造'!K$51</f>
        <v>1413</v>
      </c>
      <c r="K57" s="175"/>
      <c r="L57" s="175"/>
      <c r="M57" s="175">
        <f>'将来負担比率（分子）の構造'!L$51</f>
        <v>1204</v>
      </c>
      <c r="N57" s="175"/>
      <c r="O57" s="175"/>
      <c r="P57" s="175">
        <f>'将来負担比率（分子）の構造'!M$51</f>
        <v>994</v>
      </c>
    </row>
    <row r="58" spans="1:16" x14ac:dyDescent="0.2">
      <c r="A58" s="175" t="s">
        <v>43</v>
      </c>
      <c r="B58" s="175"/>
      <c r="C58" s="175"/>
      <c r="D58" s="175">
        <f>'将来負担比率（分子）の構造'!I$50</f>
        <v>3339</v>
      </c>
      <c r="E58" s="175"/>
      <c r="F58" s="175"/>
      <c r="G58" s="175">
        <f>'将来負担比率（分子）の構造'!J$50</f>
        <v>3262</v>
      </c>
      <c r="H58" s="175"/>
      <c r="I58" s="175"/>
      <c r="J58" s="175">
        <f>'将来負担比率（分子）の構造'!K$50</f>
        <v>3554</v>
      </c>
      <c r="K58" s="175"/>
      <c r="L58" s="175"/>
      <c r="M58" s="175">
        <f>'将来負担比率（分子）の構造'!L$50</f>
        <v>4528</v>
      </c>
      <c r="N58" s="175"/>
      <c r="O58" s="175"/>
      <c r="P58" s="175">
        <f>'将来負担比率（分子）の構造'!M$50</f>
        <v>5856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5013</v>
      </c>
      <c r="C62" s="175"/>
      <c r="D62" s="175"/>
      <c r="E62" s="175">
        <f>'将来負担比率（分子）の構造'!J$45</f>
        <v>4904</v>
      </c>
      <c r="F62" s="175"/>
      <c r="G62" s="175"/>
      <c r="H62" s="175">
        <f>'将来負担比率（分子）の構造'!K$45</f>
        <v>4862</v>
      </c>
      <c r="I62" s="175"/>
      <c r="J62" s="175"/>
      <c r="K62" s="175">
        <f>'将来負担比率（分子）の構造'!L$45</f>
        <v>4767</v>
      </c>
      <c r="L62" s="175"/>
      <c r="M62" s="175"/>
      <c r="N62" s="175">
        <f>'将来負担比率（分子）の構造'!M$45</f>
        <v>4710</v>
      </c>
      <c r="O62" s="175"/>
      <c r="P62" s="175"/>
    </row>
    <row r="63" spans="1:16" x14ac:dyDescent="0.2">
      <c r="A63" s="175" t="s">
        <v>36</v>
      </c>
      <c r="B63" s="175">
        <f>'将来負担比率（分子）の構造'!I$44</f>
        <v>172</v>
      </c>
      <c r="C63" s="175"/>
      <c r="D63" s="175"/>
      <c r="E63" s="175">
        <f>'将来負担比率（分子）の構造'!J$44</f>
        <v>254</v>
      </c>
      <c r="F63" s="175"/>
      <c r="G63" s="175"/>
      <c r="H63" s="175">
        <f>'将来負担比率（分子）の構造'!K$44</f>
        <v>226</v>
      </c>
      <c r="I63" s="175"/>
      <c r="J63" s="175"/>
      <c r="K63" s="175">
        <f>'将来負担比率（分子）の構造'!L$44</f>
        <v>205</v>
      </c>
      <c r="L63" s="175"/>
      <c r="M63" s="175"/>
      <c r="N63" s="175">
        <f>'将来負担比率（分子）の構造'!M$44</f>
        <v>179</v>
      </c>
      <c r="O63" s="175"/>
      <c r="P63" s="175"/>
    </row>
    <row r="64" spans="1:16" x14ac:dyDescent="0.2">
      <c r="A64" s="175" t="s">
        <v>35</v>
      </c>
      <c r="B64" s="175">
        <f>'将来負担比率（分子）の構造'!I$43</f>
        <v>5652</v>
      </c>
      <c r="C64" s="175"/>
      <c r="D64" s="175"/>
      <c r="E64" s="175">
        <f>'将来負担比率（分子）の構造'!J$43</f>
        <v>5670</v>
      </c>
      <c r="F64" s="175"/>
      <c r="G64" s="175"/>
      <c r="H64" s="175">
        <f>'将来負担比率（分子）の構造'!K$43</f>
        <v>5332</v>
      </c>
      <c r="I64" s="175"/>
      <c r="J64" s="175"/>
      <c r="K64" s="175">
        <f>'将来負担比率（分子）の構造'!L$43</f>
        <v>4771</v>
      </c>
      <c r="L64" s="175"/>
      <c r="M64" s="175"/>
      <c r="N64" s="175">
        <f>'将来負担比率（分子）の構造'!M$43</f>
        <v>4330</v>
      </c>
      <c r="O64" s="175"/>
      <c r="P64" s="175"/>
    </row>
    <row r="65" spans="1:16" x14ac:dyDescent="0.2">
      <c r="A65" s="175" t="s">
        <v>34</v>
      </c>
      <c r="B65" s="175">
        <f>'将来負担比率（分子）の構造'!I$42</f>
        <v>19</v>
      </c>
      <c r="C65" s="175"/>
      <c r="D65" s="175"/>
      <c r="E65" s="175">
        <f>'将来負担比率（分子）の構造'!J$42</f>
        <v>11</v>
      </c>
      <c r="F65" s="175"/>
      <c r="G65" s="175"/>
      <c r="H65" s="175">
        <f>'将来負担比率（分子）の構造'!K$42</f>
        <v>3</v>
      </c>
      <c r="I65" s="175"/>
      <c r="J65" s="175"/>
      <c r="K65" s="175">
        <f>'将来負担比率（分子）の構造'!L$42</f>
        <v>2</v>
      </c>
      <c r="L65" s="175"/>
      <c r="M65" s="175"/>
      <c r="N65" s="175">
        <f>'将来負担比率（分子）の構造'!M$42</f>
        <v>1</v>
      </c>
      <c r="O65" s="175"/>
      <c r="P65" s="175"/>
    </row>
    <row r="66" spans="1:16" x14ac:dyDescent="0.2">
      <c r="A66" s="175" t="s">
        <v>33</v>
      </c>
      <c r="B66" s="175">
        <f>'将来負担比率（分子）の構造'!I$41</f>
        <v>35610</v>
      </c>
      <c r="C66" s="175"/>
      <c r="D66" s="175"/>
      <c r="E66" s="175">
        <f>'将来負担比率（分子）の構造'!J$41</f>
        <v>34145</v>
      </c>
      <c r="F66" s="175"/>
      <c r="G66" s="175"/>
      <c r="H66" s="175">
        <f>'将来負担比率（分子）の構造'!K$41</f>
        <v>32516</v>
      </c>
      <c r="I66" s="175"/>
      <c r="J66" s="175"/>
      <c r="K66" s="175">
        <f>'将来負担比率（分子）の構造'!L$41</f>
        <v>31535</v>
      </c>
      <c r="L66" s="175"/>
      <c r="M66" s="175"/>
      <c r="N66" s="175">
        <f>'将来負担比率（分子）の構造'!M$41</f>
        <v>30542</v>
      </c>
      <c r="O66" s="175"/>
      <c r="P66" s="175"/>
    </row>
    <row r="67" spans="1:16" x14ac:dyDescent="0.2">
      <c r="A67" s="175" t="s">
        <v>77</v>
      </c>
      <c r="B67" s="175" t="e">
        <f>NA()</f>
        <v>#N/A</v>
      </c>
      <c r="C67" s="175">
        <f>IF(ISNUMBER('将来負担比率（分子）の構造'!I$53), IF('将来負担比率（分子）の構造'!I$53 &lt; 0, 0, '将来負担比率（分子）の構造'!I$53), NA())</f>
        <v>14810</v>
      </c>
      <c r="D67" s="175" t="e">
        <f>NA()</f>
        <v>#N/A</v>
      </c>
      <c r="E67" s="175" t="e">
        <f>NA()</f>
        <v>#N/A</v>
      </c>
      <c r="F67" s="175">
        <f>IF(ISNUMBER('将来負担比率（分子）の構造'!J$53), IF('将来負担比率（分子）の構造'!J$53 &lt; 0, 0, '将来負担比率（分子）の構造'!J$53), NA())</f>
        <v>14201</v>
      </c>
      <c r="G67" s="175" t="e">
        <f>NA()</f>
        <v>#N/A</v>
      </c>
      <c r="H67" s="175" t="e">
        <f>NA()</f>
        <v>#N/A</v>
      </c>
      <c r="I67" s="175">
        <f>IF(ISNUMBER('将来負担比率（分子）の構造'!K$53), IF('将来負担比率（分子）の構造'!K$53 &lt; 0, 0, '将来負担比率（分子）の構造'!K$53), NA())</f>
        <v>13001</v>
      </c>
      <c r="J67" s="175" t="e">
        <f>NA()</f>
        <v>#N/A</v>
      </c>
      <c r="K67" s="175" t="e">
        <f>NA()</f>
        <v>#N/A</v>
      </c>
      <c r="L67" s="175">
        <f>IF(ISNUMBER('将来負担比率（分子）の構造'!L$53), IF('将来負担比率（分子）の構造'!L$53 &lt; 0, 0, '将来負担比率（分子）の構造'!L$53), NA())</f>
        <v>11061</v>
      </c>
      <c r="M67" s="175" t="e">
        <f>NA()</f>
        <v>#N/A</v>
      </c>
      <c r="N67" s="175" t="e">
        <f>NA()</f>
        <v>#N/A</v>
      </c>
      <c r="O67" s="175">
        <f>IF(ISNUMBER('将来負担比率（分子）の構造'!M$53), IF('将来負担比率（分子）の構造'!M$53 &lt; 0, 0, '将来負担比率（分子）の構造'!M$53), NA())</f>
        <v>9248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1446</v>
      </c>
      <c r="C72" s="179">
        <f>基金残高に係る経年分析!G55</f>
        <v>1908</v>
      </c>
      <c r="D72" s="179">
        <f>基金残高に係る経年分析!H55</f>
        <v>2450</v>
      </c>
    </row>
    <row r="73" spans="1:16" x14ac:dyDescent="0.2">
      <c r="A73" s="178" t="s">
        <v>80</v>
      </c>
      <c r="B73" s="179">
        <f>基金残高に係る経年分析!F56</f>
        <v>200</v>
      </c>
      <c r="C73" s="179">
        <f>基金残高に係る経年分析!G56</f>
        <v>516</v>
      </c>
      <c r="D73" s="179">
        <f>基金残高に係る経年分析!H56</f>
        <v>1013</v>
      </c>
    </row>
    <row r="74" spans="1:16" x14ac:dyDescent="0.2">
      <c r="A74" s="178" t="s">
        <v>81</v>
      </c>
      <c r="B74" s="179">
        <f>基金残高に係る経年分析!F57</f>
        <v>2181</v>
      </c>
      <c r="C74" s="179">
        <f>基金残高に係る経年分析!G57</f>
        <v>2056</v>
      </c>
      <c r="D74" s="179">
        <f>基金残高に係る経年分析!H57</f>
        <v>2483</v>
      </c>
    </row>
  </sheetData>
  <sheetProtection algorithmName="SHA-512" hashValue="P56iuJFXFQZ1N8RNUxUrUYPfy6jBYdsUWNuQHLPDA2/WGTz1k9JpOWV4CMqp/REl9IgFLu5dcxRk2K8W9phYkA==" saltValue="QREf0MPqZs2Bys9cA8nb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17" sqref="R17:V17"/>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5405824</v>
      </c>
      <c r="S5" s="677"/>
      <c r="T5" s="677"/>
      <c r="U5" s="677"/>
      <c r="V5" s="677"/>
      <c r="W5" s="677"/>
      <c r="X5" s="677"/>
      <c r="Y5" s="702"/>
      <c r="Z5" s="715">
        <v>16.7</v>
      </c>
      <c r="AA5" s="715"/>
      <c r="AB5" s="715"/>
      <c r="AC5" s="715"/>
      <c r="AD5" s="716">
        <v>5405824</v>
      </c>
      <c r="AE5" s="716"/>
      <c r="AF5" s="716"/>
      <c r="AG5" s="716"/>
      <c r="AH5" s="716"/>
      <c r="AI5" s="716"/>
      <c r="AJ5" s="716"/>
      <c r="AK5" s="716"/>
      <c r="AL5" s="703">
        <v>35.200000000000003</v>
      </c>
      <c r="AM5" s="685"/>
      <c r="AN5" s="685"/>
      <c r="AO5" s="704"/>
      <c r="AP5" s="679" t="s">
        <v>231</v>
      </c>
      <c r="AQ5" s="680"/>
      <c r="AR5" s="680"/>
      <c r="AS5" s="680"/>
      <c r="AT5" s="680"/>
      <c r="AU5" s="680"/>
      <c r="AV5" s="680"/>
      <c r="AW5" s="680"/>
      <c r="AX5" s="680"/>
      <c r="AY5" s="680"/>
      <c r="AZ5" s="680"/>
      <c r="BA5" s="680"/>
      <c r="BB5" s="680"/>
      <c r="BC5" s="680"/>
      <c r="BD5" s="680"/>
      <c r="BE5" s="680"/>
      <c r="BF5" s="681"/>
      <c r="BG5" s="621">
        <v>5401882</v>
      </c>
      <c r="BH5" s="622"/>
      <c r="BI5" s="622"/>
      <c r="BJ5" s="622"/>
      <c r="BK5" s="622"/>
      <c r="BL5" s="622"/>
      <c r="BM5" s="622"/>
      <c r="BN5" s="623"/>
      <c r="BO5" s="659">
        <v>99.9</v>
      </c>
      <c r="BP5" s="659"/>
      <c r="BQ5" s="659"/>
      <c r="BR5" s="659"/>
      <c r="BS5" s="660">
        <v>256409</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358941</v>
      </c>
      <c r="S6" s="622"/>
      <c r="T6" s="622"/>
      <c r="U6" s="622"/>
      <c r="V6" s="622"/>
      <c r="W6" s="622"/>
      <c r="X6" s="622"/>
      <c r="Y6" s="623"/>
      <c r="Z6" s="659">
        <v>1.1000000000000001</v>
      </c>
      <c r="AA6" s="659"/>
      <c r="AB6" s="659"/>
      <c r="AC6" s="659"/>
      <c r="AD6" s="660">
        <v>358941</v>
      </c>
      <c r="AE6" s="660"/>
      <c r="AF6" s="660"/>
      <c r="AG6" s="660"/>
      <c r="AH6" s="660"/>
      <c r="AI6" s="660"/>
      <c r="AJ6" s="660"/>
      <c r="AK6" s="660"/>
      <c r="AL6" s="624">
        <v>2.2999999999999998</v>
      </c>
      <c r="AM6" s="625"/>
      <c r="AN6" s="625"/>
      <c r="AO6" s="661"/>
      <c r="AP6" s="618" t="s">
        <v>236</v>
      </c>
      <c r="AQ6" s="619"/>
      <c r="AR6" s="619"/>
      <c r="AS6" s="619"/>
      <c r="AT6" s="619"/>
      <c r="AU6" s="619"/>
      <c r="AV6" s="619"/>
      <c r="AW6" s="619"/>
      <c r="AX6" s="619"/>
      <c r="AY6" s="619"/>
      <c r="AZ6" s="619"/>
      <c r="BA6" s="619"/>
      <c r="BB6" s="619"/>
      <c r="BC6" s="619"/>
      <c r="BD6" s="619"/>
      <c r="BE6" s="619"/>
      <c r="BF6" s="620"/>
      <c r="BG6" s="621">
        <v>5401882</v>
      </c>
      <c r="BH6" s="622"/>
      <c r="BI6" s="622"/>
      <c r="BJ6" s="622"/>
      <c r="BK6" s="622"/>
      <c r="BL6" s="622"/>
      <c r="BM6" s="622"/>
      <c r="BN6" s="623"/>
      <c r="BO6" s="659">
        <v>99.9</v>
      </c>
      <c r="BP6" s="659"/>
      <c r="BQ6" s="659"/>
      <c r="BR6" s="659"/>
      <c r="BS6" s="660">
        <v>256409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178179</v>
      </c>
      <c r="CS6" s="622"/>
      <c r="CT6" s="622"/>
      <c r="CU6" s="622"/>
      <c r="CV6" s="622"/>
      <c r="CW6" s="622"/>
      <c r="CX6" s="622"/>
      <c r="CY6" s="623"/>
      <c r="CZ6" s="703">
        <v>0.6</v>
      </c>
      <c r="DA6" s="685"/>
      <c r="DB6" s="685"/>
      <c r="DC6" s="705"/>
      <c r="DD6" s="627" t="s">
        <v>238</v>
      </c>
      <c r="DE6" s="622"/>
      <c r="DF6" s="622"/>
      <c r="DG6" s="622"/>
      <c r="DH6" s="622"/>
      <c r="DI6" s="622"/>
      <c r="DJ6" s="622"/>
      <c r="DK6" s="622"/>
      <c r="DL6" s="622"/>
      <c r="DM6" s="622"/>
      <c r="DN6" s="622"/>
      <c r="DO6" s="622"/>
      <c r="DP6" s="623"/>
      <c r="DQ6" s="627">
        <v>178179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3934</v>
      </c>
      <c r="S7" s="622"/>
      <c r="T7" s="622"/>
      <c r="U7" s="622"/>
      <c r="V7" s="622"/>
      <c r="W7" s="622"/>
      <c r="X7" s="622"/>
      <c r="Y7" s="623"/>
      <c r="Z7" s="659">
        <v>0</v>
      </c>
      <c r="AA7" s="659"/>
      <c r="AB7" s="659"/>
      <c r="AC7" s="659"/>
      <c r="AD7" s="660">
        <v>3934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2237336</v>
      </c>
      <c r="BH7" s="622"/>
      <c r="BI7" s="622"/>
      <c r="BJ7" s="622"/>
      <c r="BK7" s="622"/>
      <c r="BL7" s="622"/>
      <c r="BM7" s="622"/>
      <c r="BN7" s="623"/>
      <c r="BO7" s="659">
        <v>41.4</v>
      </c>
      <c r="BP7" s="659"/>
      <c r="BQ7" s="659"/>
      <c r="BR7" s="659"/>
      <c r="BS7" s="660">
        <v>75284</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5453191</v>
      </c>
      <c r="CS7" s="622"/>
      <c r="CT7" s="622"/>
      <c r="CU7" s="622"/>
      <c r="CV7" s="622"/>
      <c r="CW7" s="622"/>
      <c r="CX7" s="622"/>
      <c r="CY7" s="623"/>
      <c r="CZ7" s="659">
        <v>17.5</v>
      </c>
      <c r="DA7" s="659"/>
      <c r="DB7" s="659"/>
      <c r="DC7" s="659"/>
      <c r="DD7" s="627">
        <v>1160599</v>
      </c>
      <c r="DE7" s="622"/>
      <c r="DF7" s="622"/>
      <c r="DG7" s="622"/>
      <c r="DH7" s="622"/>
      <c r="DI7" s="622"/>
      <c r="DJ7" s="622"/>
      <c r="DK7" s="622"/>
      <c r="DL7" s="622"/>
      <c r="DM7" s="622"/>
      <c r="DN7" s="622"/>
      <c r="DO7" s="622"/>
      <c r="DP7" s="623"/>
      <c r="DQ7" s="627">
        <v>4096701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19371</v>
      </c>
      <c r="S8" s="622"/>
      <c r="T8" s="622"/>
      <c r="U8" s="622"/>
      <c r="V8" s="622"/>
      <c r="W8" s="622"/>
      <c r="X8" s="622"/>
      <c r="Y8" s="623"/>
      <c r="Z8" s="659">
        <v>0.1</v>
      </c>
      <c r="AA8" s="659"/>
      <c r="AB8" s="659"/>
      <c r="AC8" s="659"/>
      <c r="AD8" s="660">
        <v>19371</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78073</v>
      </c>
      <c r="BH8" s="622"/>
      <c r="BI8" s="622"/>
      <c r="BJ8" s="622"/>
      <c r="BK8" s="622"/>
      <c r="BL8" s="622"/>
      <c r="BM8" s="622"/>
      <c r="BN8" s="623"/>
      <c r="BO8" s="659">
        <v>1.4</v>
      </c>
      <c r="BP8" s="659"/>
      <c r="BQ8" s="659"/>
      <c r="BR8" s="659"/>
      <c r="BS8" s="660" t="s">
        <v>133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10291809</v>
      </c>
      <c r="CS8" s="622"/>
      <c r="CT8" s="622"/>
      <c r="CU8" s="622"/>
      <c r="CV8" s="622"/>
      <c r="CW8" s="622"/>
      <c r="CX8" s="622"/>
      <c r="CY8" s="623"/>
      <c r="CZ8" s="659">
        <v>33.1</v>
      </c>
      <c r="DA8" s="659"/>
      <c r="DB8" s="659"/>
      <c r="DC8" s="659"/>
      <c r="DD8" s="627">
        <v>163246</v>
      </c>
      <c r="DE8" s="622"/>
      <c r="DF8" s="622"/>
      <c r="DG8" s="622"/>
      <c r="DH8" s="622"/>
      <c r="DI8" s="622"/>
      <c r="DJ8" s="622"/>
      <c r="DK8" s="622"/>
      <c r="DL8" s="622"/>
      <c r="DM8" s="622"/>
      <c r="DN8" s="622"/>
      <c r="DO8" s="622"/>
      <c r="DP8" s="623"/>
      <c r="DQ8" s="627">
        <v>4672324</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14296</v>
      </c>
      <c r="S9" s="622"/>
      <c r="T9" s="622"/>
      <c r="U9" s="622"/>
      <c r="V9" s="622"/>
      <c r="W9" s="622"/>
      <c r="X9" s="622"/>
      <c r="Y9" s="623"/>
      <c r="Z9" s="659">
        <v>0</v>
      </c>
      <c r="AA9" s="659"/>
      <c r="AB9" s="659"/>
      <c r="AC9" s="659"/>
      <c r="AD9" s="660">
        <v>14296</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1826171</v>
      </c>
      <c r="BH9" s="622"/>
      <c r="BI9" s="622"/>
      <c r="BJ9" s="622"/>
      <c r="BK9" s="622"/>
      <c r="BL9" s="622"/>
      <c r="BM9" s="622"/>
      <c r="BN9" s="623"/>
      <c r="BO9" s="659">
        <v>33.799999999999997</v>
      </c>
      <c r="BP9" s="659"/>
      <c r="BQ9" s="659"/>
      <c r="BR9" s="659"/>
      <c r="BS9" s="660" t="s">
        <v>133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3364851</v>
      </c>
      <c r="CS9" s="622"/>
      <c r="CT9" s="622"/>
      <c r="CU9" s="622"/>
      <c r="CV9" s="622"/>
      <c r="CW9" s="622"/>
      <c r="CX9" s="622"/>
      <c r="CY9" s="623"/>
      <c r="CZ9" s="659">
        <v>10.8</v>
      </c>
      <c r="DA9" s="659"/>
      <c r="DB9" s="659"/>
      <c r="DC9" s="659"/>
      <c r="DD9" s="627">
        <v>888390</v>
      </c>
      <c r="DE9" s="622"/>
      <c r="DF9" s="622"/>
      <c r="DG9" s="622"/>
      <c r="DH9" s="622"/>
      <c r="DI9" s="622"/>
      <c r="DJ9" s="622"/>
      <c r="DK9" s="622"/>
      <c r="DL9" s="622"/>
      <c r="DM9" s="622"/>
      <c r="DN9" s="622"/>
      <c r="DO9" s="622"/>
      <c r="DP9" s="623"/>
      <c r="DQ9" s="627">
        <v>2060455</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59" t="s">
        <v>133</v>
      </c>
      <c r="AA10" s="659"/>
      <c r="AB10" s="659"/>
      <c r="AC10" s="659"/>
      <c r="AD10" s="660" t="s">
        <v>133</v>
      </c>
      <c r="AE10" s="660"/>
      <c r="AF10" s="660"/>
      <c r="AG10" s="660"/>
      <c r="AH10" s="660"/>
      <c r="AI10" s="660"/>
      <c r="AJ10" s="660"/>
      <c r="AK10" s="660"/>
      <c r="AL10" s="624" t="s">
        <v>133</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165876</v>
      </c>
      <c r="BH10" s="622"/>
      <c r="BI10" s="622"/>
      <c r="BJ10" s="622"/>
      <c r="BK10" s="622"/>
      <c r="BL10" s="622"/>
      <c r="BM10" s="622"/>
      <c r="BN10" s="623"/>
      <c r="BO10" s="659">
        <v>3.1</v>
      </c>
      <c r="BP10" s="659"/>
      <c r="BQ10" s="659"/>
      <c r="BR10" s="659"/>
      <c r="BS10" s="660">
        <v>27678</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3193</v>
      </c>
      <c r="CS10" s="622"/>
      <c r="CT10" s="622"/>
      <c r="CU10" s="622"/>
      <c r="CV10" s="622"/>
      <c r="CW10" s="622"/>
      <c r="CX10" s="622"/>
      <c r="CY10" s="623"/>
      <c r="CZ10" s="659">
        <v>0</v>
      </c>
      <c r="DA10" s="659"/>
      <c r="DB10" s="659"/>
      <c r="DC10" s="659"/>
      <c r="DD10" s="627" t="s">
        <v>238</v>
      </c>
      <c r="DE10" s="622"/>
      <c r="DF10" s="622"/>
      <c r="DG10" s="622"/>
      <c r="DH10" s="622"/>
      <c r="DI10" s="622"/>
      <c r="DJ10" s="622"/>
      <c r="DK10" s="622"/>
      <c r="DL10" s="622"/>
      <c r="DM10" s="622"/>
      <c r="DN10" s="622"/>
      <c r="DO10" s="622"/>
      <c r="DP10" s="623"/>
      <c r="DQ10" s="627">
        <v>3193</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1112173</v>
      </c>
      <c r="S11" s="622"/>
      <c r="T11" s="622"/>
      <c r="U11" s="622"/>
      <c r="V11" s="622"/>
      <c r="W11" s="622"/>
      <c r="X11" s="622"/>
      <c r="Y11" s="623"/>
      <c r="Z11" s="624">
        <v>3.4</v>
      </c>
      <c r="AA11" s="625"/>
      <c r="AB11" s="625"/>
      <c r="AC11" s="626"/>
      <c r="AD11" s="627">
        <v>1112173</v>
      </c>
      <c r="AE11" s="622"/>
      <c r="AF11" s="622"/>
      <c r="AG11" s="622"/>
      <c r="AH11" s="622"/>
      <c r="AI11" s="622"/>
      <c r="AJ11" s="622"/>
      <c r="AK11" s="623"/>
      <c r="AL11" s="624">
        <v>7.2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167216</v>
      </c>
      <c r="BH11" s="622"/>
      <c r="BI11" s="622"/>
      <c r="BJ11" s="622"/>
      <c r="BK11" s="622"/>
      <c r="BL11" s="622"/>
      <c r="BM11" s="622"/>
      <c r="BN11" s="623"/>
      <c r="BO11" s="659">
        <v>3.1</v>
      </c>
      <c r="BP11" s="659"/>
      <c r="BQ11" s="659"/>
      <c r="BR11" s="659"/>
      <c r="BS11" s="660">
        <v>47606</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1079691</v>
      </c>
      <c r="CS11" s="622"/>
      <c r="CT11" s="622"/>
      <c r="CU11" s="622"/>
      <c r="CV11" s="622"/>
      <c r="CW11" s="622"/>
      <c r="CX11" s="622"/>
      <c r="CY11" s="623"/>
      <c r="CZ11" s="659">
        <v>3.5</v>
      </c>
      <c r="DA11" s="659"/>
      <c r="DB11" s="659"/>
      <c r="DC11" s="659"/>
      <c r="DD11" s="627">
        <v>305048</v>
      </c>
      <c r="DE11" s="622"/>
      <c r="DF11" s="622"/>
      <c r="DG11" s="622"/>
      <c r="DH11" s="622"/>
      <c r="DI11" s="622"/>
      <c r="DJ11" s="622"/>
      <c r="DK11" s="622"/>
      <c r="DL11" s="622"/>
      <c r="DM11" s="622"/>
      <c r="DN11" s="622"/>
      <c r="DO11" s="622"/>
      <c r="DP11" s="623"/>
      <c r="DQ11" s="627">
        <v>439617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59" t="s">
        <v>133</v>
      </c>
      <c r="AA12" s="659"/>
      <c r="AB12" s="659"/>
      <c r="AC12" s="659"/>
      <c r="AD12" s="660" t="s">
        <v>133</v>
      </c>
      <c r="AE12" s="660"/>
      <c r="AF12" s="660"/>
      <c r="AG12" s="660"/>
      <c r="AH12" s="660"/>
      <c r="AI12" s="660"/>
      <c r="AJ12" s="660"/>
      <c r="AK12" s="660"/>
      <c r="AL12" s="624" t="s">
        <v>238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2658454</v>
      </c>
      <c r="BH12" s="622"/>
      <c r="BI12" s="622"/>
      <c r="BJ12" s="622"/>
      <c r="BK12" s="622"/>
      <c r="BL12" s="622"/>
      <c r="BM12" s="622"/>
      <c r="BN12" s="623"/>
      <c r="BO12" s="659">
        <v>49.2</v>
      </c>
      <c r="BP12" s="659"/>
      <c r="BQ12" s="659"/>
      <c r="BR12" s="659"/>
      <c r="BS12" s="660">
        <v>173349</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1104314</v>
      </c>
      <c r="CS12" s="622"/>
      <c r="CT12" s="622"/>
      <c r="CU12" s="622"/>
      <c r="CV12" s="622"/>
      <c r="CW12" s="622"/>
      <c r="CX12" s="622"/>
      <c r="CY12" s="623"/>
      <c r="CZ12" s="659">
        <v>3.5</v>
      </c>
      <c r="DA12" s="659"/>
      <c r="DB12" s="659"/>
      <c r="DC12" s="659"/>
      <c r="DD12" s="627">
        <v>32849</v>
      </c>
      <c r="DE12" s="622"/>
      <c r="DF12" s="622"/>
      <c r="DG12" s="622"/>
      <c r="DH12" s="622"/>
      <c r="DI12" s="622"/>
      <c r="DJ12" s="622"/>
      <c r="DK12" s="622"/>
      <c r="DL12" s="622"/>
      <c r="DM12" s="622"/>
      <c r="DN12" s="622"/>
      <c r="DO12" s="622"/>
      <c r="DP12" s="623"/>
      <c r="DQ12" s="627">
        <v>661960</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133</v>
      </c>
      <c r="AA13" s="659"/>
      <c r="AB13" s="659"/>
      <c r="AC13" s="659"/>
      <c r="AD13" s="660" t="s">
        <v>238</v>
      </c>
      <c r="AE13" s="660"/>
      <c r="AF13" s="660"/>
      <c r="AG13" s="660"/>
      <c r="AH13" s="660"/>
      <c r="AI13" s="660"/>
      <c r="AJ13" s="660"/>
      <c r="AK13" s="660"/>
      <c r="AL13" s="624" t="s">
        <v>133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2590685</v>
      </c>
      <c r="BH13" s="622"/>
      <c r="BI13" s="622"/>
      <c r="BJ13" s="622"/>
      <c r="BK13" s="622"/>
      <c r="BL13" s="622"/>
      <c r="BM13" s="622"/>
      <c r="BN13" s="623"/>
      <c r="BO13" s="659">
        <v>47.9</v>
      </c>
      <c r="BP13" s="659"/>
      <c r="BQ13" s="659"/>
      <c r="BR13" s="659"/>
      <c r="BS13" s="660">
        <v>173349</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2063205</v>
      </c>
      <c r="CS13" s="622"/>
      <c r="CT13" s="622"/>
      <c r="CU13" s="622"/>
      <c r="CV13" s="622"/>
      <c r="CW13" s="622"/>
      <c r="CX13" s="622"/>
      <c r="CY13" s="623"/>
      <c r="CZ13" s="659">
        <v>6.6</v>
      </c>
      <c r="DA13" s="659"/>
      <c r="DB13" s="659"/>
      <c r="DC13" s="659"/>
      <c r="DD13" s="627">
        <v>885900</v>
      </c>
      <c r="DE13" s="622"/>
      <c r="DF13" s="622"/>
      <c r="DG13" s="622"/>
      <c r="DH13" s="622"/>
      <c r="DI13" s="622"/>
      <c r="DJ13" s="622"/>
      <c r="DK13" s="622"/>
      <c r="DL13" s="622"/>
      <c r="DM13" s="622"/>
      <c r="DN13" s="622"/>
      <c r="DO13" s="622"/>
      <c r="DP13" s="623"/>
      <c r="DQ13" s="627">
        <v>1094398</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t="s">
        <v>133</v>
      </c>
      <c r="S14" s="622"/>
      <c r="T14" s="622"/>
      <c r="U14" s="622"/>
      <c r="V14" s="622"/>
      <c r="W14" s="622"/>
      <c r="X14" s="622"/>
      <c r="Y14" s="623"/>
      <c r="Z14" s="659" t="s">
        <v>133</v>
      </c>
      <c r="AA14" s="659"/>
      <c r="AB14" s="659"/>
      <c r="AC14" s="659"/>
      <c r="AD14" s="660" t="s">
        <v>133</v>
      </c>
      <c r="AE14" s="660"/>
      <c r="AF14" s="660"/>
      <c r="AG14" s="660"/>
      <c r="AH14" s="660"/>
      <c r="AI14" s="660"/>
      <c r="AJ14" s="660"/>
      <c r="AK14" s="660"/>
      <c r="AL14" s="624" t="s">
        <v>133</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179435</v>
      </c>
      <c r="BH14" s="622"/>
      <c r="BI14" s="622"/>
      <c r="BJ14" s="622"/>
      <c r="BK14" s="622"/>
      <c r="BL14" s="622"/>
      <c r="BM14" s="622"/>
      <c r="BN14" s="623"/>
      <c r="BO14" s="659">
        <v>3.3</v>
      </c>
      <c r="BP14" s="659"/>
      <c r="BQ14" s="659"/>
      <c r="BR14" s="659"/>
      <c r="BS14" s="660">
        <v>7776</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841345</v>
      </c>
      <c r="CS14" s="622"/>
      <c r="CT14" s="622"/>
      <c r="CU14" s="622"/>
      <c r="CV14" s="622"/>
      <c r="CW14" s="622"/>
      <c r="CX14" s="622"/>
      <c r="CY14" s="623"/>
      <c r="CZ14" s="659">
        <v>2.7</v>
      </c>
      <c r="DA14" s="659"/>
      <c r="DB14" s="659"/>
      <c r="DC14" s="659"/>
      <c r="DD14" s="627">
        <v>17490</v>
      </c>
      <c r="DE14" s="622"/>
      <c r="DF14" s="622"/>
      <c r="DG14" s="622"/>
      <c r="DH14" s="622"/>
      <c r="DI14" s="622"/>
      <c r="DJ14" s="622"/>
      <c r="DK14" s="622"/>
      <c r="DL14" s="622"/>
      <c r="DM14" s="622"/>
      <c r="DN14" s="622"/>
      <c r="DO14" s="622"/>
      <c r="DP14" s="623"/>
      <c r="DQ14" s="627">
        <v>729380</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59" t="s">
        <v>238</v>
      </c>
      <c r="AA15" s="659"/>
      <c r="AB15" s="659"/>
      <c r="AC15" s="659"/>
      <c r="AD15" s="660" t="s">
        <v>238</v>
      </c>
      <c r="AE15" s="660"/>
      <c r="AF15" s="660"/>
      <c r="AG15" s="660"/>
      <c r="AH15" s="660"/>
      <c r="AI15" s="660"/>
      <c r="AJ15" s="660"/>
      <c r="AK15" s="660"/>
      <c r="AL15" s="624" t="s">
        <v>133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326597</v>
      </c>
      <c r="BH15" s="622"/>
      <c r="BI15" s="622"/>
      <c r="BJ15" s="622"/>
      <c r="BK15" s="622"/>
      <c r="BL15" s="622"/>
      <c r="BM15" s="622"/>
      <c r="BN15" s="623"/>
      <c r="BO15" s="659">
        <v>6</v>
      </c>
      <c r="BP15" s="659"/>
      <c r="BQ15" s="659"/>
      <c r="BR15" s="659"/>
      <c r="BS15" s="660" t="s">
        <v>133</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2776125</v>
      </c>
      <c r="CS15" s="622"/>
      <c r="CT15" s="622"/>
      <c r="CU15" s="622"/>
      <c r="CV15" s="622"/>
      <c r="CW15" s="622"/>
      <c r="CX15" s="622"/>
      <c r="CY15" s="623"/>
      <c r="CZ15" s="659">
        <v>8.9</v>
      </c>
      <c r="DA15" s="659"/>
      <c r="DB15" s="659"/>
      <c r="DC15" s="659"/>
      <c r="DD15" s="627">
        <v>794889</v>
      </c>
      <c r="DE15" s="622"/>
      <c r="DF15" s="622"/>
      <c r="DG15" s="622"/>
      <c r="DH15" s="622"/>
      <c r="DI15" s="622"/>
      <c r="DJ15" s="622"/>
      <c r="DK15" s="622"/>
      <c r="DL15" s="622"/>
      <c r="DM15" s="622"/>
      <c r="DN15" s="622"/>
      <c r="DO15" s="622"/>
      <c r="DP15" s="623"/>
      <c r="DQ15" s="627">
        <v>1914545</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15911</v>
      </c>
      <c r="S16" s="622"/>
      <c r="T16" s="622"/>
      <c r="U16" s="622"/>
      <c r="V16" s="622"/>
      <c r="W16" s="622"/>
      <c r="X16" s="622"/>
      <c r="Y16" s="623"/>
      <c r="Z16" s="659">
        <v>0</v>
      </c>
      <c r="AA16" s="659"/>
      <c r="AB16" s="659"/>
      <c r="AC16" s="659"/>
      <c r="AD16" s="660">
        <v>15911</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60</v>
      </c>
      <c r="BH16" s="622"/>
      <c r="BI16" s="622"/>
      <c r="BJ16" s="622"/>
      <c r="BK16" s="622"/>
      <c r="BL16" s="622"/>
      <c r="BM16" s="622"/>
      <c r="BN16" s="623"/>
      <c r="BO16" s="659">
        <v>0</v>
      </c>
      <c r="BP16" s="659"/>
      <c r="BQ16" s="659"/>
      <c r="BR16" s="659"/>
      <c r="BS16" s="660" t="s">
        <v>133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250140</v>
      </c>
      <c r="CS16" s="622"/>
      <c r="CT16" s="622"/>
      <c r="CU16" s="622"/>
      <c r="CV16" s="622"/>
      <c r="CW16" s="622"/>
      <c r="CX16" s="622"/>
      <c r="CY16" s="623"/>
      <c r="CZ16" s="659">
        <v>0.8</v>
      </c>
      <c r="DA16" s="659"/>
      <c r="DB16" s="659"/>
      <c r="DC16" s="659"/>
      <c r="DD16" s="627" t="s">
        <v>238</v>
      </c>
      <c r="DE16" s="622"/>
      <c r="DF16" s="622"/>
      <c r="DG16" s="622"/>
      <c r="DH16" s="622"/>
      <c r="DI16" s="622"/>
      <c r="DJ16" s="622"/>
      <c r="DK16" s="622"/>
      <c r="DL16" s="622"/>
      <c r="DM16" s="622"/>
      <c r="DN16" s="622"/>
      <c r="DO16" s="622"/>
      <c r="DP16" s="623"/>
      <c r="DQ16" s="627">
        <v>18966</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84995</v>
      </c>
      <c r="S17" s="622"/>
      <c r="T17" s="622"/>
      <c r="U17" s="622"/>
      <c r="V17" s="622"/>
      <c r="W17" s="622"/>
      <c r="X17" s="622"/>
      <c r="Y17" s="623"/>
      <c r="Z17" s="659">
        <v>0.3</v>
      </c>
      <c r="AA17" s="659"/>
      <c r="AB17" s="659"/>
      <c r="AC17" s="659"/>
      <c r="AD17" s="660">
        <v>84995</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238</v>
      </c>
      <c r="BP17" s="659"/>
      <c r="BQ17" s="659"/>
      <c r="BR17" s="659"/>
      <c r="BS17" s="660" t="s">
        <v>133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3727122</v>
      </c>
      <c r="CS17" s="622"/>
      <c r="CT17" s="622"/>
      <c r="CU17" s="622"/>
      <c r="CV17" s="622"/>
      <c r="CW17" s="622"/>
      <c r="CX17" s="622"/>
      <c r="CY17" s="623"/>
      <c r="CZ17" s="659">
        <v>12</v>
      </c>
      <c r="DA17" s="659"/>
      <c r="DB17" s="659"/>
      <c r="DC17" s="659"/>
      <c r="DD17" s="627" t="s">
        <v>133</v>
      </c>
      <c r="DE17" s="622"/>
      <c r="DF17" s="622"/>
      <c r="DG17" s="622"/>
      <c r="DH17" s="622"/>
      <c r="DI17" s="622"/>
      <c r="DJ17" s="622"/>
      <c r="DK17" s="622"/>
      <c r="DL17" s="622"/>
      <c r="DM17" s="622"/>
      <c r="DN17" s="622"/>
      <c r="DO17" s="622"/>
      <c r="DP17" s="623"/>
      <c r="DQ17" s="627">
        <v>3526164</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36791</v>
      </c>
      <c r="S18" s="622"/>
      <c r="T18" s="622"/>
      <c r="U18" s="622"/>
      <c r="V18" s="622"/>
      <c r="W18" s="622"/>
      <c r="X18" s="622"/>
      <c r="Y18" s="623"/>
      <c r="Z18" s="659">
        <v>0.1</v>
      </c>
      <c r="AA18" s="659"/>
      <c r="AB18" s="659"/>
      <c r="AC18" s="659"/>
      <c r="AD18" s="660">
        <v>36791</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59" t="s">
        <v>133</v>
      </c>
      <c r="BP18" s="659"/>
      <c r="BQ18" s="659"/>
      <c r="BR18" s="659"/>
      <c r="BS18" s="660" t="s">
        <v>238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238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35161</v>
      </c>
      <c r="S19" s="622"/>
      <c r="T19" s="622"/>
      <c r="U19" s="622"/>
      <c r="V19" s="622"/>
      <c r="W19" s="622"/>
      <c r="X19" s="622"/>
      <c r="Y19" s="623"/>
      <c r="Z19" s="659">
        <v>0.1</v>
      </c>
      <c r="AA19" s="659"/>
      <c r="AB19" s="659"/>
      <c r="AC19" s="659"/>
      <c r="AD19" s="660">
        <v>35161</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3942</v>
      </c>
      <c r="BH19" s="622"/>
      <c r="BI19" s="622"/>
      <c r="BJ19" s="622"/>
      <c r="BK19" s="622"/>
      <c r="BL19" s="622"/>
      <c r="BM19" s="622"/>
      <c r="BN19" s="623"/>
      <c r="BO19" s="659">
        <v>0.1</v>
      </c>
      <c r="BP19" s="659"/>
      <c r="BQ19" s="659"/>
      <c r="BR19" s="659"/>
      <c r="BS19" s="660" t="s">
        <v>133</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133</v>
      </c>
      <c r="DA19" s="659"/>
      <c r="DB19" s="659"/>
      <c r="DC19" s="659"/>
      <c r="DD19" s="627" t="s">
        <v>133</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1630</v>
      </c>
      <c r="S20" s="622"/>
      <c r="T20" s="622"/>
      <c r="U20" s="622"/>
      <c r="V20" s="622"/>
      <c r="W20" s="622"/>
      <c r="X20" s="622"/>
      <c r="Y20" s="623"/>
      <c r="Z20" s="659">
        <v>0</v>
      </c>
      <c r="AA20" s="659"/>
      <c r="AB20" s="659"/>
      <c r="AC20" s="659"/>
      <c r="AD20" s="660">
        <v>1630</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3942</v>
      </c>
      <c r="BH20" s="622"/>
      <c r="BI20" s="622"/>
      <c r="BJ20" s="622"/>
      <c r="BK20" s="622"/>
      <c r="BL20" s="622"/>
      <c r="BM20" s="622"/>
      <c r="BN20" s="623"/>
      <c r="BO20" s="659">
        <v>0.1</v>
      </c>
      <c r="BP20" s="659"/>
      <c r="BQ20" s="659"/>
      <c r="BR20" s="659"/>
      <c r="BS20" s="660" t="s">
        <v>133</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31133165</v>
      </c>
      <c r="CS20" s="622"/>
      <c r="CT20" s="622"/>
      <c r="CU20" s="622"/>
      <c r="CV20" s="622"/>
      <c r="CW20" s="622"/>
      <c r="CX20" s="622"/>
      <c r="CY20" s="623"/>
      <c r="CZ20" s="659">
        <v>100</v>
      </c>
      <c r="DA20" s="659"/>
      <c r="DB20" s="659"/>
      <c r="DC20" s="659"/>
      <c r="DD20" s="627">
        <v>4248411</v>
      </c>
      <c r="DE20" s="622"/>
      <c r="DF20" s="622"/>
      <c r="DG20" s="622"/>
      <c r="DH20" s="622"/>
      <c r="DI20" s="622"/>
      <c r="DJ20" s="622"/>
      <c r="DK20" s="622"/>
      <c r="DL20" s="622"/>
      <c r="DM20" s="622"/>
      <c r="DN20" s="622"/>
      <c r="DO20" s="622"/>
      <c r="DP20" s="623"/>
      <c r="DQ20" s="627">
        <v>19395882</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9570911</v>
      </c>
      <c r="S21" s="622"/>
      <c r="T21" s="622"/>
      <c r="U21" s="622"/>
      <c r="V21" s="622"/>
      <c r="W21" s="622"/>
      <c r="X21" s="622"/>
      <c r="Y21" s="623"/>
      <c r="Z21" s="659">
        <v>29.5</v>
      </c>
      <c r="AA21" s="659"/>
      <c r="AB21" s="659"/>
      <c r="AC21" s="659"/>
      <c r="AD21" s="660">
        <v>8282742</v>
      </c>
      <c r="AE21" s="660"/>
      <c r="AF21" s="660"/>
      <c r="AG21" s="660"/>
      <c r="AH21" s="660"/>
      <c r="AI21" s="660"/>
      <c r="AJ21" s="660"/>
      <c r="AK21" s="660"/>
      <c r="AL21" s="624">
        <v>53.9</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3942</v>
      </c>
      <c r="BH21" s="622"/>
      <c r="BI21" s="622"/>
      <c r="BJ21" s="622"/>
      <c r="BK21" s="622"/>
      <c r="BL21" s="622"/>
      <c r="BM21" s="622"/>
      <c r="BN21" s="623"/>
      <c r="BO21" s="659">
        <v>0.1</v>
      </c>
      <c r="BP21" s="659"/>
      <c r="BQ21" s="659"/>
      <c r="BR21" s="659"/>
      <c r="BS21" s="660" t="s">
        <v>133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8282742</v>
      </c>
      <c r="S22" s="622"/>
      <c r="T22" s="622"/>
      <c r="U22" s="622"/>
      <c r="V22" s="622"/>
      <c r="W22" s="622"/>
      <c r="X22" s="622"/>
      <c r="Y22" s="623"/>
      <c r="Z22" s="659">
        <v>25.5</v>
      </c>
      <c r="AA22" s="659"/>
      <c r="AB22" s="659"/>
      <c r="AC22" s="659"/>
      <c r="AD22" s="660">
        <v>8282742</v>
      </c>
      <c r="AE22" s="660"/>
      <c r="AF22" s="660"/>
      <c r="AG22" s="660"/>
      <c r="AH22" s="660"/>
      <c r="AI22" s="660"/>
      <c r="AJ22" s="660"/>
      <c r="AK22" s="660"/>
      <c r="AL22" s="624">
        <v>53.9</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238</v>
      </c>
      <c r="BH22" s="622"/>
      <c r="BI22" s="622"/>
      <c r="BJ22" s="622"/>
      <c r="BK22" s="622"/>
      <c r="BL22" s="622"/>
      <c r="BM22" s="622"/>
      <c r="BN22" s="623"/>
      <c r="BO22" s="659" t="s">
        <v>133</v>
      </c>
      <c r="BP22" s="659"/>
      <c r="BQ22" s="659"/>
      <c r="BR22" s="659"/>
      <c r="BS22" s="660" t="s">
        <v>133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1288169</v>
      </c>
      <c r="S23" s="622"/>
      <c r="T23" s="622"/>
      <c r="U23" s="622"/>
      <c r="V23" s="622"/>
      <c r="W23" s="622"/>
      <c r="X23" s="622"/>
      <c r="Y23" s="623"/>
      <c r="Z23" s="659">
        <v>4</v>
      </c>
      <c r="AA23" s="659"/>
      <c r="AB23" s="659"/>
      <c r="AC23" s="659"/>
      <c r="AD23" s="660" t="s">
        <v>133</v>
      </c>
      <c r="AE23" s="660"/>
      <c r="AF23" s="660"/>
      <c r="AG23" s="660"/>
      <c r="AH23" s="660"/>
      <c r="AI23" s="660"/>
      <c r="AJ23" s="660"/>
      <c r="AK23" s="660"/>
      <c r="AL23" s="624" t="s">
        <v>238</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238</v>
      </c>
      <c r="BH23" s="622"/>
      <c r="BI23" s="622"/>
      <c r="BJ23" s="622"/>
      <c r="BK23" s="622"/>
      <c r="BL23" s="622"/>
      <c r="BM23" s="622"/>
      <c r="BN23" s="623"/>
      <c r="BO23" s="659" t="s">
        <v>133</v>
      </c>
      <c r="BP23" s="659"/>
      <c r="BQ23" s="659"/>
      <c r="BR23" s="659"/>
      <c r="BS23" s="660" t="s">
        <v>133</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238</v>
      </c>
      <c r="AA24" s="659"/>
      <c r="AB24" s="659"/>
      <c r="AC24" s="659"/>
      <c r="AD24" s="660" t="s">
        <v>133</v>
      </c>
      <c r="AE24" s="660"/>
      <c r="AF24" s="660"/>
      <c r="AG24" s="660"/>
      <c r="AH24" s="660"/>
      <c r="AI24" s="660"/>
      <c r="AJ24" s="660"/>
      <c r="AK24" s="660"/>
      <c r="AL24" s="624" t="s">
        <v>133</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238</v>
      </c>
      <c r="BP24" s="659"/>
      <c r="BQ24" s="659"/>
      <c r="BR24" s="659"/>
      <c r="BS24" s="660" t="s">
        <v>133</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14003904</v>
      </c>
      <c r="CS24" s="677"/>
      <c r="CT24" s="677"/>
      <c r="CU24" s="677"/>
      <c r="CV24" s="677"/>
      <c r="CW24" s="677"/>
      <c r="CX24" s="677"/>
      <c r="CY24" s="702"/>
      <c r="CZ24" s="703">
        <v>45</v>
      </c>
      <c r="DA24" s="685"/>
      <c r="DB24" s="685"/>
      <c r="DC24" s="705"/>
      <c r="DD24" s="701">
        <v>8815124</v>
      </c>
      <c r="DE24" s="677"/>
      <c r="DF24" s="677"/>
      <c r="DG24" s="677"/>
      <c r="DH24" s="677"/>
      <c r="DI24" s="677"/>
      <c r="DJ24" s="677"/>
      <c r="DK24" s="702"/>
      <c r="DL24" s="701">
        <v>8553319</v>
      </c>
      <c r="DM24" s="677"/>
      <c r="DN24" s="677"/>
      <c r="DO24" s="677"/>
      <c r="DP24" s="677"/>
      <c r="DQ24" s="677"/>
      <c r="DR24" s="677"/>
      <c r="DS24" s="677"/>
      <c r="DT24" s="677"/>
      <c r="DU24" s="677"/>
      <c r="DV24" s="702"/>
      <c r="DW24" s="703">
        <v>54.9</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16623147</v>
      </c>
      <c r="S25" s="622"/>
      <c r="T25" s="622"/>
      <c r="U25" s="622"/>
      <c r="V25" s="622"/>
      <c r="W25" s="622"/>
      <c r="X25" s="622"/>
      <c r="Y25" s="623"/>
      <c r="Z25" s="659">
        <v>51.3</v>
      </c>
      <c r="AA25" s="659"/>
      <c r="AB25" s="659"/>
      <c r="AC25" s="659"/>
      <c r="AD25" s="660">
        <v>15334978</v>
      </c>
      <c r="AE25" s="660"/>
      <c r="AF25" s="660"/>
      <c r="AG25" s="660"/>
      <c r="AH25" s="660"/>
      <c r="AI25" s="660"/>
      <c r="AJ25" s="660"/>
      <c r="AK25" s="660"/>
      <c r="AL25" s="624">
        <v>99.8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133</v>
      </c>
      <c r="BH25" s="622"/>
      <c r="BI25" s="622"/>
      <c r="BJ25" s="622"/>
      <c r="BK25" s="622"/>
      <c r="BL25" s="622"/>
      <c r="BM25" s="622"/>
      <c r="BN25" s="623"/>
      <c r="BO25" s="659" t="s">
        <v>238</v>
      </c>
      <c r="BP25" s="659"/>
      <c r="BQ25" s="659"/>
      <c r="BR25" s="659"/>
      <c r="BS25" s="660" t="s">
        <v>133</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3676162</v>
      </c>
      <c r="CS25" s="634"/>
      <c r="CT25" s="634"/>
      <c r="CU25" s="634"/>
      <c r="CV25" s="634"/>
      <c r="CW25" s="634"/>
      <c r="CX25" s="634"/>
      <c r="CY25" s="635"/>
      <c r="CZ25" s="624">
        <v>11.8</v>
      </c>
      <c r="DA25" s="636"/>
      <c r="DB25" s="636"/>
      <c r="DC25" s="637"/>
      <c r="DD25" s="627">
        <v>3423419</v>
      </c>
      <c r="DE25" s="634"/>
      <c r="DF25" s="634"/>
      <c r="DG25" s="634"/>
      <c r="DH25" s="634"/>
      <c r="DI25" s="634"/>
      <c r="DJ25" s="634"/>
      <c r="DK25" s="635"/>
      <c r="DL25" s="627">
        <v>3222295</v>
      </c>
      <c r="DM25" s="634"/>
      <c r="DN25" s="634"/>
      <c r="DO25" s="634"/>
      <c r="DP25" s="634"/>
      <c r="DQ25" s="634"/>
      <c r="DR25" s="634"/>
      <c r="DS25" s="634"/>
      <c r="DT25" s="634"/>
      <c r="DU25" s="634"/>
      <c r="DV25" s="635"/>
      <c r="DW25" s="624">
        <v>20.7</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5288</v>
      </c>
      <c r="S26" s="622"/>
      <c r="T26" s="622"/>
      <c r="U26" s="622"/>
      <c r="V26" s="622"/>
      <c r="W26" s="622"/>
      <c r="X26" s="622"/>
      <c r="Y26" s="623"/>
      <c r="Z26" s="659">
        <v>0</v>
      </c>
      <c r="AA26" s="659"/>
      <c r="AB26" s="659"/>
      <c r="AC26" s="659"/>
      <c r="AD26" s="660">
        <v>5288</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133</v>
      </c>
      <c r="BH26" s="622"/>
      <c r="BI26" s="622"/>
      <c r="BJ26" s="622"/>
      <c r="BK26" s="622"/>
      <c r="BL26" s="622"/>
      <c r="BM26" s="622"/>
      <c r="BN26" s="623"/>
      <c r="BO26" s="659" t="s">
        <v>133</v>
      </c>
      <c r="BP26" s="659"/>
      <c r="BQ26" s="659"/>
      <c r="BR26" s="659"/>
      <c r="BS26" s="660" t="s">
        <v>133</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2161123</v>
      </c>
      <c r="CS26" s="622"/>
      <c r="CT26" s="622"/>
      <c r="CU26" s="622"/>
      <c r="CV26" s="622"/>
      <c r="CW26" s="622"/>
      <c r="CX26" s="622"/>
      <c r="CY26" s="623"/>
      <c r="CZ26" s="624">
        <v>6.9</v>
      </c>
      <c r="DA26" s="636"/>
      <c r="DB26" s="636"/>
      <c r="DC26" s="637"/>
      <c r="DD26" s="627">
        <v>2026079</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218685</v>
      </c>
      <c r="S27" s="622"/>
      <c r="T27" s="622"/>
      <c r="U27" s="622"/>
      <c r="V27" s="622"/>
      <c r="W27" s="622"/>
      <c r="X27" s="622"/>
      <c r="Y27" s="623"/>
      <c r="Z27" s="659">
        <v>0.7</v>
      </c>
      <c r="AA27" s="659"/>
      <c r="AB27" s="659"/>
      <c r="AC27" s="659"/>
      <c r="AD27" s="660" t="s">
        <v>133</v>
      </c>
      <c r="AE27" s="660"/>
      <c r="AF27" s="660"/>
      <c r="AG27" s="660"/>
      <c r="AH27" s="660"/>
      <c r="AI27" s="660"/>
      <c r="AJ27" s="660"/>
      <c r="AK27" s="660"/>
      <c r="AL27" s="624" t="s">
        <v>133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5405824</v>
      </c>
      <c r="BH27" s="622"/>
      <c r="BI27" s="622"/>
      <c r="BJ27" s="622"/>
      <c r="BK27" s="622"/>
      <c r="BL27" s="622"/>
      <c r="BM27" s="622"/>
      <c r="BN27" s="623"/>
      <c r="BO27" s="659">
        <v>100</v>
      </c>
      <c r="BP27" s="659"/>
      <c r="BQ27" s="659"/>
      <c r="BR27" s="659"/>
      <c r="BS27" s="660">
        <v>256409</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6600620</v>
      </c>
      <c r="CS27" s="634"/>
      <c r="CT27" s="634"/>
      <c r="CU27" s="634"/>
      <c r="CV27" s="634"/>
      <c r="CW27" s="634"/>
      <c r="CX27" s="634"/>
      <c r="CY27" s="635"/>
      <c r="CZ27" s="624">
        <v>21.2</v>
      </c>
      <c r="DA27" s="636"/>
      <c r="DB27" s="636"/>
      <c r="DC27" s="637"/>
      <c r="DD27" s="627">
        <v>1865541</v>
      </c>
      <c r="DE27" s="634"/>
      <c r="DF27" s="634"/>
      <c r="DG27" s="634"/>
      <c r="DH27" s="634"/>
      <c r="DI27" s="634"/>
      <c r="DJ27" s="634"/>
      <c r="DK27" s="635"/>
      <c r="DL27" s="627">
        <v>1852187</v>
      </c>
      <c r="DM27" s="634"/>
      <c r="DN27" s="634"/>
      <c r="DO27" s="634"/>
      <c r="DP27" s="634"/>
      <c r="DQ27" s="634"/>
      <c r="DR27" s="634"/>
      <c r="DS27" s="634"/>
      <c r="DT27" s="634"/>
      <c r="DU27" s="634"/>
      <c r="DV27" s="635"/>
      <c r="DW27" s="624">
        <v>11.9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189344</v>
      </c>
      <c r="S28" s="622"/>
      <c r="T28" s="622"/>
      <c r="U28" s="622"/>
      <c r="V28" s="622"/>
      <c r="W28" s="622"/>
      <c r="X28" s="622"/>
      <c r="Y28" s="623"/>
      <c r="Z28" s="659">
        <v>0.6</v>
      </c>
      <c r="AA28" s="659"/>
      <c r="AB28" s="659"/>
      <c r="AC28" s="659"/>
      <c r="AD28" s="660">
        <v>29804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3727122</v>
      </c>
      <c r="CS28" s="622"/>
      <c r="CT28" s="622"/>
      <c r="CU28" s="622"/>
      <c r="CV28" s="622"/>
      <c r="CW28" s="622"/>
      <c r="CX28" s="622"/>
      <c r="CY28" s="623"/>
      <c r="CZ28" s="624">
        <v>12</v>
      </c>
      <c r="DA28" s="636"/>
      <c r="DB28" s="636"/>
      <c r="DC28" s="637"/>
      <c r="DD28" s="627">
        <v>3526164</v>
      </c>
      <c r="DE28" s="622"/>
      <c r="DF28" s="622"/>
      <c r="DG28" s="622"/>
      <c r="DH28" s="622"/>
      <c r="DI28" s="622"/>
      <c r="DJ28" s="622"/>
      <c r="DK28" s="623"/>
      <c r="DL28" s="627">
        <v>3478837</v>
      </c>
      <c r="DM28" s="622"/>
      <c r="DN28" s="622"/>
      <c r="DO28" s="622"/>
      <c r="DP28" s="622"/>
      <c r="DQ28" s="622"/>
      <c r="DR28" s="622"/>
      <c r="DS28" s="622"/>
      <c r="DT28" s="622"/>
      <c r="DU28" s="622"/>
      <c r="DV28" s="623"/>
      <c r="DW28" s="624">
        <v>22.3</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129455</v>
      </c>
      <c r="S29" s="622"/>
      <c r="T29" s="622"/>
      <c r="U29" s="622"/>
      <c r="V29" s="622"/>
      <c r="W29" s="622"/>
      <c r="X29" s="622"/>
      <c r="Y29" s="623"/>
      <c r="Z29" s="659">
        <v>0.4</v>
      </c>
      <c r="AA29" s="659"/>
      <c r="AB29" s="659"/>
      <c r="AC29" s="659"/>
      <c r="AD29" s="660" t="s">
        <v>238</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3727056</v>
      </c>
      <c r="CS29" s="634"/>
      <c r="CT29" s="634"/>
      <c r="CU29" s="634"/>
      <c r="CV29" s="634"/>
      <c r="CW29" s="634"/>
      <c r="CX29" s="634"/>
      <c r="CY29" s="635"/>
      <c r="CZ29" s="624">
        <v>12</v>
      </c>
      <c r="DA29" s="636"/>
      <c r="DB29" s="636"/>
      <c r="DC29" s="637"/>
      <c r="DD29" s="627">
        <v>3526098</v>
      </c>
      <c r="DE29" s="634"/>
      <c r="DF29" s="634"/>
      <c r="DG29" s="634"/>
      <c r="DH29" s="634"/>
      <c r="DI29" s="634"/>
      <c r="DJ29" s="634"/>
      <c r="DK29" s="635"/>
      <c r="DL29" s="627">
        <v>3478771</v>
      </c>
      <c r="DM29" s="634"/>
      <c r="DN29" s="634"/>
      <c r="DO29" s="634"/>
      <c r="DP29" s="634"/>
      <c r="DQ29" s="634"/>
      <c r="DR29" s="634"/>
      <c r="DS29" s="634"/>
      <c r="DT29" s="634"/>
      <c r="DU29" s="634"/>
      <c r="DV29" s="635"/>
      <c r="DW29" s="624">
        <v>22.3</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5520383</v>
      </c>
      <c r="S30" s="622"/>
      <c r="T30" s="622"/>
      <c r="U30" s="622"/>
      <c r="V30" s="622"/>
      <c r="W30" s="622"/>
      <c r="X30" s="622"/>
      <c r="Y30" s="623"/>
      <c r="Z30" s="659">
        <v>17</v>
      </c>
      <c r="AA30" s="659"/>
      <c r="AB30" s="659"/>
      <c r="AC30" s="659"/>
      <c r="AD30" s="660" t="s">
        <v>133</v>
      </c>
      <c r="AE30" s="660"/>
      <c r="AF30" s="660"/>
      <c r="AG30" s="660"/>
      <c r="AH30" s="660"/>
      <c r="AI30" s="660"/>
      <c r="AJ30" s="660"/>
      <c r="AK30" s="660"/>
      <c r="AL30" s="624" t="s">
        <v>133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3614728</v>
      </c>
      <c r="CS30" s="622"/>
      <c r="CT30" s="622"/>
      <c r="CU30" s="622"/>
      <c r="CV30" s="622"/>
      <c r="CW30" s="622"/>
      <c r="CX30" s="622"/>
      <c r="CY30" s="623"/>
      <c r="CZ30" s="624">
        <v>11.6</v>
      </c>
      <c r="DA30" s="636"/>
      <c r="DB30" s="636"/>
      <c r="DC30" s="637"/>
      <c r="DD30" s="627">
        <v>3415366</v>
      </c>
      <c r="DE30" s="622"/>
      <c r="DF30" s="622"/>
      <c r="DG30" s="622"/>
      <c r="DH30" s="622"/>
      <c r="DI30" s="622"/>
      <c r="DJ30" s="622"/>
      <c r="DK30" s="623"/>
      <c r="DL30" s="627">
        <v>3368039</v>
      </c>
      <c r="DM30" s="622"/>
      <c r="DN30" s="622"/>
      <c r="DO30" s="622"/>
      <c r="DP30" s="622"/>
      <c r="DQ30" s="622"/>
      <c r="DR30" s="622"/>
      <c r="DS30" s="622"/>
      <c r="DT30" s="622"/>
      <c r="DU30" s="622"/>
      <c r="DV30" s="623"/>
      <c r="DW30" s="624">
        <v>21.6</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59" t="s">
        <v>238</v>
      </c>
      <c r="AA31" s="659"/>
      <c r="AB31" s="659"/>
      <c r="AC31" s="659"/>
      <c r="AD31" s="660" t="s">
        <v>133</v>
      </c>
      <c r="AE31" s="660"/>
      <c r="AF31" s="660"/>
      <c r="AG31" s="660"/>
      <c r="AH31" s="660"/>
      <c r="AI31" s="660"/>
      <c r="AJ31" s="660"/>
      <c r="AK31" s="660"/>
      <c r="AL31" s="624" t="s">
        <v>133</v>
      </c>
      <c r="AM31" s="625"/>
      <c r="AN31" s="625"/>
      <c r="AO31" s="661"/>
      <c r="AP31" s="691" t="s">
        <v>315</v>
      </c>
      <c r="AQ31" s="692"/>
      <c r="AR31" s="692"/>
      <c r="AS31" s="692"/>
      <c r="AT31" s="693" t="s">
        <v>316</v>
      </c>
      <c r="AU31" s="218"/>
      <c r="AV31" s="218"/>
      <c r="AW31" s="218"/>
      <c r="AX31" s="679" t="s">
        <v>192</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99.5</v>
      </c>
      <c r="BS31" s="684"/>
      <c r="BT31" s="684"/>
      <c r="BU31" s="684"/>
      <c r="BV31" s="684"/>
      <c r="BW31" s="684"/>
      <c r="BX31" s="685">
        <v>98.7</v>
      </c>
      <c r="BY31" s="684"/>
      <c r="BZ31" s="684"/>
      <c r="CA31" s="684"/>
      <c r="CB31" s="686"/>
      <c r="CD31" s="642"/>
      <c r="CE31" s="643"/>
      <c r="CF31" s="618" t="s">
        <v>317</v>
      </c>
      <c r="CG31" s="619"/>
      <c r="CH31" s="619"/>
      <c r="CI31" s="619"/>
      <c r="CJ31" s="619"/>
      <c r="CK31" s="619"/>
      <c r="CL31" s="619"/>
      <c r="CM31" s="619"/>
      <c r="CN31" s="619"/>
      <c r="CO31" s="619"/>
      <c r="CP31" s="619"/>
      <c r="CQ31" s="620"/>
      <c r="CR31" s="621">
        <v>112328</v>
      </c>
      <c r="CS31" s="634"/>
      <c r="CT31" s="634"/>
      <c r="CU31" s="634"/>
      <c r="CV31" s="634"/>
      <c r="CW31" s="634"/>
      <c r="CX31" s="634"/>
      <c r="CY31" s="635"/>
      <c r="CZ31" s="624">
        <v>0.4</v>
      </c>
      <c r="DA31" s="636"/>
      <c r="DB31" s="636"/>
      <c r="DC31" s="637"/>
      <c r="DD31" s="627">
        <v>110732</v>
      </c>
      <c r="DE31" s="634"/>
      <c r="DF31" s="634"/>
      <c r="DG31" s="634"/>
      <c r="DH31" s="634"/>
      <c r="DI31" s="634"/>
      <c r="DJ31" s="634"/>
      <c r="DK31" s="635"/>
      <c r="DL31" s="627">
        <v>110732</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2686241</v>
      </c>
      <c r="S32" s="622"/>
      <c r="T32" s="622"/>
      <c r="U32" s="622"/>
      <c r="V32" s="622"/>
      <c r="W32" s="622"/>
      <c r="X32" s="622"/>
      <c r="Y32" s="623"/>
      <c r="Z32" s="659">
        <v>8.3000000000000007</v>
      </c>
      <c r="AA32" s="659"/>
      <c r="AB32" s="659"/>
      <c r="AC32" s="659"/>
      <c r="AD32" s="660" t="s">
        <v>133</v>
      </c>
      <c r="AE32" s="660"/>
      <c r="AF32" s="660"/>
      <c r="AG32" s="660"/>
      <c r="AH32" s="660"/>
      <c r="AI32" s="660"/>
      <c r="AJ32" s="660"/>
      <c r="AK32" s="660"/>
      <c r="AL32" s="624" t="s">
        <v>133</v>
      </c>
      <c r="AM32" s="625"/>
      <c r="AN32" s="625"/>
      <c r="AO32" s="661"/>
      <c r="AP32" s="662"/>
      <c r="AQ32" s="663"/>
      <c r="AR32" s="663"/>
      <c r="AS32" s="663"/>
      <c r="AT32" s="694"/>
      <c r="AU32" s="214" t="s">
        <v>319</v>
      </c>
      <c r="AX32" s="618" t="s">
        <v>320</v>
      </c>
      <c r="AY32" s="619"/>
      <c r="AZ32" s="619"/>
      <c r="BA32" s="619"/>
      <c r="BB32" s="619"/>
      <c r="BC32" s="619"/>
      <c r="BD32" s="619"/>
      <c r="BE32" s="619"/>
      <c r="BF32" s="620"/>
      <c r="BG32" s="687">
        <v>99.5</v>
      </c>
      <c r="BH32" s="634"/>
      <c r="BI32" s="634"/>
      <c r="BJ32" s="634"/>
      <c r="BK32" s="634"/>
      <c r="BL32" s="634"/>
      <c r="BM32" s="625">
        <v>98.6</v>
      </c>
      <c r="BN32" s="634"/>
      <c r="BO32" s="634"/>
      <c r="BP32" s="634"/>
      <c r="BQ32" s="657"/>
      <c r="BR32" s="687">
        <v>99.5</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v>66</v>
      </c>
      <c r="CS32" s="622"/>
      <c r="CT32" s="622"/>
      <c r="CU32" s="622"/>
      <c r="CV32" s="622"/>
      <c r="CW32" s="622"/>
      <c r="CX32" s="622"/>
      <c r="CY32" s="623"/>
      <c r="CZ32" s="624">
        <v>0</v>
      </c>
      <c r="DA32" s="636"/>
      <c r="DB32" s="636"/>
      <c r="DC32" s="637"/>
      <c r="DD32" s="627">
        <v>66</v>
      </c>
      <c r="DE32" s="622"/>
      <c r="DF32" s="622"/>
      <c r="DG32" s="622"/>
      <c r="DH32" s="622"/>
      <c r="DI32" s="622"/>
      <c r="DJ32" s="622"/>
      <c r="DK32" s="623"/>
      <c r="DL32" s="627">
        <v>66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90218</v>
      </c>
      <c r="S33" s="622"/>
      <c r="T33" s="622"/>
      <c r="U33" s="622"/>
      <c r="V33" s="622"/>
      <c r="W33" s="622"/>
      <c r="X33" s="622"/>
      <c r="Y33" s="623"/>
      <c r="Z33" s="659">
        <v>0.3</v>
      </c>
      <c r="AA33" s="659"/>
      <c r="AB33" s="659"/>
      <c r="AC33" s="659"/>
      <c r="AD33" s="660">
        <v>3059</v>
      </c>
      <c r="AE33" s="660"/>
      <c r="AF33" s="660"/>
      <c r="AG33" s="660"/>
      <c r="AH33" s="660"/>
      <c r="AI33" s="660"/>
      <c r="AJ33" s="660"/>
      <c r="AK33" s="660"/>
      <c r="AL33" s="624">
        <v>0</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99.4</v>
      </c>
      <c r="BH33" s="606"/>
      <c r="BI33" s="606"/>
      <c r="BJ33" s="606"/>
      <c r="BK33" s="606"/>
      <c r="BL33" s="606"/>
      <c r="BM33" s="652">
        <v>98.6</v>
      </c>
      <c r="BN33" s="606"/>
      <c r="BO33" s="606"/>
      <c r="BP33" s="606"/>
      <c r="BQ33" s="669"/>
      <c r="BR33" s="682">
        <v>99.4</v>
      </c>
      <c r="BS33" s="606"/>
      <c r="BT33" s="606"/>
      <c r="BU33" s="606"/>
      <c r="BV33" s="606"/>
      <c r="BW33" s="606"/>
      <c r="BX33" s="652">
        <v>98.5</v>
      </c>
      <c r="BY33" s="606"/>
      <c r="BZ33" s="606"/>
      <c r="CA33" s="606"/>
      <c r="CB33" s="669"/>
      <c r="CD33" s="618" t="s">
        <v>324</v>
      </c>
      <c r="CE33" s="619"/>
      <c r="CF33" s="619"/>
      <c r="CG33" s="619"/>
      <c r="CH33" s="619"/>
      <c r="CI33" s="619"/>
      <c r="CJ33" s="619"/>
      <c r="CK33" s="619"/>
      <c r="CL33" s="619"/>
      <c r="CM33" s="619"/>
      <c r="CN33" s="619"/>
      <c r="CO33" s="619"/>
      <c r="CP33" s="619"/>
      <c r="CQ33" s="620"/>
      <c r="CR33" s="621">
        <v>12630710</v>
      </c>
      <c r="CS33" s="634"/>
      <c r="CT33" s="634"/>
      <c r="CU33" s="634"/>
      <c r="CV33" s="634"/>
      <c r="CW33" s="634"/>
      <c r="CX33" s="634"/>
      <c r="CY33" s="635"/>
      <c r="CZ33" s="624">
        <v>40.6</v>
      </c>
      <c r="DA33" s="636"/>
      <c r="DB33" s="636"/>
      <c r="DC33" s="637"/>
      <c r="DD33" s="627">
        <v>9191837</v>
      </c>
      <c r="DE33" s="634"/>
      <c r="DF33" s="634"/>
      <c r="DG33" s="634"/>
      <c r="DH33" s="634"/>
      <c r="DI33" s="634"/>
      <c r="DJ33" s="634"/>
      <c r="DK33" s="635"/>
      <c r="DL33" s="627">
        <v>5620787</v>
      </c>
      <c r="DM33" s="634"/>
      <c r="DN33" s="634"/>
      <c r="DO33" s="634"/>
      <c r="DP33" s="634"/>
      <c r="DQ33" s="634"/>
      <c r="DR33" s="634"/>
      <c r="DS33" s="634"/>
      <c r="DT33" s="634"/>
      <c r="DU33" s="634"/>
      <c r="DV33" s="635"/>
      <c r="DW33" s="624">
        <v>36.1</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216115</v>
      </c>
      <c r="S34" s="622"/>
      <c r="T34" s="622"/>
      <c r="U34" s="622"/>
      <c r="V34" s="622"/>
      <c r="W34" s="622"/>
      <c r="X34" s="622"/>
      <c r="Y34" s="623"/>
      <c r="Z34" s="659">
        <v>0.7</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3739193</v>
      </c>
      <c r="CS34" s="622"/>
      <c r="CT34" s="622"/>
      <c r="CU34" s="622"/>
      <c r="CV34" s="622"/>
      <c r="CW34" s="622"/>
      <c r="CX34" s="622"/>
      <c r="CY34" s="623"/>
      <c r="CZ34" s="624">
        <v>12</v>
      </c>
      <c r="DA34" s="636"/>
      <c r="DB34" s="636"/>
      <c r="DC34" s="637"/>
      <c r="DD34" s="627">
        <v>2450058</v>
      </c>
      <c r="DE34" s="622"/>
      <c r="DF34" s="622"/>
      <c r="DG34" s="622"/>
      <c r="DH34" s="622"/>
      <c r="DI34" s="622"/>
      <c r="DJ34" s="622"/>
      <c r="DK34" s="623"/>
      <c r="DL34" s="627">
        <v>1951719</v>
      </c>
      <c r="DM34" s="622"/>
      <c r="DN34" s="622"/>
      <c r="DO34" s="622"/>
      <c r="DP34" s="622"/>
      <c r="DQ34" s="622"/>
      <c r="DR34" s="622"/>
      <c r="DS34" s="622"/>
      <c r="DT34" s="622"/>
      <c r="DU34" s="622"/>
      <c r="DV34" s="623"/>
      <c r="DW34" s="624">
        <v>12.5</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1613560</v>
      </c>
      <c r="S35" s="622"/>
      <c r="T35" s="622"/>
      <c r="U35" s="622"/>
      <c r="V35" s="622"/>
      <c r="W35" s="622"/>
      <c r="X35" s="622"/>
      <c r="Y35" s="623"/>
      <c r="Z35" s="659">
        <v>5</v>
      </c>
      <c r="AA35" s="659"/>
      <c r="AB35" s="659"/>
      <c r="AC35" s="659"/>
      <c r="AD35" s="660" t="s">
        <v>133</v>
      </c>
      <c r="AE35" s="660"/>
      <c r="AF35" s="660"/>
      <c r="AG35" s="660"/>
      <c r="AH35" s="660"/>
      <c r="AI35" s="660"/>
      <c r="AJ35" s="660"/>
      <c r="AK35" s="660"/>
      <c r="AL35" s="624" t="s">
        <v>133</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242455</v>
      </c>
      <c r="CS35" s="634"/>
      <c r="CT35" s="634"/>
      <c r="CU35" s="634"/>
      <c r="CV35" s="634"/>
      <c r="CW35" s="634"/>
      <c r="CX35" s="634"/>
      <c r="CY35" s="635"/>
      <c r="CZ35" s="624">
        <v>0.8</v>
      </c>
      <c r="DA35" s="636"/>
      <c r="DB35" s="636"/>
      <c r="DC35" s="637"/>
      <c r="DD35" s="627">
        <v>200888</v>
      </c>
      <c r="DE35" s="634"/>
      <c r="DF35" s="634"/>
      <c r="DG35" s="634"/>
      <c r="DH35" s="634"/>
      <c r="DI35" s="634"/>
      <c r="DJ35" s="634"/>
      <c r="DK35" s="635"/>
      <c r="DL35" s="627">
        <v>199449</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2033213</v>
      </c>
      <c r="S36" s="622"/>
      <c r="T36" s="622"/>
      <c r="U36" s="622"/>
      <c r="V36" s="622"/>
      <c r="W36" s="622"/>
      <c r="X36" s="622"/>
      <c r="Y36" s="623"/>
      <c r="Z36" s="659">
        <v>6.3</v>
      </c>
      <c r="AA36" s="659"/>
      <c r="AB36" s="659"/>
      <c r="AC36" s="659"/>
      <c r="AD36" s="660" t="s">
        <v>133</v>
      </c>
      <c r="AE36" s="660"/>
      <c r="AF36" s="660"/>
      <c r="AG36" s="660"/>
      <c r="AH36" s="660"/>
      <c r="AI36" s="660"/>
      <c r="AJ36" s="660"/>
      <c r="AK36" s="660"/>
      <c r="AL36" s="624" t="s">
        <v>133</v>
      </c>
      <c r="AM36" s="625"/>
      <c r="AN36" s="625"/>
      <c r="AO36" s="661"/>
      <c r="AP36" s="222"/>
      <c r="AQ36" s="670" t="s">
        <v>332</v>
      </c>
      <c r="AR36" s="671"/>
      <c r="AS36" s="671"/>
      <c r="AT36" s="671"/>
      <c r="AU36" s="671"/>
      <c r="AV36" s="671"/>
      <c r="AW36" s="671"/>
      <c r="AX36" s="671"/>
      <c r="AY36" s="672"/>
      <c r="AZ36" s="676">
        <v>3219947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6985</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3995627</v>
      </c>
      <c r="CS36" s="622"/>
      <c r="CT36" s="622"/>
      <c r="CU36" s="622"/>
      <c r="CV36" s="622"/>
      <c r="CW36" s="622"/>
      <c r="CX36" s="622"/>
      <c r="CY36" s="623"/>
      <c r="CZ36" s="624">
        <v>12.8</v>
      </c>
      <c r="DA36" s="636"/>
      <c r="DB36" s="636"/>
      <c r="DC36" s="637"/>
      <c r="DD36" s="627">
        <v>3147764</v>
      </c>
      <c r="DE36" s="622"/>
      <c r="DF36" s="622"/>
      <c r="DG36" s="622"/>
      <c r="DH36" s="622"/>
      <c r="DI36" s="622"/>
      <c r="DJ36" s="622"/>
      <c r="DK36" s="623"/>
      <c r="DL36" s="627">
        <v>1512536</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434077</v>
      </c>
      <c r="S37" s="622"/>
      <c r="T37" s="622"/>
      <c r="U37" s="622"/>
      <c r="V37" s="622"/>
      <c r="W37" s="622"/>
      <c r="X37" s="622"/>
      <c r="Y37" s="623"/>
      <c r="Z37" s="659">
        <v>1.3</v>
      </c>
      <c r="AA37" s="659"/>
      <c r="AB37" s="659"/>
      <c r="AC37" s="659"/>
      <c r="AD37" s="660">
        <v>29</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379741</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-59842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1271510</v>
      </c>
      <c r="CS37" s="634"/>
      <c r="CT37" s="634"/>
      <c r="CU37" s="634"/>
      <c r="CV37" s="634"/>
      <c r="CW37" s="634"/>
      <c r="CX37" s="634"/>
      <c r="CY37" s="635"/>
      <c r="CZ37" s="624">
        <v>4.0999999999999996</v>
      </c>
      <c r="DA37" s="636"/>
      <c r="DB37" s="636"/>
      <c r="DC37" s="637"/>
      <c r="DD37" s="627">
        <v>1191418</v>
      </c>
      <c r="DE37" s="634"/>
      <c r="DF37" s="634"/>
      <c r="DG37" s="634"/>
      <c r="DH37" s="634"/>
      <c r="DI37" s="634"/>
      <c r="DJ37" s="634"/>
      <c r="DK37" s="635"/>
      <c r="DL37" s="627">
        <v>935722</v>
      </c>
      <c r="DM37" s="634"/>
      <c r="DN37" s="634"/>
      <c r="DO37" s="634"/>
      <c r="DP37" s="634"/>
      <c r="DQ37" s="634"/>
      <c r="DR37" s="634"/>
      <c r="DS37" s="634"/>
      <c r="DT37" s="634"/>
      <c r="DU37" s="634"/>
      <c r="DV37" s="635"/>
      <c r="DW37" s="624">
        <v>6</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2666945</v>
      </c>
      <c r="S38" s="622"/>
      <c r="T38" s="622"/>
      <c r="U38" s="622"/>
      <c r="V38" s="622"/>
      <c r="W38" s="622"/>
      <c r="X38" s="622"/>
      <c r="Y38" s="623"/>
      <c r="Z38" s="659">
        <v>8.1999999999999993</v>
      </c>
      <c r="AA38" s="659"/>
      <c r="AB38" s="659"/>
      <c r="AC38" s="659"/>
      <c r="AD38" s="660" t="s">
        <v>238</v>
      </c>
      <c r="AE38" s="660"/>
      <c r="AF38" s="660"/>
      <c r="AG38" s="660"/>
      <c r="AH38" s="660"/>
      <c r="AI38" s="660"/>
      <c r="AJ38" s="660"/>
      <c r="AK38" s="660"/>
      <c r="AL38" s="624" t="s">
        <v>133</v>
      </c>
      <c r="AM38" s="625"/>
      <c r="AN38" s="625"/>
      <c r="AO38" s="661"/>
      <c r="AQ38" s="654" t="s">
        <v>340</v>
      </c>
      <c r="AR38" s="655"/>
      <c r="AS38" s="655"/>
      <c r="AT38" s="655"/>
      <c r="AU38" s="655"/>
      <c r="AV38" s="655"/>
      <c r="AW38" s="655"/>
      <c r="AX38" s="655"/>
      <c r="AY38" s="656"/>
      <c r="AZ38" s="621">
        <v>197591</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5862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2659378</v>
      </c>
      <c r="CS38" s="622"/>
      <c r="CT38" s="622"/>
      <c r="CU38" s="622"/>
      <c r="CV38" s="622"/>
      <c r="CW38" s="622"/>
      <c r="CX38" s="622"/>
      <c r="CY38" s="623"/>
      <c r="CZ38" s="624">
        <v>8.5</v>
      </c>
      <c r="DA38" s="636"/>
      <c r="DB38" s="636"/>
      <c r="DC38" s="637"/>
      <c r="DD38" s="627">
        <v>2208278</v>
      </c>
      <c r="DE38" s="622"/>
      <c r="DF38" s="622"/>
      <c r="DG38" s="622"/>
      <c r="DH38" s="622"/>
      <c r="DI38" s="622"/>
      <c r="DJ38" s="622"/>
      <c r="DK38" s="623"/>
      <c r="DL38" s="627">
        <v>1883450</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59" t="s">
        <v>133</v>
      </c>
      <c r="AA39" s="659"/>
      <c r="AB39" s="659"/>
      <c r="AC39" s="659"/>
      <c r="AD39" s="660" t="s">
        <v>133</v>
      </c>
      <c r="AE39" s="660"/>
      <c r="AF39" s="660"/>
      <c r="AG39" s="660"/>
      <c r="AH39" s="660"/>
      <c r="AI39" s="660"/>
      <c r="AJ39" s="660"/>
      <c r="AK39" s="660"/>
      <c r="AL39" s="624" t="s">
        <v>133</v>
      </c>
      <c r="AM39" s="625"/>
      <c r="AN39" s="625"/>
      <c r="AO39" s="661"/>
      <c r="AQ39" s="654" t="s">
        <v>344</v>
      </c>
      <c r="AR39" s="655"/>
      <c r="AS39" s="655"/>
      <c r="AT39" s="655"/>
      <c r="AU39" s="655"/>
      <c r="AV39" s="655"/>
      <c r="AW39" s="655"/>
      <c r="AX39" s="655"/>
      <c r="AY39" s="656"/>
      <c r="AZ39" s="621">
        <v>180828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8477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1718246</v>
      </c>
      <c r="CS39" s="634"/>
      <c r="CT39" s="634"/>
      <c r="CU39" s="634"/>
      <c r="CV39" s="634"/>
      <c r="CW39" s="634"/>
      <c r="CX39" s="634"/>
      <c r="CY39" s="635"/>
      <c r="CZ39" s="624">
        <v>5.5</v>
      </c>
      <c r="DA39" s="636"/>
      <c r="DB39" s="636"/>
      <c r="DC39" s="637"/>
      <c r="DD39" s="627">
        <v>976456</v>
      </c>
      <c r="DE39" s="634"/>
      <c r="DF39" s="634"/>
      <c r="DG39" s="634"/>
      <c r="DH39" s="634"/>
      <c r="DI39" s="634"/>
      <c r="DJ39" s="634"/>
      <c r="DK39" s="635"/>
      <c r="DL39" s="627" t="s">
        <v>133</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192845</v>
      </c>
      <c r="S40" s="622"/>
      <c r="T40" s="622"/>
      <c r="U40" s="622"/>
      <c r="V40" s="622"/>
      <c r="W40" s="622"/>
      <c r="X40" s="622"/>
      <c r="Y40" s="623"/>
      <c r="Z40" s="659">
        <v>0.6</v>
      </c>
      <c r="AA40" s="659"/>
      <c r="AB40" s="659"/>
      <c r="AC40" s="659"/>
      <c r="AD40" s="660" t="s">
        <v>133</v>
      </c>
      <c r="AE40" s="660"/>
      <c r="AF40" s="660"/>
      <c r="AG40" s="660"/>
      <c r="AH40" s="660"/>
      <c r="AI40" s="660"/>
      <c r="AJ40" s="660"/>
      <c r="AK40" s="660"/>
      <c r="AL40" s="624" t="s">
        <v>133</v>
      </c>
      <c r="AM40" s="625"/>
      <c r="AN40" s="625"/>
      <c r="AO40" s="661"/>
      <c r="AQ40" s="654" t="s">
        <v>348</v>
      </c>
      <c r="AR40" s="655"/>
      <c r="AS40" s="655"/>
      <c r="AT40" s="655"/>
      <c r="AU40" s="655"/>
      <c r="AV40" s="655"/>
      <c r="AW40" s="655"/>
      <c r="AX40" s="655"/>
      <c r="AY40" s="656"/>
      <c r="AZ40" s="621">
        <v>13977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275811</v>
      </c>
      <c r="CS40" s="622"/>
      <c r="CT40" s="622"/>
      <c r="CU40" s="622"/>
      <c r="CV40" s="622"/>
      <c r="CW40" s="622"/>
      <c r="CX40" s="622"/>
      <c r="CY40" s="623"/>
      <c r="CZ40" s="624">
        <v>0.9</v>
      </c>
      <c r="DA40" s="636"/>
      <c r="DB40" s="636"/>
      <c r="DC40" s="637"/>
      <c r="DD40" s="627">
        <v>208393</v>
      </c>
      <c r="DE40" s="622"/>
      <c r="DF40" s="622"/>
      <c r="DG40" s="622"/>
      <c r="DH40" s="622"/>
      <c r="DI40" s="622"/>
      <c r="DJ40" s="622"/>
      <c r="DK40" s="623"/>
      <c r="DL40" s="627">
        <v>73633</v>
      </c>
      <c r="DM40" s="622"/>
      <c r="DN40" s="622"/>
      <c r="DO40" s="622"/>
      <c r="DP40" s="622"/>
      <c r="DQ40" s="622"/>
      <c r="DR40" s="622"/>
      <c r="DS40" s="622"/>
      <c r="DT40" s="622"/>
      <c r="DU40" s="622"/>
      <c r="DV40" s="623"/>
      <c r="DW40" s="624">
        <v>0.5</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32426671</v>
      </c>
      <c r="S41" s="646"/>
      <c r="T41" s="646"/>
      <c r="U41" s="646"/>
      <c r="V41" s="646"/>
      <c r="W41" s="646"/>
      <c r="X41" s="646"/>
      <c r="Y41" s="649"/>
      <c r="Z41" s="650">
        <v>100</v>
      </c>
      <c r="AA41" s="650"/>
      <c r="AB41" s="650"/>
      <c r="AC41" s="650"/>
      <c r="AD41" s="651">
        <v>15373158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479511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238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1968299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4498551</v>
      </c>
      <c r="CS42" s="634"/>
      <c r="CT42" s="634"/>
      <c r="CU42" s="634"/>
      <c r="CV42" s="634"/>
      <c r="CW42" s="634"/>
      <c r="CX42" s="634"/>
      <c r="CY42" s="635"/>
      <c r="CZ42" s="624">
        <v>14.4</v>
      </c>
      <c r="DA42" s="636"/>
      <c r="DB42" s="636"/>
      <c r="DC42" s="637"/>
      <c r="DD42" s="627">
        <v>1388921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57367</v>
      </c>
      <c r="CS43" s="634"/>
      <c r="CT43" s="634"/>
      <c r="CU43" s="634"/>
      <c r="CV43" s="634"/>
      <c r="CW43" s="634"/>
      <c r="CX43" s="634"/>
      <c r="CY43" s="635"/>
      <c r="CZ43" s="624">
        <v>0.2</v>
      </c>
      <c r="DA43" s="636"/>
      <c r="DB43" s="636"/>
      <c r="DC43" s="637"/>
      <c r="DD43" s="627">
        <v>51626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4248411</v>
      </c>
      <c r="CS44" s="622"/>
      <c r="CT44" s="622"/>
      <c r="CU44" s="622"/>
      <c r="CV44" s="622"/>
      <c r="CW44" s="622"/>
      <c r="CX44" s="622"/>
      <c r="CY44" s="623"/>
      <c r="CZ44" s="624">
        <v>13.6</v>
      </c>
      <c r="DA44" s="625"/>
      <c r="DB44" s="625"/>
      <c r="DC44" s="626"/>
      <c r="DD44" s="627">
        <v>1369955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1658583</v>
      </c>
      <c r="CS45" s="634"/>
      <c r="CT45" s="634"/>
      <c r="CU45" s="634"/>
      <c r="CV45" s="634"/>
      <c r="CW45" s="634"/>
      <c r="CX45" s="634"/>
      <c r="CY45" s="635"/>
      <c r="CZ45" s="624">
        <v>5.3</v>
      </c>
      <c r="DA45" s="636"/>
      <c r="DB45" s="636"/>
      <c r="DC45" s="637"/>
      <c r="DD45" s="627">
        <v>68104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2498716</v>
      </c>
      <c r="CS46" s="622"/>
      <c r="CT46" s="622"/>
      <c r="CU46" s="622"/>
      <c r="CV46" s="622"/>
      <c r="CW46" s="622"/>
      <c r="CX46" s="622"/>
      <c r="CY46" s="623"/>
      <c r="CZ46" s="624">
        <v>8</v>
      </c>
      <c r="DA46" s="625"/>
      <c r="DB46" s="625"/>
      <c r="DC46" s="626"/>
      <c r="DD46" s="627">
        <v>1294780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250140</v>
      </c>
      <c r="CS47" s="634"/>
      <c r="CT47" s="634"/>
      <c r="CU47" s="634"/>
      <c r="CV47" s="634"/>
      <c r="CW47" s="634"/>
      <c r="CX47" s="634"/>
      <c r="CY47" s="635"/>
      <c r="CZ47" s="624">
        <v>0.8</v>
      </c>
      <c r="DA47" s="636"/>
      <c r="DB47" s="636"/>
      <c r="DC47" s="637"/>
      <c r="DD47" s="627">
        <v>18966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238</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31133165</v>
      </c>
      <c r="CS49" s="606"/>
      <c r="CT49" s="606"/>
      <c r="CU49" s="606"/>
      <c r="CV49" s="606"/>
      <c r="CW49" s="606"/>
      <c r="CX49" s="606"/>
      <c r="CY49" s="607"/>
      <c r="CZ49" s="608">
        <v>100</v>
      </c>
      <c r="DA49" s="609"/>
      <c r="DB49" s="609"/>
      <c r="DC49" s="610"/>
      <c r="DD49" s="611">
        <v>19395882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eRwMgJECYazfr9a9qTl8f/XJ6LdeCJv/ZdCFdHYOdAEmDeYx/KEIs1UuZpT0y84KVivLgh+nTazePuBqy2dmw==" saltValue="lQc5Oedsrd58atCf2j3bP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R17" sqref="R17:V17"/>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369</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370</v>
      </c>
      <c r="DK2" s="1091"/>
      <c r="DL2" s="1091"/>
      <c r="DM2" s="1091"/>
      <c r="DN2" s="1091"/>
      <c r="DO2" s="1092"/>
      <c r="DP2" s="228"/>
      <c r="DQ2" s="1090" t="s">
        <v>371</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3"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3" t="s">
        <v>388</v>
      </c>
      <c r="DH5" s="1084"/>
      <c r="DI5" s="1084"/>
      <c r="DJ5" s="1084"/>
      <c r="DK5" s="1085"/>
      <c r="DL5" s="1083" t="s">
        <v>389</v>
      </c>
      <c r="DM5" s="1084"/>
      <c r="DN5" s="1084"/>
      <c r="DO5" s="1084"/>
      <c r="DP5" s="1085"/>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391</v>
      </c>
      <c r="C7" s="1047"/>
      <c r="D7" s="1047"/>
      <c r="E7" s="1047"/>
      <c r="F7" s="1047"/>
      <c r="G7" s="1047"/>
      <c r="H7" s="1047"/>
      <c r="I7" s="1047"/>
      <c r="J7" s="1047"/>
      <c r="K7" s="1047"/>
      <c r="L7" s="1047"/>
      <c r="M7" s="1047"/>
      <c r="N7" s="1047"/>
      <c r="O7" s="1047"/>
      <c r="P7" s="1048"/>
      <c r="Q7" s="1101">
        <v>32445</v>
      </c>
      <c r="R7" s="1102"/>
      <c r="S7" s="1102"/>
      <c r="T7" s="1102"/>
      <c r="U7" s="1102"/>
      <c r="V7" s="1102">
        <v>31152</v>
      </c>
      <c r="W7" s="1102"/>
      <c r="X7" s="1102"/>
      <c r="Y7" s="1102"/>
      <c r="Z7" s="1102"/>
      <c r="AA7" s="1102">
        <v>1293</v>
      </c>
      <c r="AB7" s="1102"/>
      <c r="AC7" s="1102"/>
      <c r="AD7" s="1102"/>
      <c r="AE7" s="1103"/>
      <c r="AF7" s="1104">
        <v>1180</v>
      </c>
      <c r="AG7" s="1105"/>
      <c r="AH7" s="1105"/>
      <c r="AI7" s="1105"/>
      <c r="AJ7" s="1106"/>
      <c r="AK7" s="1107">
        <v>1628</v>
      </c>
      <c r="AL7" s="1108"/>
      <c r="AM7" s="1108"/>
      <c r="AN7" s="1108"/>
      <c r="AO7" s="1108"/>
      <c r="AP7" s="1108">
        <v>30365</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597</v>
      </c>
      <c r="BT7" s="1099"/>
      <c r="BU7" s="1099"/>
      <c r="BV7" s="1099"/>
      <c r="BW7" s="1099"/>
      <c r="BX7" s="1099"/>
      <c r="BY7" s="1099"/>
      <c r="BZ7" s="1099"/>
      <c r="CA7" s="1099"/>
      <c r="CB7" s="1099"/>
      <c r="CC7" s="1099"/>
      <c r="CD7" s="1099"/>
      <c r="CE7" s="1099"/>
      <c r="CF7" s="1099"/>
      <c r="CG7" s="1111"/>
      <c r="CH7" s="1095">
        <v>0</v>
      </c>
      <c r="CI7" s="1096"/>
      <c r="CJ7" s="1096"/>
      <c r="CK7" s="1096"/>
      <c r="CL7" s="1097"/>
      <c r="CM7" s="1095">
        <v>121</v>
      </c>
      <c r="CN7" s="1096"/>
      <c r="CO7" s="1096"/>
      <c r="CP7" s="1096"/>
      <c r="CQ7" s="1097"/>
      <c r="CR7" s="1095">
        <v>49</v>
      </c>
      <c r="CS7" s="1096"/>
      <c r="CT7" s="1096"/>
      <c r="CU7" s="1096"/>
      <c r="CV7" s="1097"/>
      <c r="CW7" s="1095" t="s">
        <v>600</v>
      </c>
      <c r="CX7" s="1096"/>
      <c r="CY7" s="1096"/>
      <c r="CZ7" s="1096"/>
      <c r="DA7" s="1097"/>
      <c r="DB7" s="1095" t="s">
        <v>600</v>
      </c>
      <c r="DC7" s="1096"/>
      <c r="DD7" s="1096"/>
      <c r="DE7" s="1096"/>
      <c r="DF7" s="1097"/>
      <c r="DG7" s="1095" t="s">
        <v>600</v>
      </c>
      <c r="DH7" s="1096"/>
      <c r="DI7" s="1096"/>
      <c r="DJ7" s="1096"/>
      <c r="DK7" s="1097"/>
      <c r="DL7" s="1095" t="s">
        <v>600</v>
      </c>
      <c r="DM7" s="1096"/>
      <c r="DN7" s="1096"/>
      <c r="DO7" s="1096"/>
      <c r="DP7" s="1097"/>
      <c r="DQ7" s="1095" t="s">
        <v>600</v>
      </c>
      <c r="DR7" s="1096"/>
      <c r="DS7" s="1096"/>
      <c r="DT7" s="1096"/>
      <c r="DU7" s="1097"/>
      <c r="DV7" s="1098"/>
      <c r="DW7" s="1099"/>
      <c r="DX7" s="1099"/>
      <c r="DY7" s="1099"/>
      <c r="DZ7" s="1100"/>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39</v>
      </c>
      <c r="R8" s="1039"/>
      <c r="S8" s="1039"/>
      <c r="T8" s="1039"/>
      <c r="U8" s="1039"/>
      <c r="V8" s="1039">
        <v>39</v>
      </c>
      <c r="W8" s="1039"/>
      <c r="X8" s="1039"/>
      <c r="Y8" s="1039"/>
      <c r="Z8" s="1039"/>
      <c r="AA8" s="1039">
        <v>0</v>
      </c>
      <c r="AB8" s="1039"/>
      <c r="AC8" s="1039"/>
      <c r="AD8" s="1039"/>
      <c r="AE8" s="1040"/>
      <c r="AF8" s="1035">
        <v>0</v>
      </c>
      <c r="AG8" s="1036"/>
      <c r="AH8" s="1036"/>
      <c r="AI8" s="1036"/>
      <c r="AJ8" s="1037"/>
      <c r="AK8" s="1079" t="s">
        <v>611</v>
      </c>
      <c r="AL8" s="1080"/>
      <c r="AM8" s="1080"/>
      <c r="AN8" s="1080"/>
      <c r="AO8" s="1080"/>
      <c r="AP8" s="1080">
        <v>0</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t="s">
        <v>598</v>
      </c>
      <c r="BT8" s="993"/>
      <c r="BU8" s="993"/>
      <c r="BV8" s="993"/>
      <c r="BW8" s="993"/>
      <c r="BX8" s="993"/>
      <c r="BY8" s="993"/>
      <c r="BZ8" s="993"/>
      <c r="CA8" s="993"/>
      <c r="CB8" s="993"/>
      <c r="CC8" s="993"/>
      <c r="CD8" s="993"/>
      <c r="CE8" s="993"/>
      <c r="CF8" s="993"/>
      <c r="CG8" s="1014"/>
      <c r="CH8" s="989">
        <v>15</v>
      </c>
      <c r="CI8" s="990"/>
      <c r="CJ8" s="990"/>
      <c r="CK8" s="990"/>
      <c r="CL8" s="991"/>
      <c r="CM8" s="989">
        <v>-58</v>
      </c>
      <c r="CN8" s="990"/>
      <c r="CO8" s="990"/>
      <c r="CP8" s="990"/>
      <c r="CQ8" s="991"/>
      <c r="CR8" s="989">
        <v>40</v>
      </c>
      <c r="CS8" s="990"/>
      <c r="CT8" s="990"/>
      <c r="CU8" s="990"/>
      <c r="CV8" s="991"/>
      <c r="CW8" s="989" t="s">
        <v>600</v>
      </c>
      <c r="CX8" s="990"/>
      <c r="CY8" s="990"/>
      <c r="CZ8" s="990"/>
      <c r="DA8" s="991"/>
      <c r="DB8" s="989" t="s">
        <v>600</v>
      </c>
      <c r="DC8" s="990"/>
      <c r="DD8" s="990"/>
      <c r="DE8" s="990"/>
      <c r="DF8" s="991"/>
      <c r="DG8" s="989" t="s">
        <v>600</v>
      </c>
      <c r="DH8" s="990"/>
      <c r="DI8" s="990"/>
      <c r="DJ8" s="990"/>
      <c r="DK8" s="991"/>
      <c r="DL8" s="989" t="s">
        <v>600</v>
      </c>
      <c r="DM8" s="990"/>
      <c r="DN8" s="990"/>
      <c r="DO8" s="990"/>
      <c r="DP8" s="991"/>
      <c r="DQ8" s="989" t="s">
        <v>600</v>
      </c>
      <c r="DR8" s="990"/>
      <c r="DS8" s="990"/>
      <c r="DT8" s="990"/>
      <c r="DU8" s="991"/>
      <c r="DV8" s="992"/>
      <c r="DW8" s="993"/>
      <c r="DX8" s="993"/>
      <c r="DY8" s="993"/>
      <c r="DZ8" s="994"/>
      <c r="EA8" s="234"/>
    </row>
    <row r="9" spans="1:131" s="235" customFormat="1" ht="26.25" customHeight="1" x14ac:dyDescent="0.2">
      <c r="A9" s="238">
        <v>3</v>
      </c>
      <c r="B9" s="1030" t="s">
        <v>393</v>
      </c>
      <c r="C9" s="1031"/>
      <c r="D9" s="1031"/>
      <c r="E9" s="1031"/>
      <c r="F9" s="1031"/>
      <c r="G9" s="1031"/>
      <c r="H9" s="1031"/>
      <c r="I9" s="1031"/>
      <c r="J9" s="1031"/>
      <c r="K9" s="1031"/>
      <c r="L9" s="1031"/>
      <c r="M9" s="1031"/>
      <c r="N9" s="1031"/>
      <c r="O9" s="1031"/>
      <c r="P9" s="1032"/>
      <c r="Q9" s="1038">
        <v>19</v>
      </c>
      <c r="R9" s="1039"/>
      <c r="S9" s="1039"/>
      <c r="T9" s="1039"/>
      <c r="U9" s="1039"/>
      <c r="V9" s="1039">
        <v>19</v>
      </c>
      <c r="W9" s="1039"/>
      <c r="X9" s="1039"/>
      <c r="Y9" s="1039"/>
      <c r="Z9" s="1039"/>
      <c r="AA9" s="1039" t="s">
        <v>611</v>
      </c>
      <c r="AB9" s="1039"/>
      <c r="AC9" s="1039"/>
      <c r="AD9" s="1039"/>
      <c r="AE9" s="1040"/>
      <c r="AF9" s="1035" t="s">
        <v>611</v>
      </c>
      <c r="AG9" s="1036"/>
      <c r="AH9" s="1036"/>
      <c r="AI9" s="1036"/>
      <c r="AJ9" s="1037"/>
      <c r="AK9" s="1079">
        <v>19</v>
      </c>
      <c r="AL9" s="1080"/>
      <c r="AM9" s="1080"/>
      <c r="AN9" s="1080"/>
      <c r="AO9" s="1080"/>
      <c r="AP9" s="1080">
        <v>178</v>
      </c>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t="s">
        <v>599</v>
      </c>
      <c r="BT9" s="993"/>
      <c r="BU9" s="993"/>
      <c r="BV9" s="993"/>
      <c r="BW9" s="993"/>
      <c r="BX9" s="993"/>
      <c r="BY9" s="993"/>
      <c r="BZ9" s="993"/>
      <c r="CA9" s="993"/>
      <c r="CB9" s="993"/>
      <c r="CC9" s="993"/>
      <c r="CD9" s="993"/>
      <c r="CE9" s="993"/>
      <c r="CF9" s="993"/>
      <c r="CG9" s="1014"/>
      <c r="CH9" s="989">
        <v>2</v>
      </c>
      <c r="CI9" s="990"/>
      <c r="CJ9" s="990"/>
      <c r="CK9" s="990"/>
      <c r="CL9" s="991"/>
      <c r="CM9" s="989">
        <v>5</v>
      </c>
      <c r="CN9" s="990"/>
      <c r="CO9" s="990"/>
      <c r="CP9" s="990"/>
      <c r="CQ9" s="991"/>
      <c r="CR9" s="989">
        <v>20</v>
      </c>
      <c r="CS9" s="990"/>
      <c r="CT9" s="990"/>
      <c r="CU9" s="990"/>
      <c r="CV9" s="991"/>
      <c r="CW9" s="989" t="s">
        <v>600</v>
      </c>
      <c r="CX9" s="990"/>
      <c r="CY9" s="990"/>
      <c r="CZ9" s="990"/>
      <c r="DA9" s="991"/>
      <c r="DB9" s="989" t="s">
        <v>600</v>
      </c>
      <c r="DC9" s="990"/>
      <c r="DD9" s="990"/>
      <c r="DE9" s="990"/>
      <c r="DF9" s="991"/>
      <c r="DG9" s="989" t="s">
        <v>600</v>
      </c>
      <c r="DH9" s="990"/>
      <c r="DI9" s="990"/>
      <c r="DJ9" s="990"/>
      <c r="DK9" s="991"/>
      <c r="DL9" s="989" t="s">
        <v>600</v>
      </c>
      <c r="DM9" s="990"/>
      <c r="DN9" s="990"/>
      <c r="DO9" s="990"/>
      <c r="DP9" s="991"/>
      <c r="DQ9" s="989" t="s">
        <v>600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6">
        <v>32487</v>
      </c>
      <c r="R23" s="1060"/>
      <c r="S23" s="1060"/>
      <c r="T23" s="1060"/>
      <c r="U23" s="1060"/>
      <c r="V23" s="1060">
        <v>31193</v>
      </c>
      <c r="W23" s="1060"/>
      <c r="X23" s="1060"/>
      <c r="Y23" s="1060"/>
      <c r="Z23" s="1060"/>
      <c r="AA23" s="1060">
        <v>1294</v>
      </c>
      <c r="AB23" s="1060"/>
      <c r="AC23" s="1060"/>
      <c r="AD23" s="1060"/>
      <c r="AE23" s="1067"/>
      <c r="AF23" s="1068">
        <v>1180</v>
      </c>
      <c r="AG23" s="1060"/>
      <c r="AH23" s="1060"/>
      <c r="AI23" s="1060"/>
      <c r="AJ23" s="1069"/>
      <c r="AK23" s="1070"/>
      <c r="AL23" s="1071"/>
      <c r="AM23" s="1071"/>
      <c r="AN23" s="1071"/>
      <c r="AO23" s="1071"/>
      <c r="AP23" s="1060"/>
      <c r="AQ23" s="1060"/>
      <c r="AR23" s="1060"/>
      <c r="AS23" s="1060"/>
      <c r="AT23" s="1060"/>
      <c r="AU23" s="1061"/>
      <c r="AV23" s="1061"/>
      <c r="AW23" s="1061"/>
      <c r="AX23" s="1061"/>
      <c r="AY23" s="1062"/>
      <c r="AZ23" s="1063" t="s">
        <v>398</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399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400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4" t="s">
        <v>404</v>
      </c>
      <c r="AG26" s="1008"/>
      <c r="AH26" s="1008"/>
      <c r="AI26" s="1008"/>
      <c r="AJ26" s="1055"/>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409</v>
      </c>
      <c r="C28" s="1047"/>
      <c r="D28" s="1047"/>
      <c r="E28" s="1047"/>
      <c r="F28" s="1047"/>
      <c r="G28" s="1047"/>
      <c r="H28" s="1047"/>
      <c r="I28" s="1047"/>
      <c r="J28" s="1047"/>
      <c r="K28" s="1047"/>
      <c r="L28" s="1047"/>
      <c r="M28" s="1047"/>
      <c r="N28" s="1047"/>
      <c r="O28" s="1047"/>
      <c r="P28" s="1048"/>
      <c r="Q28" s="1049">
        <v>6408</v>
      </c>
      <c r="R28" s="1050"/>
      <c r="S28" s="1050"/>
      <c r="T28" s="1050"/>
      <c r="U28" s="1050"/>
      <c r="V28" s="1050">
        <v>6209</v>
      </c>
      <c r="W28" s="1050"/>
      <c r="X28" s="1050"/>
      <c r="Y28" s="1050"/>
      <c r="Z28" s="1050"/>
      <c r="AA28" s="1050">
        <v>199</v>
      </c>
      <c r="AB28" s="1050"/>
      <c r="AC28" s="1050"/>
      <c r="AD28" s="1050"/>
      <c r="AE28" s="1051"/>
      <c r="AF28" s="1052">
        <v>199</v>
      </c>
      <c r="AG28" s="1050"/>
      <c r="AH28" s="1050"/>
      <c r="AI28" s="1050"/>
      <c r="AJ28" s="1053"/>
      <c r="AK28" s="1042">
        <v>999</v>
      </c>
      <c r="AL28" s="1043"/>
      <c r="AM28" s="1043"/>
      <c r="AN28" s="1043"/>
      <c r="AO28" s="1043"/>
      <c r="AP28" s="1043" t="s">
        <v>611</v>
      </c>
      <c r="AQ28" s="1043"/>
      <c r="AR28" s="1043"/>
      <c r="AS28" s="1043"/>
      <c r="AT28" s="1043"/>
      <c r="AU28" s="1043" t="s">
        <v>611</v>
      </c>
      <c r="AV28" s="1043"/>
      <c r="AW28" s="1043"/>
      <c r="AX28" s="1043"/>
      <c r="AY28" s="1043"/>
      <c r="AZ28" s="1043" t="s">
        <v>611</v>
      </c>
      <c r="BA28" s="1043"/>
      <c r="BB28" s="1043"/>
      <c r="BC28" s="1043"/>
      <c r="BD28" s="1043"/>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4870</v>
      </c>
      <c r="R29" s="1039"/>
      <c r="S29" s="1039"/>
      <c r="T29" s="1039"/>
      <c r="U29" s="1039"/>
      <c r="V29" s="1039">
        <v>4863</v>
      </c>
      <c r="W29" s="1039"/>
      <c r="X29" s="1039"/>
      <c r="Y29" s="1039"/>
      <c r="Z29" s="1039"/>
      <c r="AA29" s="1039">
        <v>7</v>
      </c>
      <c r="AB29" s="1039"/>
      <c r="AC29" s="1039"/>
      <c r="AD29" s="1039"/>
      <c r="AE29" s="1040"/>
      <c r="AF29" s="1035">
        <v>7</v>
      </c>
      <c r="AG29" s="1036"/>
      <c r="AH29" s="1036"/>
      <c r="AI29" s="1036"/>
      <c r="AJ29" s="1037"/>
      <c r="AK29" s="980">
        <v>453</v>
      </c>
      <c r="AL29" s="971"/>
      <c r="AM29" s="971"/>
      <c r="AN29" s="971"/>
      <c r="AO29" s="971"/>
      <c r="AP29" s="971" t="s">
        <v>611</v>
      </c>
      <c r="AQ29" s="971"/>
      <c r="AR29" s="971"/>
      <c r="AS29" s="971"/>
      <c r="AT29" s="971"/>
      <c r="AU29" s="971" t="s">
        <v>611</v>
      </c>
      <c r="AV29" s="971"/>
      <c r="AW29" s="971"/>
      <c r="AX29" s="971"/>
      <c r="AY29" s="971"/>
      <c r="AZ29" s="971" t="s">
        <v>611</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23</v>
      </c>
      <c r="R30" s="1039"/>
      <c r="S30" s="1039"/>
      <c r="T30" s="1039"/>
      <c r="U30" s="1039"/>
      <c r="V30" s="1039">
        <v>23</v>
      </c>
      <c r="W30" s="1039"/>
      <c r="X30" s="1039"/>
      <c r="Y30" s="1039"/>
      <c r="Z30" s="1039"/>
      <c r="AA30" s="1039" t="s">
        <v>601</v>
      </c>
      <c r="AB30" s="1039"/>
      <c r="AC30" s="1039"/>
      <c r="AD30" s="1039"/>
      <c r="AE30" s="1040"/>
      <c r="AF30" s="1035" t="s">
        <v>394</v>
      </c>
      <c r="AG30" s="1036"/>
      <c r="AH30" s="1036"/>
      <c r="AI30" s="1036"/>
      <c r="AJ30" s="1037"/>
      <c r="AK30" s="980">
        <v>22</v>
      </c>
      <c r="AL30" s="971"/>
      <c r="AM30" s="971"/>
      <c r="AN30" s="971"/>
      <c r="AO30" s="971"/>
      <c r="AP30" s="971" t="s">
        <v>611</v>
      </c>
      <c r="AQ30" s="971"/>
      <c r="AR30" s="971"/>
      <c r="AS30" s="971"/>
      <c r="AT30" s="971"/>
      <c r="AU30" s="971" t="s">
        <v>611</v>
      </c>
      <c r="AV30" s="971"/>
      <c r="AW30" s="971"/>
      <c r="AX30" s="971"/>
      <c r="AY30" s="971"/>
      <c r="AZ30" s="971" t="s">
        <v>611</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16</v>
      </c>
      <c r="R31" s="1039"/>
      <c r="S31" s="1039"/>
      <c r="T31" s="1039"/>
      <c r="U31" s="1039"/>
      <c r="V31" s="1039">
        <v>16</v>
      </c>
      <c r="W31" s="1039"/>
      <c r="X31" s="1039"/>
      <c r="Y31" s="1039"/>
      <c r="Z31" s="1039"/>
      <c r="AA31" s="1039">
        <v>0</v>
      </c>
      <c r="AB31" s="1039"/>
      <c r="AC31" s="1039"/>
      <c r="AD31" s="1039"/>
      <c r="AE31" s="1040"/>
      <c r="AF31" s="1035">
        <v>0</v>
      </c>
      <c r="AG31" s="1036"/>
      <c r="AH31" s="1036"/>
      <c r="AI31" s="1036"/>
      <c r="AJ31" s="1037"/>
      <c r="AK31" s="980">
        <v>9</v>
      </c>
      <c r="AL31" s="971"/>
      <c r="AM31" s="971"/>
      <c r="AN31" s="971"/>
      <c r="AO31" s="971"/>
      <c r="AP31" s="971" t="s">
        <v>611</v>
      </c>
      <c r="AQ31" s="971"/>
      <c r="AR31" s="971"/>
      <c r="AS31" s="971"/>
      <c r="AT31" s="971"/>
      <c r="AU31" s="971" t="s">
        <v>611</v>
      </c>
      <c r="AV31" s="971"/>
      <c r="AW31" s="971"/>
      <c r="AX31" s="971"/>
      <c r="AY31" s="971"/>
      <c r="AZ31" s="971" t="s">
        <v>611</v>
      </c>
      <c r="BA31" s="971"/>
      <c r="BB31" s="971"/>
      <c r="BC31" s="971"/>
      <c r="BD31" s="97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10</v>
      </c>
      <c r="R32" s="1039"/>
      <c r="S32" s="1039"/>
      <c r="T32" s="1039"/>
      <c r="U32" s="1039"/>
      <c r="V32" s="1039">
        <v>10</v>
      </c>
      <c r="W32" s="1039"/>
      <c r="X32" s="1039"/>
      <c r="Y32" s="1039"/>
      <c r="Z32" s="1039"/>
      <c r="AA32" s="1039">
        <v>0</v>
      </c>
      <c r="AB32" s="1039"/>
      <c r="AC32" s="1039"/>
      <c r="AD32" s="1039"/>
      <c r="AE32" s="1040"/>
      <c r="AF32" s="1035">
        <v>0</v>
      </c>
      <c r="AG32" s="1036"/>
      <c r="AH32" s="1036"/>
      <c r="AI32" s="1036"/>
      <c r="AJ32" s="1037"/>
      <c r="AK32" s="980">
        <v>9</v>
      </c>
      <c r="AL32" s="971"/>
      <c r="AM32" s="971"/>
      <c r="AN32" s="971"/>
      <c r="AO32" s="971"/>
      <c r="AP32" s="971" t="s">
        <v>611</v>
      </c>
      <c r="AQ32" s="971"/>
      <c r="AR32" s="971"/>
      <c r="AS32" s="971"/>
      <c r="AT32" s="971"/>
      <c r="AU32" s="971" t="s">
        <v>611</v>
      </c>
      <c r="AV32" s="971"/>
      <c r="AW32" s="971"/>
      <c r="AX32" s="971"/>
      <c r="AY32" s="971"/>
      <c r="AZ32" s="971" t="s">
        <v>611</v>
      </c>
      <c r="BA32" s="971"/>
      <c r="BB32" s="971"/>
      <c r="BC32" s="971"/>
      <c r="BD32" s="97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1611</v>
      </c>
      <c r="R33" s="1039"/>
      <c r="S33" s="1039"/>
      <c r="T33" s="1039"/>
      <c r="U33" s="1039"/>
      <c r="V33" s="1039">
        <v>1596</v>
      </c>
      <c r="W33" s="1039"/>
      <c r="X33" s="1039"/>
      <c r="Y33" s="1039"/>
      <c r="Z33" s="1039"/>
      <c r="AA33" s="1039">
        <v>15</v>
      </c>
      <c r="AB33" s="1039"/>
      <c r="AC33" s="1039"/>
      <c r="AD33" s="1039"/>
      <c r="AE33" s="1040"/>
      <c r="AF33" s="1035">
        <v>15</v>
      </c>
      <c r="AG33" s="1036"/>
      <c r="AH33" s="1036"/>
      <c r="AI33" s="1036"/>
      <c r="AJ33" s="1037"/>
      <c r="AK33" s="980">
        <v>971</v>
      </c>
      <c r="AL33" s="971"/>
      <c r="AM33" s="971"/>
      <c r="AN33" s="971"/>
      <c r="AO33" s="971"/>
      <c r="AP33" s="971" t="s">
        <v>611</v>
      </c>
      <c r="AQ33" s="971"/>
      <c r="AR33" s="971"/>
      <c r="AS33" s="971"/>
      <c r="AT33" s="971"/>
      <c r="AU33" s="971" t="s">
        <v>611</v>
      </c>
      <c r="AV33" s="971"/>
      <c r="AW33" s="971"/>
      <c r="AX33" s="971"/>
      <c r="AY33" s="971"/>
      <c r="AZ33" s="971" t="s">
        <v>611</v>
      </c>
      <c r="BA33" s="971"/>
      <c r="BB33" s="971"/>
      <c r="BC33" s="971"/>
      <c r="BD33" s="97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20</v>
      </c>
      <c r="R34" s="1039"/>
      <c r="S34" s="1039"/>
      <c r="T34" s="1039"/>
      <c r="U34" s="1039"/>
      <c r="V34" s="1039">
        <v>20</v>
      </c>
      <c r="W34" s="1039"/>
      <c r="X34" s="1039"/>
      <c r="Y34" s="1039"/>
      <c r="Z34" s="1039"/>
      <c r="AA34" s="1039">
        <v>0</v>
      </c>
      <c r="AB34" s="1039"/>
      <c r="AC34" s="1039"/>
      <c r="AD34" s="1039"/>
      <c r="AE34" s="1040"/>
      <c r="AF34" s="1035">
        <v>0</v>
      </c>
      <c r="AG34" s="1036"/>
      <c r="AH34" s="1036"/>
      <c r="AI34" s="1036"/>
      <c r="AJ34" s="1037"/>
      <c r="AK34" s="980" t="s">
        <v>602</v>
      </c>
      <c r="AL34" s="971"/>
      <c r="AM34" s="971"/>
      <c r="AN34" s="971"/>
      <c r="AO34" s="971"/>
      <c r="AP34" s="971" t="s">
        <v>611</v>
      </c>
      <c r="AQ34" s="971"/>
      <c r="AR34" s="971"/>
      <c r="AS34" s="971"/>
      <c r="AT34" s="971"/>
      <c r="AU34" s="971" t="s">
        <v>611</v>
      </c>
      <c r="AV34" s="971"/>
      <c r="AW34" s="971"/>
      <c r="AX34" s="971"/>
      <c r="AY34" s="971"/>
      <c r="AZ34" s="971" t="s">
        <v>611</v>
      </c>
      <c r="BA34" s="971"/>
      <c r="BB34" s="971"/>
      <c r="BC34" s="971"/>
      <c r="BD34" s="97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1142</v>
      </c>
      <c r="R35" s="1039"/>
      <c r="S35" s="1039"/>
      <c r="T35" s="1039"/>
      <c r="U35" s="1039"/>
      <c r="V35" s="1039">
        <v>1038</v>
      </c>
      <c r="W35" s="1039"/>
      <c r="X35" s="1039"/>
      <c r="Y35" s="1039"/>
      <c r="Z35" s="1039"/>
      <c r="AA35" s="1039">
        <v>104</v>
      </c>
      <c r="AB35" s="1039"/>
      <c r="AC35" s="1039"/>
      <c r="AD35" s="1039"/>
      <c r="AE35" s="1040"/>
      <c r="AF35" s="1035">
        <v>1451</v>
      </c>
      <c r="AG35" s="1036"/>
      <c r="AH35" s="1036"/>
      <c r="AI35" s="1036"/>
      <c r="AJ35" s="1037"/>
      <c r="AK35" s="980">
        <v>181</v>
      </c>
      <c r="AL35" s="971"/>
      <c r="AM35" s="971"/>
      <c r="AN35" s="971"/>
      <c r="AO35" s="971"/>
      <c r="AP35" s="971">
        <v>2862</v>
      </c>
      <c r="AQ35" s="971"/>
      <c r="AR35" s="971"/>
      <c r="AS35" s="971"/>
      <c r="AT35" s="971"/>
      <c r="AU35" s="971">
        <v>444</v>
      </c>
      <c r="AV35" s="971"/>
      <c r="AW35" s="971"/>
      <c r="AX35" s="971"/>
      <c r="AY35" s="971"/>
      <c r="AZ35" s="1041" t="s">
        <v>611</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519</v>
      </c>
      <c r="R36" s="1039"/>
      <c r="S36" s="1039"/>
      <c r="T36" s="1039"/>
      <c r="U36" s="1039"/>
      <c r="V36" s="1039">
        <v>486</v>
      </c>
      <c r="W36" s="1039"/>
      <c r="X36" s="1039"/>
      <c r="Y36" s="1039"/>
      <c r="Z36" s="1039"/>
      <c r="AA36" s="1039">
        <v>33</v>
      </c>
      <c r="AB36" s="1039"/>
      <c r="AC36" s="1039"/>
      <c r="AD36" s="1039"/>
      <c r="AE36" s="1040"/>
      <c r="AF36" s="1035">
        <v>89</v>
      </c>
      <c r="AG36" s="1036"/>
      <c r="AH36" s="1036"/>
      <c r="AI36" s="1036"/>
      <c r="AJ36" s="1037"/>
      <c r="AK36" s="980">
        <v>380</v>
      </c>
      <c r="AL36" s="971"/>
      <c r="AM36" s="971"/>
      <c r="AN36" s="971"/>
      <c r="AO36" s="971"/>
      <c r="AP36" s="971">
        <v>5153</v>
      </c>
      <c r="AQ36" s="971"/>
      <c r="AR36" s="971"/>
      <c r="AS36" s="971"/>
      <c r="AT36" s="971"/>
      <c r="AU36" s="971">
        <v>3844</v>
      </c>
      <c r="AV36" s="971"/>
      <c r="AW36" s="971"/>
      <c r="AX36" s="971"/>
      <c r="AY36" s="971"/>
      <c r="AZ36" s="1041" t="s">
        <v>611</v>
      </c>
      <c r="BA36" s="1041"/>
      <c r="BB36" s="1041"/>
      <c r="BC36" s="1041"/>
      <c r="BD36" s="1041"/>
      <c r="BE36" s="972" t="s">
        <v>417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86</v>
      </c>
      <c r="R37" s="1039"/>
      <c r="S37" s="1039"/>
      <c r="T37" s="1039"/>
      <c r="U37" s="1039"/>
      <c r="V37" s="1039">
        <v>86</v>
      </c>
      <c r="W37" s="1039"/>
      <c r="X37" s="1039"/>
      <c r="Y37" s="1039"/>
      <c r="Z37" s="1039"/>
      <c r="AA37" s="1039" t="s">
        <v>611</v>
      </c>
      <c r="AB37" s="1039"/>
      <c r="AC37" s="1039"/>
      <c r="AD37" s="1039"/>
      <c r="AE37" s="1040"/>
      <c r="AF37" s="1035">
        <v>29</v>
      </c>
      <c r="AG37" s="1036"/>
      <c r="AH37" s="1036"/>
      <c r="AI37" s="1036"/>
      <c r="AJ37" s="1037"/>
      <c r="AK37" s="980">
        <v>67</v>
      </c>
      <c r="AL37" s="971"/>
      <c r="AM37" s="971"/>
      <c r="AN37" s="971"/>
      <c r="AO37" s="971"/>
      <c r="AP37" s="971">
        <v>42</v>
      </c>
      <c r="AQ37" s="971"/>
      <c r="AR37" s="971"/>
      <c r="AS37" s="971"/>
      <c r="AT37" s="971"/>
      <c r="AU37" s="971">
        <v>42</v>
      </c>
      <c r="AV37" s="971"/>
      <c r="AW37" s="971"/>
      <c r="AX37" s="971"/>
      <c r="AY37" s="971"/>
      <c r="AZ37" s="1041" t="s">
        <v>611</v>
      </c>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1790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402</v>
      </c>
      <c r="W66" s="1002"/>
      <c r="X66" s="1002"/>
      <c r="Y66" s="1002"/>
      <c r="Z66" s="1003"/>
      <c r="AA66" s="1001" t="s">
        <v>403</v>
      </c>
      <c r="AB66" s="1002"/>
      <c r="AC66" s="1002"/>
      <c r="AD66" s="1002"/>
      <c r="AE66" s="1003"/>
      <c r="AF66" s="1007" t="s">
        <v>427</v>
      </c>
      <c r="AG66" s="1008"/>
      <c r="AH66" s="1008"/>
      <c r="AI66" s="1008"/>
      <c r="AJ66" s="1009"/>
      <c r="AK66" s="1001" t="s">
        <v>428</v>
      </c>
      <c r="AL66" s="996"/>
      <c r="AM66" s="996"/>
      <c r="AN66" s="996"/>
      <c r="AO66" s="997"/>
      <c r="AP66" s="1001" t="s">
        <v>406</v>
      </c>
      <c r="AQ66" s="1002"/>
      <c r="AR66" s="1002"/>
      <c r="AS66" s="1002"/>
      <c r="AT66" s="1003"/>
      <c r="AU66" s="1001" t="s">
        <v>429</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603</v>
      </c>
      <c r="C68" s="986"/>
      <c r="D68" s="986"/>
      <c r="E68" s="986"/>
      <c r="F68" s="986"/>
      <c r="G68" s="986"/>
      <c r="H68" s="986"/>
      <c r="I68" s="986"/>
      <c r="J68" s="986"/>
      <c r="K68" s="986"/>
      <c r="L68" s="986"/>
      <c r="M68" s="986"/>
      <c r="N68" s="986"/>
      <c r="O68" s="986"/>
      <c r="P68" s="987"/>
      <c r="Q68" s="988">
        <v>1999</v>
      </c>
      <c r="R68" s="982"/>
      <c r="S68" s="982"/>
      <c r="T68" s="982"/>
      <c r="U68" s="982"/>
      <c r="V68" s="982">
        <v>1937</v>
      </c>
      <c r="W68" s="982"/>
      <c r="X68" s="982"/>
      <c r="Y68" s="982"/>
      <c r="Z68" s="982"/>
      <c r="AA68" s="982">
        <v>62</v>
      </c>
      <c r="AB68" s="982"/>
      <c r="AC68" s="982"/>
      <c r="AD68" s="982"/>
      <c r="AE68" s="982"/>
      <c r="AF68" s="982">
        <v>62</v>
      </c>
      <c r="AG68" s="982"/>
      <c r="AH68" s="982"/>
      <c r="AI68" s="982"/>
      <c r="AJ68" s="982"/>
      <c r="AK68" s="982">
        <v>25</v>
      </c>
      <c r="AL68" s="982"/>
      <c r="AM68" s="982"/>
      <c r="AN68" s="982"/>
      <c r="AO68" s="982"/>
      <c r="AP68" s="982">
        <v>264</v>
      </c>
      <c r="AQ68" s="982"/>
      <c r="AR68" s="982"/>
      <c r="AS68" s="982"/>
      <c r="AT68" s="982"/>
      <c r="AU68" s="982">
        <v>179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604</v>
      </c>
      <c r="C69" s="975"/>
      <c r="D69" s="975"/>
      <c r="E69" s="975"/>
      <c r="F69" s="975"/>
      <c r="G69" s="975"/>
      <c r="H69" s="975"/>
      <c r="I69" s="975"/>
      <c r="J69" s="975"/>
      <c r="K69" s="975"/>
      <c r="L69" s="975"/>
      <c r="M69" s="975"/>
      <c r="N69" s="975"/>
      <c r="O69" s="975"/>
      <c r="P69" s="976"/>
      <c r="Q69" s="977">
        <v>4846</v>
      </c>
      <c r="R69" s="971"/>
      <c r="S69" s="971"/>
      <c r="T69" s="971"/>
      <c r="U69" s="971"/>
      <c r="V69" s="971">
        <v>4807</v>
      </c>
      <c r="W69" s="971"/>
      <c r="X69" s="971"/>
      <c r="Y69" s="971"/>
      <c r="Z69" s="971"/>
      <c r="AA69" s="971">
        <v>39</v>
      </c>
      <c r="AB69" s="971"/>
      <c r="AC69" s="971"/>
      <c r="AD69" s="971"/>
      <c r="AE69" s="971"/>
      <c r="AF69" s="971">
        <v>16</v>
      </c>
      <c r="AG69" s="971"/>
      <c r="AH69" s="971"/>
      <c r="AI69" s="971"/>
      <c r="AJ69" s="971"/>
      <c r="AK69" s="971">
        <v>217</v>
      </c>
      <c r="AL69" s="971"/>
      <c r="AM69" s="971"/>
      <c r="AN69" s="971"/>
      <c r="AO69" s="971"/>
      <c r="AP69" s="971" t="s">
        <v>602</v>
      </c>
      <c r="AQ69" s="971"/>
      <c r="AR69" s="971"/>
      <c r="AS69" s="971"/>
      <c r="AT69" s="971"/>
      <c r="AU69" s="971" t="s">
        <v>602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605</v>
      </c>
      <c r="C70" s="975"/>
      <c r="D70" s="975"/>
      <c r="E70" s="975"/>
      <c r="F70" s="975"/>
      <c r="G70" s="975"/>
      <c r="H70" s="975"/>
      <c r="I70" s="975"/>
      <c r="J70" s="975"/>
      <c r="K70" s="975"/>
      <c r="L70" s="975"/>
      <c r="M70" s="975"/>
      <c r="N70" s="975"/>
      <c r="O70" s="975"/>
      <c r="P70" s="976"/>
      <c r="Q70" s="977">
        <v>310</v>
      </c>
      <c r="R70" s="971"/>
      <c r="S70" s="971"/>
      <c r="T70" s="971"/>
      <c r="U70" s="971"/>
      <c r="V70" s="971">
        <v>280</v>
      </c>
      <c r="W70" s="971"/>
      <c r="X70" s="971"/>
      <c r="Y70" s="971"/>
      <c r="Z70" s="971"/>
      <c r="AA70" s="971">
        <v>30</v>
      </c>
      <c r="AB70" s="971"/>
      <c r="AC70" s="971"/>
      <c r="AD70" s="971"/>
      <c r="AE70" s="971"/>
      <c r="AF70" s="971">
        <v>30</v>
      </c>
      <c r="AG70" s="971"/>
      <c r="AH70" s="971"/>
      <c r="AI70" s="971"/>
      <c r="AJ70" s="971"/>
      <c r="AK70" s="971">
        <v>23</v>
      </c>
      <c r="AL70" s="971"/>
      <c r="AM70" s="971"/>
      <c r="AN70" s="971"/>
      <c r="AO70" s="971"/>
      <c r="AP70" s="971" t="s">
        <v>602</v>
      </c>
      <c r="AQ70" s="971"/>
      <c r="AR70" s="971"/>
      <c r="AS70" s="971"/>
      <c r="AT70" s="971"/>
      <c r="AU70" s="971" t="s">
        <v>602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606</v>
      </c>
      <c r="C71" s="975"/>
      <c r="D71" s="975"/>
      <c r="E71" s="975"/>
      <c r="F71" s="975"/>
      <c r="G71" s="975"/>
      <c r="H71" s="975"/>
      <c r="I71" s="975"/>
      <c r="J71" s="975"/>
      <c r="K71" s="975"/>
      <c r="L71" s="975"/>
      <c r="M71" s="975"/>
      <c r="N71" s="975"/>
      <c r="O71" s="975"/>
      <c r="P71" s="976"/>
      <c r="Q71" s="977">
        <v>118915</v>
      </c>
      <c r="R71" s="971"/>
      <c r="S71" s="971"/>
      <c r="T71" s="971"/>
      <c r="U71" s="971"/>
      <c r="V71" s="971">
        <v>115915</v>
      </c>
      <c r="W71" s="971"/>
      <c r="X71" s="971"/>
      <c r="Y71" s="971"/>
      <c r="Z71" s="971"/>
      <c r="AA71" s="971">
        <v>3000</v>
      </c>
      <c r="AB71" s="971"/>
      <c r="AC71" s="971"/>
      <c r="AD71" s="971"/>
      <c r="AE71" s="971"/>
      <c r="AF71" s="971" t="s">
        <v>602</v>
      </c>
      <c r="AG71" s="971"/>
      <c r="AH71" s="971"/>
      <c r="AI71" s="971"/>
      <c r="AJ71" s="971"/>
      <c r="AK71" s="971" t="s">
        <v>602</v>
      </c>
      <c r="AL71" s="971"/>
      <c r="AM71" s="971"/>
      <c r="AN71" s="971"/>
      <c r="AO71" s="971"/>
      <c r="AP71" s="971" t="s">
        <v>602</v>
      </c>
      <c r="AQ71" s="971"/>
      <c r="AR71" s="971"/>
      <c r="AS71" s="971"/>
      <c r="AT71" s="971"/>
      <c r="AU71" s="971" t="s">
        <v>602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311</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311</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311</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4167126</v>
      </c>
      <c r="AB110" s="889"/>
      <c r="AC110" s="889"/>
      <c r="AD110" s="889"/>
      <c r="AE110" s="890"/>
      <c r="AF110" s="891">
        <v>3918768</v>
      </c>
      <c r="AG110" s="889"/>
      <c r="AH110" s="889"/>
      <c r="AI110" s="889"/>
      <c r="AJ110" s="890"/>
      <c r="AK110" s="891">
        <v>3768227</v>
      </c>
      <c r="AL110" s="889"/>
      <c r="AM110" s="889"/>
      <c r="AN110" s="889"/>
      <c r="AO110" s="890"/>
      <c r="AP110" s="892">
        <v>29.8</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32515847</v>
      </c>
      <c r="BR110" s="842"/>
      <c r="BS110" s="842"/>
      <c r="BT110" s="842"/>
      <c r="BU110" s="842"/>
      <c r="BV110" s="842">
        <v>31535371</v>
      </c>
      <c r="BW110" s="842"/>
      <c r="BX110" s="842"/>
      <c r="BY110" s="842"/>
      <c r="BZ110" s="842"/>
      <c r="CA110" s="842">
        <v>30542187</v>
      </c>
      <c r="CB110" s="842"/>
      <c r="CC110" s="842"/>
      <c r="CD110" s="842"/>
      <c r="CE110" s="842"/>
      <c r="CF110" s="866">
        <v>241.5</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133</v>
      </c>
      <c r="DH110" s="842"/>
      <c r="DI110" s="842"/>
      <c r="DJ110" s="842"/>
      <c r="DK110" s="842"/>
      <c r="DL110" s="842" t="s">
        <v>447</v>
      </c>
      <c r="DM110" s="842"/>
      <c r="DN110" s="842"/>
      <c r="DO110" s="842"/>
      <c r="DP110" s="842"/>
      <c r="DQ110" s="842" t="s">
        <v>133</v>
      </c>
      <c r="DR110" s="842"/>
      <c r="DS110" s="842"/>
      <c r="DT110" s="842"/>
      <c r="DU110" s="842"/>
      <c r="DV110" s="843" t="s">
        <v>447</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133</v>
      </c>
      <c r="AG111" s="919"/>
      <c r="AH111" s="919"/>
      <c r="AI111" s="919"/>
      <c r="AJ111" s="920"/>
      <c r="AK111" s="921" t="s">
        <v>133</v>
      </c>
      <c r="AL111" s="919"/>
      <c r="AM111" s="919"/>
      <c r="AN111" s="919"/>
      <c r="AO111" s="920"/>
      <c r="AP111" s="922" t="s">
        <v>133</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3321</v>
      </c>
      <c r="BR111" s="817"/>
      <c r="BS111" s="817"/>
      <c r="BT111" s="817"/>
      <c r="BU111" s="817"/>
      <c r="BV111" s="817">
        <v>1708</v>
      </c>
      <c r="BW111" s="817"/>
      <c r="BX111" s="817"/>
      <c r="BY111" s="817"/>
      <c r="BZ111" s="817"/>
      <c r="CA111" s="817">
        <v>812</v>
      </c>
      <c r="CB111" s="817"/>
      <c r="CC111" s="817"/>
      <c r="CD111" s="817"/>
      <c r="CE111" s="817"/>
      <c r="CF111" s="875">
        <v>0</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133</v>
      </c>
      <c r="DM111" s="817"/>
      <c r="DN111" s="817"/>
      <c r="DO111" s="817"/>
      <c r="DP111" s="817"/>
      <c r="DQ111" s="817" t="s">
        <v>447</v>
      </c>
      <c r="DR111" s="817"/>
      <c r="DS111" s="817"/>
      <c r="DT111" s="817"/>
      <c r="DU111" s="817"/>
      <c r="DV111" s="794" t="s">
        <v>133</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394</v>
      </c>
      <c r="AG112" s="780"/>
      <c r="AH112" s="780"/>
      <c r="AI112" s="780"/>
      <c r="AJ112" s="781"/>
      <c r="AK112" s="782" t="s">
        <v>394</v>
      </c>
      <c r="AL112" s="780"/>
      <c r="AM112" s="780"/>
      <c r="AN112" s="780"/>
      <c r="AO112" s="781"/>
      <c r="AP112" s="824" t="s">
        <v>447</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5331606</v>
      </c>
      <c r="BR112" s="817"/>
      <c r="BS112" s="817"/>
      <c r="BT112" s="817"/>
      <c r="BU112" s="817"/>
      <c r="BV112" s="817">
        <v>4771224</v>
      </c>
      <c r="BW112" s="817"/>
      <c r="BX112" s="817"/>
      <c r="BY112" s="817"/>
      <c r="BZ112" s="817"/>
      <c r="CA112" s="817">
        <v>4329686</v>
      </c>
      <c r="CB112" s="817"/>
      <c r="CC112" s="817"/>
      <c r="CD112" s="817"/>
      <c r="CE112" s="817"/>
      <c r="CF112" s="875">
        <v>34.200000000000003</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455</v>
      </c>
      <c r="DH112" s="817"/>
      <c r="DI112" s="817"/>
      <c r="DJ112" s="817"/>
      <c r="DK112" s="817"/>
      <c r="DL112" s="817" t="s">
        <v>132</v>
      </c>
      <c r="DM112" s="817"/>
      <c r="DN112" s="817"/>
      <c r="DO112" s="817"/>
      <c r="DP112" s="817"/>
      <c r="DQ112" s="817" t="s">
        <v>455</v>
      </c>
      <c r="DR112" s="817"/>
      <c r="DS112" s="817"/>
      <c r="DT112" s="817"/>
      <c r="DU112" s="817"/>
      <c r="DV112" s="794" t="s">
        <v>394</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245976</v>
      </c>
      <c r="AB113" s="919"/>
      <c r="AC113" s="919"/>
      <c r="AD113" s="919"/>
      <c r="AE113" s="920"/>
      <c r="AF113" s="921">
        <v>289543</v>
      </c>
      <c r="AG113" s="919"/>
      <c r="AH113" s="919"/>
      <c r="AI113" s="919"/>
      <c r="AJ113" s="920"/>
      <c r="AK113" s="921">
        <v>297739</v>
      </c>
      <c r="AL113" s="919"/>
      <c r="AM113" s="919"/>
      <c r="AN113" s="919"/>
      <c r="AO113" s="920"/>
      <c r="AP113" s="922">
        <v>2.4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225874</v>
      </c>
      <c r="BR113" s="817"/>
      <c r="BS113" s="817"/>
      <c r="BT113" s="817"/>
      <c r="BU113" s="817"/>
      <c r="BV113" s="817">
        <v>205248</v>
      </c>
      <c r="BW113" s="817"/>
      <c r="BX113" s="817"/>
      <c r="BY113" s="817"/>
      <c r="BZ113" s="817"/>
      <c r="CA113" s="817">
        <v>179095</v>
      </c>
      <c r="CB113" s="817"/>
      <c r="CC113" s="817"/>
      <c r="CD113" s="817"/>
      <c r="CE113" s="817"/>
      <c r="CF113" s="875">
        <v>1.4</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4" t="s">
        <v>132</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35976</v>
      </c>
      <c r="AB114" s="780"/>
      <c r="AC114" s="780"/>
      <c r="AD114" s="780"/>
      <c r="AE114" s="781"/>
      <c r="AF114" s="782">
        <v>11605</v>
      </c>
      <c r="AG114" s="780"/>
      <c r="AH114" s="780"/>
      <c r="AI114" s="780"/>
      <c r="AJ114" s="781"/>
      <c r="AK114" s="782">
        <v>21271</v>
      </c>
      <c r="AL114" s="780"/>
      <c r="AM114" s="780"/>
      <c r="AN114" s="780"/>
      <c r="AO114" s="781"/>
      <c r="AP114" s="824">
        <v>0.2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4862132</v>
      </c>
      <c r="BR114" s="817"/>
      <c r="BS114" s="817"/>
      <c r="BT114" s="817"/>
      <c r="BU114" s="817"/>
      <c r="BV114" s="817">
        <v>4767063</v>
      </c>
      <c r="BW114" s="817"/>
      <c r="BX114" s="817"/>
      <c r="BY114" s="817"/>
      <c r="BZ114" s="817"/>
      <c r="CA114" s="817">
        <v>4709875</v>
      </c>
      <c r="CB114" s="817"/>
      <c r="CC114" s="817"/>
      <c r="CD114" s="817"/>
      <c r="CE114" s="817"/>
      <c r="CF114" s="875">
        <v>37.200000000000003</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447</v>
      </c>
      <c r="DM114" s="780"/>
      <c r="DN114" s="780"/>
      <c r="DO114" s="780"/>
      <c r="DP114" s="781"/>
      <c r="DQ114" s="782" t="s">
        <v>132</v>
      </c>
      <c r="DR114" s="780"/>
      <c r="DS114" s="780"/>
      <c r="DT114" s="780"/>
      <c r="DU114" s="781"/>
      <c r="DV114" s="824" t="s">
        <v>447</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7946</v>
      </c>
      <c r="AB115" s="919"/>
      <c r="AC115" s="919"/>
      <c r="AD115" s="919"/>
      <c r="AE115" s="920"/>
      <c r="AF115" s="921">
        <v>1682</v>
      </c>
      <c r="AG115" s="919"/>
      <c r="AH115" s="919"/>
      <c r="AI115" s="919"/>
      <c r="AJ115" s="920"/>
      <c r="AK115" s="921">
        <v>927</v>
      </c>
      <c r="AL115" s="919"/>
      <c r="AM115" s="919"/>
      <c r="AN115" s="919"/>
      <c r="AO115" s="920"/>
      <c r="AP115" s="922">
        <v>0</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455</v>
      </c>
      <c r="BR115" s="817"/>
      <c r="BS115" s="817"/>
      <c r="BT115" s="817"/>
      <c r="BU115" s="817"/>
      <c r="BV115" s="817" t="s">
        <v>132</v>
      </c>
      <c r="BW115" s="817"/>
      <c r="BX115" s="817"/>
      <c r="BY115" s="817"/>
      <c r="BZ115" s="817"/>
      <c r="CA115" s="817" t="s">
        <v>132</v>
      </c>
      <c r="CB115" s="817"/>
      <c r="CC115" s="817"/>
      <c r="CD115" s="817"/>
      <c r="CE115" s="817"/>
      <c r="CF115" s="875" t="s">
        <v>447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394</v>
      </c>
      <c r="DM115" s="780"/>
      <c r="DN115" s="780"/>
      <c r="DO115" s="780"/>
      <c r="DP115" s="781"/>
      <c r="DQ115" s="782" t="s">
        <v>447</v>
      </c>
      <c r="DR115" s="780"/>
      <c r="DS115" s="780"/>
      <c r="DT115" s="780"/>
      <c r="DU115" s="781"/>
      <c r="DV115" s="824" t="s">
        <v>447</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661</v>
      </c>
      <c r="AB116" s="780"/>
      <c r="AC116" s="780"/>
      <c r="AD116" s="780"/>
      <c r="AE116" s="781"/>
      <c r="AF116" s="782">
        <v>514</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447</v>
      </c>
      <c r="BW116" s="817"/>
      <c r="BX116" s="817"/>
      <c r="BY116" s="817"/>
      <c r="BZ116" s="817"/>
      <c r="CA116" s="817" t="s">
        <v>447</v>
      </c>
      <c r="CB116" s="817"/>
      <c r="CC116" s="817"/>
      <c r="CD116" s="817"/>
      <c r="CE116" s="817"/>
      <c r="CF116" s="875" t="s">
        <v>132</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132</v>
      </c>
      <c r="DM116" s="780"/>
      <c r="DN116" s="780"/>
      <c r="DO116" s="780"/>
      <c r="DP116" s="781"/>
      <c r="DQ116" s="782" t="s">
        <v>455</v>
      </c>
      <c r="DR116" s="780"/>
      <c r="DS116" s="780"/>
      <c r="DT116" s="780"/>
      <c r="DU116" s="781"/>
      <c r="DV116" s="824" t="s">
        <v>455</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4457685</v>
      </c>
      <c r="AB117" s="903"/>
      <c r="AC117" s="903"/>
      <c r="AD117" s="903"/>
      <c r="AE117" s="904"/>
      <c r="AF117" s="905">
        <v>4222112</v>
      </c>
      <c r="AG117" s="903"/>
      <c r="AH117" s="903"/>
      <c r="AI117" s="903"/>
      <c r="AJ117" s="904"/>
      <c r="AK117" s="905">
        <v>4088164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470</v>
      </c>
      <c r="BR117" s="817"/>
      <c r="BS117" s="817"/>
      <c r="BT117" s="817"/>
      <c r="BU117" s="817"/>
      <c r="BV117" s="817" t="s">
        <v>471</v>
      </c>
      <c r="BW117" s="817"/>
      <c r="BX117" s="817"/>
      <c r="BY117" s="817"/>
      <c r="BZ117" s="817"/>
      <c r="CA117" s="817" t="s">
        <v>470</v>
      </c>
      <c r="CB117" s="817"/>
      <c r="CC117" s="817"/>
      <c r="CD117" s="817"/>
      <c r="CE117" s="817"/>
      <c r="CF117" s="875" t="s">
        <v>470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471</v>
      </c>
      <c r="DM117" s="780"/>
      <c r="DN117" s="780"/>
      <c r="DO117" s="780"/>
      <c r="DP117" s="781"/>
      <c r="DQ117" s="782" t="s">
        <v>470</v>
      </c>
      <c r="DR117" s="780"/>
      <c r="DS117" s="780"/>
      <c r="DT117" s="780"/>
      <c r="DU117" s="781"/>
      <c r="DV117" s="824" t="s">
        <v>470</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311</v>
      </c>
      <c r="AL118" s="896"/>
      <c r="AM118" s="896"/>
      <c r="AN118" s="896"/>
      <c r="AO118" s="897"/>
      <c r="AP118" s="899" t="s">
        <v>441</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474</v>
      </c>
      <c r="BR118" s="845"/>
      <c r="BS118" s="845"/>
      <c r="BT118" s="845"/>
      <c r="BU118" s="845"/>
      <c r="BV118" s="845" t="s">
        <v>474</v>
      </c>
      <c r="BW118" s="845"/>
      <c r="BX118" s="845"/>
      <c r="BY118" s="845"/>
      <c r="BZ118" s="845"/>
      <c r="CA118" s="845" t="s">
        <v>474</v>
      </c>
      <c r="CB118" s="845"/>
      <c r="CC118" s="845"/>
      <c r="CD118" s="845"/>
      <c r="CE118" s="845"/>
      <c r="CF118" s="875" t="s">
        <v>474</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474</v>
      </c>
      <c r="DM118" s="780"/>
      <c r="DN118" s="780"/>
      <c r="DO118" s="780"/>
      <c r="DP118" s="781"/>
      <c r="DQ118" s="782" t="s">
        <v>474</v>
      </c>
      <c r="DR118" s="780"/>
      <c r="DS118" s="780"/>
      <c r="DT118" s="780"/>
      <c r="DU118" s="781"/>
      <c r="DV118" s="824" t="s">
        <v>474</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474</v>
      </c>
      <c r="AB119" s="889"/>
      <c r="AC119" s="889"/>
      <c r="AD119" s="889"/>
      <c r="AE119" s="890"/>
      <c r="AF119" s="891" t="s">
        <v>474</v>
      </c>
      <c r="AG119" s="889"/>
      <c r="AH119" s="889"/>
      <c r="AI119" s="889"/>
      <c r="AJ119" s="890"/>
      <c r="AK119" s="891" t="s">
        <v>474</v>
      </c>
      <c r="AL119" s="889"/>
      <c r="AM119" s="889"/>
      <c r="AN119" s="889"/>
      <c r="AO119" s="890"/>
      <c r="AP119" s="892" t="s">
        <v>474</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476</v>
      </c>
      <c r="BP119" s="878"/>
      <c r="BQ119" s="879">
        <v>42938780</v>
      </c>
      <c r="BR119" s="845"/>
      <c r="BS119" s="845"/>
      <c r="BT119" s="845"/>
      <c r="BU119" s="845"/>
      <c r="BV119" s="845">
        <v>41280614</v>
      </c>
      <c r="BW119" s="845"/>
      <c r="BX119" s="845"/>
      <c r="BY119" s="845"/>
      <c r="BZ119" s="845"/>
      <c r="CA119" s="845">
        <v>39761655</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3321</v>
      </c>
      <c r="DH119" s="764"/>
      <c r="DI119" s="764"/>
      <c r="DJ119" s="764"/>
      <c r="DK119" s="765"/>
      <c r="DL119" s="766">
        <v>1708</v>
      </c>
      <c r="DM119" s="764"/>
      <c r="DN119" s="764"/>
      <c r="DO119" s="764"/>
      <c r="DP119" s="765"/>
      <c r="DQ119" s="766">
        <v>812</v>
      </c>
      <c r="DR119" s="764"/>
      <c r="DS119" s="764"/>
      <c r="DT119" s="764"/>
      <c r="DU119" s="765"/>
      <c r="DV119" s="848">
        <v>0</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478</v>
      </c>
      <c r="AB120" s="780"/>
      <c r="AC120" s="780"/>
      <c r="AD120" s="780"/>
      <c r="AE120" s="781"/>
      <c r="AF120" s="782" t="s">
        <v>478</v>
      </c>
      <c r="AG120" s="780"/>
      <c r="AH120" s="780"/>
      <c r="AI120" s="780"/>
      <c r="AJ120" s="781"/>
      <c r="AK120" s="782" t="s">
        <v>478</v>
      </c>
      <c r="AL120" s="780"/>
      <c r="AM120" s="780"/>
      <c r="AN120" s="780"/>
      <c r="AO120" s="781"/>
      <c r="AP120" s="824" t="s">
        <v>478</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3554371</v>
      </c>
      <c r="BR120" s="842"/>
      <c r="BS120" s="842"/>
      <c r="BT120" s="842"/>
      <c r="BU120" s="842"/>
      <c r="BV120" s="842">
        <v>4527897</v>
      </c>
      <c r="BW120" s="842"/>
      <c r="BX120" s="842"/>
      <c r="BY120" s="842"/>
      <c r="BZ120" s="842"/>
      <c r="CA120" s="842">
        <v>5856299</v>
      </c>
      <c r="CB120" s="842"/>
      <c r="CC120" s="842"/>
      <c r="CD120" s="842"/>
      <c r="CE120" s="842"/>
      <c r="CF120" s="866">
        <v>46.3</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4425275</v>
      </c>
      <c r="DH120" s="842"/>
      <c r="DI120" s="842"/>
      <c r="DJ120" s="842"/>
      <c r="DK120" s="842"/>
      <c r="DL120" s="842">
        <v>4084789</v>
      </c>
      <c r="DM120" s="842"/>
      <c r="DN120" s="842"/>
      <c r="DO120" s="842"/>
      <c r="DP120" s="842"/>
      <c r="DQ120" s="842">
        <v>3844308</v>
      </c>
      <c r="DR120" s="842"/>
      <c r="DS120" s="842"/>
      <c r="DT120" s="842"/>
      <c r="DU120" s="842"/>
      <c r="DV120" s="843">
        <v>30.4</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478</v>
      </c>
      <c r="AB121" s="780"/>
      <c r="AC121" s="780"/>
      <c r="AD121" s="780"/>
      <c r="AE121" s="781"/>
      <c r="AF121" s="782" t="s">
        <v>478</v>
      </c>
      <c r="AG121" s="780"/>
      <c r="AH121" s="780"/>
      <c r="AI121" s="780"/>
      <c r="AJ121" s="781"/>
      <c r="AK121" s="782" t="s">
        <v>478</v>
      </c>
      <c r="AL121" s="780"/>
      <c r="AM121" s="780"/>
      <c r="AN121" s="780"/>
      <c r="AO121" s="781"/>
      <c r="AP121" s="824" t="s">
        <v>478</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1412708</v>
      </c>
      <c r="BR121" s="817"/>
      <c r="BS121" s="817"/>
      <c r="BT121" s="817"/>
      <c r="BU121" s="817"/>
      <c r="BV121" s="817">
        <v>1204390</v>
      </c>
      <c r="BW121" s="817"/>
      <c r="BX121" s="817"/>
      <c r="BY121" s="817"/>
      <c r="BZ121" s="817"/>
      <c r="CA121" s="817">
        <v>994460</v>
      </c>
      <c r="CB121" s="817"/>
      <c r="CC121" s="817"/>
      <c r="CD121" s="817"/>
      <c r="CE121" s="817"/>
      <c r="CF121" s="875">
        <v>7.9</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849403</v>
      </c>
      <c r="DH121" s="817"/>
      <c r="DI121" s="817"/>
      <c r="DJ121" s="817"/>
      <c r="DK121" s="817"/>
      <c r="DL121" s="817">
        <v>637012</v>
      </c>
      <c r="DM121" s="817"/>
      <c r="DN121" s="817"/>
      <c r="DO121" s="817"/>
      <c r="DP121" s="817"/>
      <c r="DQ121" s="817">
        <v>443575</v>
      </c>
      <c r="DR121" s="817"/>
      <c r="DS121" s="817"/>
      <c r="DT121" s="817"/>
      <c r="DU121" s="817"/>
      <c r="DV121" s="794">
        <v>3.5</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478</v>
      </c>
      <c r="AB122" s="780"/>
      <c r="AC122" s="780"/>
      <c r="AD122" s="780"/>
      <c r="AE122" s="781"/>
      <c r="AF122" s="782" t="s">
        <v>478</v>
      </c>
      <c r="AG122" s="780"/>
      <c r="AH122" s="780"/>
      <c r="AI122" s="780"/>
      <c r="AJ122" s="781"/>
      <c r="AK122" s="782" t="s">
        <v>478</v>
      </c>
      <c r="AL122" s="780"/>
      <c r="AM122" s="780"/>
      <c r="AN122" s="780"/>
      <c r="AO122" s="781"/>
      <c r="AP122" s="824" t="s">
        <v>478</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24971070</v>
      </c>
      <c r="BR122" s="845"/>
      <c r="BS122" s="845"/>
      <c r="BT122" s="845"/>
      <c r="BU122" s="845"/>
      <c r="BV122" s="845">
        <v>24487801</v>
      </c>
      <c r="BW122" s="845"/>
      <c r="BX122" s="845"/>
      <c r="BY122" s="845"/>
      <c r="BZ122" s="845"/>
      <c r="CA122" s="845">
        <v>23662842</v>
      </c>
      <c r="CB122" s="845"/>
      <c r="CC122" s="845"/>
      <c r="CD122" s="845"/>
      <c r="CE122" s="845"/>
      <c r="CF122" s="846">
        <v>187.1</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56928</v>
      </c>
      <c r="DH122" s="817"/>
      <c r="DI122" s="817"/>
      <c r="DJ122" s="817"/>
      <c r="DK122" s="817"/>
      <c r="DL122" s="817">
        <v>49423</v>
      </c>
      <c r="DM122" s="817"/>
      <c r="DN122" s="817"/>
      <c r="DO122" s="817"/>
      <c r="DP122" s="817"/>
      <c r="DQ122" s="817">
        <v>41803</v>
      </c>
      <c r="DR122" s="817"/>
      <c r="DS122" s="817"/>
      <c r="DT122" s="817"/>
      <c r="DU122" s="817"/>
      <c r="DV122" s="794">
        <v>0.3</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488</v>
      </c>
      <c r="AB123" s="780"/>
      <c r="AC123" s="780"/>
      <c r="AD123" s="780"/>
      <c r="AE123" s="781"/>
      <c r="AF123" s="782" t="s">
        <v>488</v>
      </c>
      <c r="AG123" s="780"/>
      <c r="AH123" s="780"/>
      <c r="AI123" s="780"/>
      <c r="AJ123" s="781"/>
      <c r="AK123" s="782" t="s">
        <v>488</v>
      </c>
      <c r="AL123" s="780"/>
      <c r="AM123" s="780"/>
      <c r="AN123" s="780"/>
      <c r="AO123" s="781"/>
      <c r="AP123" s="824" t="s">
        <v>489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490</v>
      </c>
      <c r="BP123" s="878"/>
      <c r="BQ123" s="832">
        <v>29938149</v>
      </c>
      <c r="BR123" s="833"/>
      <c r="BS123" s="833"/>
      <c r="BT123" s="833"/>
      <c r="BU123" s="833"/>
      <c r="BV123" s="833">
        <v>30220088</v>
      </c>
      <c r="BW123" s="833"/>
      <c r="BX123" s="833"/>
      <c r="BY123" s="833"/>
      <c r="BZ123" s="833"/>
      <c r="CA123" s="833">
        <v>30513601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488</v>
      </c>
      <c r="AB124" s="780"/>
      <c r="AC124" s="780"/>
      <c r="AD124" s="780"/>
      <c r="AE124" s="781"/>
      <c r="AF124" s="782" t="s">
        <v>491</v>
      </c>
      <c r="AG124" s="780"/>
      <c r="AH124" s="780"/>
      <c r="AI124" s="780"/>
      <c r="AJ124" s="781"/>
      <c r="AK124" s="782" t="s">
        <v>491</v>
      </c>
      <c r="AL124" s="780"/>
      <c r="AM124" s="780"/>
      <c r="AN124" s="780"/>
      <c r="AO124" s="781"/>
      <c r="AP124" s="824" t="s">
        <v>492</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104.8</v>
      </c>
      <c r="BR124" s="831"/>
      <c r="BS124" s="831"/>
      <c r="BT124" s="831"/>
      <c r="BU124" s="831"/>
      <c r="BV124" s="831">
        <v>84.3</v>
      </c>
      <c r="BW124" s="831"/>
      <c r="BX124" s="831"/>
      <c r="BY124" s="831"/>
      <c r="BZ124" s="831"/>
      <c r="CA124" s="831">
        <v>73.099999999999994</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495</v>
      </c>
      <c r="DH124" s="764"/>
      <c r="DI124" s="764"/>
      <c r="DJ124" s="764"/>
      <c r="DK124" s="765"/>
      <c r="DL124" s="766" t="s">
        <v>495</v>
      </c>
      <c r="DM124" s="764"/>
      <c r="DN124" s="764"/>
      <c r="DO124" s="764"/>
      <c r="DP124" s="765"/>
      <c r="DQ124" s="766" t="s">
        <v>496</v>
      </c>
      <c r="DR124" s="764"/>
      <c r="DS124" s="764"/>
      <c r="DT124" s="764"/>
      <c r="DU124" s="765"/>
      <c r="DV124" s="848" t="s">
        <v>495</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489</v>
      </c>
      <c r="AG125" s="780"/>
      <c r="AH125" s="780"/>
      <c r="AI125" s="780"/>
      <c r="AJ125" s="781"/>
      <c r="AK125" s="782" t="s">
        <v>496</v>
      </c>
      <c r="AL125" s="780"/>
      <c r="AM125" s="780"/>
      <c r="AN125" s="780"/>
      <c r="AO125" s="781"/>
      <c r="AP125" s="824" t="s">
        <v>496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489</v>
      </c>
      <c r="DH125" s="842"/>
      <c r="DI125" s="842"/>
      <c r="DJ125" s="842"/>
      <c r="DK125" s="842"/>
      <c r="DL125" s="842" t="s">
        <v>496</v>
      </c>
      <c r="DM125" s="842"/>
      <c r="DN125" s="842"/>
      <c r="DO125" s="842"/>
      <c r="DP125" s="842"/>
      <c r="DQ125" s="842" t="s">
        <v>495</v>
      </c>
      <c r="DR125" s="842"/>
      <c r="DS125" s="842"/>
      <c r="DT125" s="842"/>
      <c r="DU125" s="842"/>
      <c r="DV125" s="843" t="s">
        <v>495</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7727</v>
      </c>
      <c r="AB126" s="780"/>
      <c r="AC126" s="780"/>
      <c r="AD126" s="780"/>
      <c r="AE126" s="781"/>
      <c r="AF126" s="782">
        <v>1613</v>
      </c>
      <c r="AG126" s="780"/>
      <c r="AH126" s="780"/>
      <c r="AI126" s="780"/>
      <c r="AJ126" s="781"/>
      <c r="AK126" s="782">
        <v>896</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495</v>
      </c>
      <c r="DH126" s="817"/>
      <c r="DI126" s="817"/>
      <c r="DJ126" s="817"/>
      <c r="DK126" s="817"/>
      <c r="DL126" s="817" t="s">
        <v>489</v>
      </c>
      <c r="DM126" s="817"/>
      <c r="DN126" s="817"/>
      <c r="DO126" s="817"/>
      <c r="DP126" s="817"/>
      <c r="DQ126" s="817" t="s">
        <v>496</v>
      </c>
      <c r="DR126" s="817"/>
      <c r="DS126" s="817"/>
      <c r="DT126" s="817"/>
      <c r="DU126" s="817"/>
      <c r="DV126" s="794" t="s">
        <v>496</v>
      </c>
      <c r="DW126" s="794"/>
      <c r="DX126" s="794"/>
      <c r="DY126" s="794"/>
      <c r="DZ126" s="795"/>
    </row>
    <row r="127" spans="1:130" s="230" customFormat="1" ht="26.25" customHeight="1" x14ac:dyDescent="0.2">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219</v>
      </c>
      <c r="AB127" s="780"/>
      <c r="AC127" s="780"/>
      <c r="AD127" s="780"/>
      <c r="AE127" s="781"/>
      <c r="AF127" s="782">
        <v>69</v>
      </c>
      <c r="AG127" s="780"/>
      <c r="AH127" s="780"/>
      <c r="AI127" s="780"/>
      <c r="AJ127" s="781"/>
      <c r="AK127" s="782">
        <v>31</v>
      </c>
      <c r="AL127" s="780"/>
      <c r="AM127" s="780"/>
      <c r="AN127" s="780"/>
      <c r="AO127" s="781"/>
      <c r="AP127" s="824">
        <v>0</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495</v>
      </c>
      <c r="DH127" s="817"/>
      <c r="DI127" s="817"/>
      <c r="DJ127" s="817"/>
      <c r="DK127" s="817"/>
      <c r="DL127" s="817" t="s">
        <v>495</v>
      </c>
      <c r="DM127" s="817"/>
      <c r="DN127" s="817"/>
      <c r="DO127" s="817"/>
      <c r="DP127" s="817"/>
      <c r="DQ127" s="817" t="s">
        <v>489</v>
      </c>
      <c r="DR127" s="817"/>
      <c r="DS127" s="817"/>
      <c r="DT127" s="817"/>
      <c r="DU127" s="817"/>
      <c r="DV127" s="794" t="s">
        <v>496</v>
      </c>
      <c r="DW127" s="794"/>
      <c r="DX127" s="794"/>
      <c r="DY127" s="794"/>
      <c r="DZ127" s="795"/>
    </row>
    <row r="128" spans="1:130" s="230" customFormat="1" ht="26.25" customHeight="1" thickBot="1" x14ac:dyDescent="0.25">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211856</v>
      </c>
      <c r="AB128" s="801"/>
      <c r="AC128" s="801"/>
      <c r="AD128" s="801"/>
      <c r="AE128" s="802"/>
      <c r="AF128" s="803">
        <v>204678</v>
      </c>
      <c r="AG128" s="801"/>
      <c r="AH128" s="801"/>
      <c r="AI128" s="801"/>
      <c r="AJ128" s="802"/>
      <c r="AK128" s="803">
        <v>200958</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133</v>
      </c>
      <c r="BG128" s="787"/>
      <c r="BH128" s="787"/>
      <c r="BI128" s="787"/>
      <c r="BJ128" s="787"/>
      <c r="BK128" s="787"/>
      <c r="BL128" s="810"/>
      <c r="BM128" s="786">
        <v>12.76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510</v>
      </c>
      <c r="DH128" s="791"/>
      <c r="DI128" s="791"/>
      <c r="DJ128" s="791"/>
      <c r="DK128" s="791"/>
      <c r="DL128" s="791" t="s">
        <v>511</v>
      </c>
      <c r="DM128" s="791"/>
      <c r="DN128" s="791"/>
      <c r="DO128" s="791"/>
      <c r="DP128" s="791"/>
      <c r="DQ128" s="791" t="s">
        <v>511</v>
      </c>
      <c r="DR128" s="791"/>
      <c r="DS128" s="791"/>
      <c r="DT128" s="791"/>
      <c r="DU128" s="791"/>
      <c r="DV128" s="792" t="s">
        <v>133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15238595</v>
      </c>
      <c r="AB129" s="780"/>
      <c r="AC129" s="780"/>
      <c r="AD129" s="780"/>
      <c r="AE129" s="781"/>
      <c r="AF129" s="782">
        <v>15786807</v>
      </c>
      <c r="AG129" s="780"/>
      <c r="AH129" s="780"/>
      <c r="AI129" s="780"/>
      <c r="AJ129" s="781"/>
      <c r="AK129" s="782">
        <v>15272103</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514</v>
      </c>
      <c r="BG129" s="771"/>
      <c r="BH129" s="771"/>
      <c r="BI129" s="771"/>
      <c r="BJ129" s="771"/>
      <c r="BK129" s="771"/>
      <c r="BL129" s="772"/>
      <c r="BM129" s="770">
        <v>17.760000000000002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516</v>
      </c>
      <c r="X130" s="777"/>
      <c r="Y130" s="777"/>
      <c r="Z130" s="778"/>
      <c r="AA130" s="779">
        <v>2837655</v>
      </c>
      <c r="AB130" s="780"/>
      <c r="AC130" s="780"/>
      <c r="AD130" s="780"/>
      <c r="AE130" s="781"/>
      <c r="AF130" s="782">
        <v>2677851</v>
      </c>
      <c r="AG130" s="780"/>
      <c r="AH130" s="780"/>
      <c r="AI130" s="780"/>
      <c r="AJ130" s="781"/>
      <c r="AK130" s="782">
        <v>2627444</v>
      </c>
      <c r="AL130" s="780"/>
      <c r="AM130" s="780"/>
      <c r="AN130" s="780"/>
      <c r="AO130" s="781"/>
      <c r="AP130" s="783"/>
      <c r="AQ130" s="784"/>
      <c r="AR130" s="784"/>
      <c r="AS130" s="784"/>
      <c r="AT130" s="785"/>
      <c r="AU130" s="233"/>
      <c r="AV130" s="233"/>
      <c r="AW130" s="233"/>
      <c r="AX130" s="751" t="s">
        <v>517</v>
      </c>
      <c r="AY130" s="752"/>
      <c r="AZ130" s="752"/>
      <c r="BA130" s="752"/>
      <c r="BB130" s="752"/>
      <c r="BC130" s="752"/>
      <c r="BD130" s="752"/>
      <c r="BE130" s="753"/>
      <c r="BF130" s="754">
        <v>10.5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518</v>
      </c>
      <c r="X131" s="761"/>
      <c r="Y131" s="761"/>
      <c r="Z131" s="762"/>
      <c r="AA131" s="763">
        <v>12400940</v>
      </c>
      <c r="AB131" s="764"/>
      <c r="AC131" s="764"/>
      <c r="AD131" s="764"/>
      <c r="AE131" s="765"/>
      <c r="AF131" s="766">
        <v>13108956</v>
      </c>
      <c r="AG131" s="764"/>
      <c r="AH131" s="764"/>
      <c r="AI131" s="764"/>
      <c r="AJ131" s="765"/>
      <c r="AK131" s="766">
        <v>12644659</v>
      </c>
      <c r="AL131" s="764"/>
      <c r="AM131" s="764"/>
      <c r="AN131" s="764"/>
      <c r="AO131" s="765"/>
      <c r="AP131" s="767"/>
      <c r="AQ131" s="768"/>
      <c r="AR131" s="768"/>
      <c r="AS131" s="768"/>
      <c r="AT131" s="769"/>
      <c r="AU131" s="233"/>
      <c r="AV131" s="233"/>
      <c r="AW131" s="233"/>
      <c r="AX131" s="729" t="s">
        <v>519</v>
      </c>
      <c r="AY131" s="730"/>
      <c r="AZ131" s="730"/>
      <c r="BA131" s="730"/>
      <c r="BB131" s="730"/>
      <c r="BC131" s="730"/>
      <c r="BD131" s="730"/>
      <c r="BE131" s="731"/>
      <c r="BF131" s="732">
        <v>73.099999999999994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11.355381120000001</v>
      </c>
      <c r="AB132" s="745"/>
      <c r="AC132" s="745"/>
      <c r="AD132" s="745"/>
      <c r="AE132" s="746"/>
      <c r="AF132" s="747">
        <v>10.21883817</v>
      </c>
      <c r="AG132" s="745"/>
      <c r="AH132" s="745"/>
      <c r="AI132" s="745"/>
      <c r="AJ132" s="746"/>
      <c r="AK132" s="747">
        <v>9.9627993129999997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12.5</v>
      </c>
      <c r="AB133" s="724"/>
      <c r="AC133" s="724"/>
      <c r="AD133" s="724"/>
      <c r="AE133" s="725"/>
      <c r="AF133" s="723">
        <v>11.5</v>
      </c>
      <c r="AG133" s="724"/>
      <c r="AH133" s="724"/>
      <c r="AI133" s="724"/>
      <c r="AJ133" s="725"/>
      <c r="AK133" s="723">
        <v>10.5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N/j/jaTBIwKURxxAXDrBpLG61OgDihdAoHJby3NKfWYfcZwl5JaWlN0dDWmQQbYTCcO2uxmlC1afaQ56rT+g==" saltValue="J0+zvRFHDe5R77eewVhb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Q16" zoomScale="80" zoomScaleNormal="85" zoomScaleSheetLayoutView="80" workbookViewId="0">
      <selection activeCell="R17" sqref="R17:V17"/>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Uiydi7ygkHrLkNiyughb/XLmnC3Rl7jQf2AddSv2b/uv8VCPQzIB7jENS3nVMyww+osz9aKhkIS6G6VPM9ymA==" saltValue="zVUmtBM4ko2y32g1lg/S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Z19" zoomScaleNormal="100" zoomScaleSheetLayoutView="55" workbookViewId="0">
      <selection activeCell="R17" sqref="R17:V17"/>
    </sheetView>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NaZ0PSCA/9yIj3tuJYjzX8FgMm42MaZvMNJW5JQjWvQZexJIt6QgJauQ3aFBwCZF9nDkd+iyBb7AxpJ8Jxlhw==" saltValue="DvsCW62DjWb790DpnOiZ7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election activeCell="R17" sqref="R17:V17"/>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526</v>
      </c>
      <c r="AP7" s="272"/>
      <c r="AQ7" s="273" t="s">
        <v>527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528</v>
      </c>
      <c r="AQ8" s="279" t="s">
        <v>529</v>
      </c>
      <c r="AR8" s="280" t="s">
        <v>530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531</v>
      </c>
      <c r="AL9" s="1130"/>
      <c r="AM9" s="1130"/>
      <c r="AN9" s="1131"/>
      <c r="AO9" s="281">
        <v>3676162</v>
      </c>
      <c r="AP9" s="281">
        <v>82880</v>
      </c>
      <c r="AQ9" s="282">
        <v>90021</v>
      </c>
      <c r="AR9" s="283">
        <v>-7.9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532</v>
      </c>
      <c r="AL10" s="1130"/>
      <c r="AM10" s="1130"/>
      <c r="AN10" s="1131"/>
      <c r="AO10" s="284">
        <v>559995</v>
      </c>
      <c r="AP10" s="284">
        <v>12625</v>
      </c>
      <c r="AQ10" s="285">
        <v>11562</v>
      </c>
      <c r="AR10" s="286">
        <v>9.1999999999999993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533</v>
      </c>
      <c r="AL11" s="1130"/>
      <c r="AM11" s="1130"/>
      <c r="AN11" s="1131"/>
      <c r="AO11" s="284">
        <v>27586</v>
      </c>
      <c r="AP11" s="284">
        <v>622</v>
      </c>
      <c r="AQ11" s="285">
        <v>947</v>
      </c>
      <c r="AR11" s="286">
        <v>-34.299999999999997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534</v>
      </c>
      <c r="AL12" s="1130"/>
      <c r="AM12" s="1130"/>
      <c r="AN12" s="1131"/>
      <c r="AO12" s="284" t="s">
        <v>535</v>
      </c>
      <c r="AP12" s="284" t="s">
        <v>535</v>
      </c>
      <c r="AQ12" s="285">
        <v>11</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536</v>
      </c>
      <c r="AL13" s="1130"/>
      <c r="AM13" s="1130"/>
      <c r="AN13" s="1131"/>
      <c r="AO13" s="284">
        <v>175841</v>
      </c>
      <c r="AP13" s="284">
        <v>3964</v>
      </c>
      <c r="AQ13" s="285">
        <v>3606</v>
      </c>
      <c r="AR13" s="286">
        <v>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537</v>
      </c>
      <c r="AL14" s="1130"/>
      <c r="AM14" s="1130"/>
      <c r="AN14" s="1131"/>
      <c r="AO14" s="284">
        <v>57367</v>
      </c>
      <c r="AP14" s="284">
        <v>1293</v>
      </c>
      <c r="AQ14" s="285">
        <v>1599</v>
      </c>
      <c r="AR14" s="286">
        <v>-19.100000000000001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538</v>
      </c>
      <c r="AL15" s="1133"/>
      <c r="AM15" s="1133"/>
      <c r="AN15" s="1134"/>
      <c r="AO15" s="284">
        <v>-282578</v>
      </c>
      <c r="AP15" s="284">
        <v>-6371</v>
      </c>
      <c r="AQ15" s="285">
        <v>-6463</v>
      </c>
      <c r="AR15" s="286">
        <v>-1.4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4214373</v>
      </c>
      <c r="AP16" s="284">
        <v>95015</v>
      </c>
      <c r="AQ16" s="285">
        <v>101283</v>
      </c>
      <c r="AR16" s="286">
        <v>-6.2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543</v>
      </c>
      <c r="AL21" s="1136"/>
      <c r="AM21" s="1136"/>
      <c r="AN21" s="1137"/>
      <c r="AO21" s="297">
        <v>8.43</v>
      </c>
      <c r="AP21" s="298">
        <v>9.14</v>
      </c>
      <c r="AQ21" s="299">
        <v>-0.71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544</v>
      </c>
      <c r="AL22" s="1136"/>
      <c r="AM22" s="1136"/>
      <c r="AN22" s="1137"/>
      <c r="AO22" s="302">
        <v>99.3</v>
      </c>
      <c r="AP22" s="303">
        <v>97.6</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545</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526</v>
      </c>
      <c r="AP30" s="272"/>
      <c r="AQ30" s="273" t="s">
        <v>527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548</v>
      </c>
      <c r="AL32" s="1120"/>
      <c r="AM32" s="1120"/>
      <c r="AN32" s="1121"/>
      <c r="AO32" s="312">
        <v>3768227</v>
      </c>
      <c r="AP32" s="312">
        <v>84956</v>
      </c>
      <c r="AQ32" s="313">
        <v>58458</v>
      </c>
      <c r="AR32" s="314">
        <v>45.3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549</v>
      </c>
      <c r="AL33" s="1120"/>
      <c r="AM33" s="1120"/>
      <c r="AN33" s="1121"/>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550</v>
      </c>
      <c r="AL34" s="1120"/>
      <c r="AM34" s="1120"/>
      <c r="AN34" s="1121"/>
      <c r="AO34" s="312" t="s">
        <v>535</v>
      </c>
      <c r="AP34" s="312" t="s">
        <v>535</v>
      </c>
      <c r="AQ34" s="313" t="s">
        <v>535</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551</v>
      </c>
      <c r="AL35" s="1120"/>
      <c r="AM35" s="1120"/>
      <c r="AN35" s="1121"/>
      <c r="AO35" s="312">
        <v>297739</v>
      </c>
      <c r="AP35" s="312">
        <v>6713</v>
      </c>
      <c r="AQ35" s="313">
        <v>14034</v>
      </c>
      <c r="AR35" s="314">
        <v>-52.2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552</v>
      </c>
      <c r="AL36" s="1120"/>
      <c r="AM36" s="1120"/>
      <c r="AN36" s="1121"/>
      <c r="AO36" s="312">
        <v>21271</v>
      </c>
      <c r="AP36" s="312">
        <v>480</v>
      </c>
      <c r="AQ36" s="313">
        <v>2546</v>
      </c>
      <c r="AR36" s="314">
        <v>-81.099999999999994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553</v>
      </c>
      <c r="AL37" s="1120"/>
      <c r="AM37" s="1120"/>
      <c r="AN37" s="1121"/>
      <c r="AO37" s="312">
        <v>927</v>
      </c>
      <c r="AP37" s="312">
        <v>21</v>
      </c>
      <c r="AQ37" s="313">
        <v>290</v>
      </c>
      <c r="AR37" s="314">
        <v>-92.8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554</v>
      </c>
      <c r="AL38" s="1123"/>
      <c r="AM38" s="1123"/>
      <c r="AN38" s="1124"/>
      <c r="AO38" s="315" t="s">
        <v>535</v>
      </c>
      <c r="AP38" s="315" t="s">
        <v>535</v>
      </c>
      <c r="AQ38" s="316">
        <v>1</v>
      </c>
      <c r="AR38" s="304" t="s">
        <v>535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555</v>
      </c>
      <c r="AL39" s="1123"/>
      <c r="AM39" s="1123"/>
      <c r="AN39" s="1124"/>
      <c r="AO39" s="312">
        <v>-200958</v>
      </c>
      <c r="AP39" s="312">
        <v>-4531</v>
      </c>
      <c r="AQ39" s="313">
        <v>-4639</v>
      </c>
      <c r="AR39" s="314">
        <v>-2.2999999999999998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556</v>
      </c>
      <c r="AL40" s="1120"/>
      <c r="AM40" s="1120"/>
      <c r="AN40" s="1121"/>
      <c r="AO40" s="312">
        <v>-2627444</v>
      </c>
      <c r="AP40" s="312">
        <v>-59237</v>
      </c>
      <c r="AQ40" s="313">
        <v>-48753</v>
      </c>
      <c r="AR40" s="314">
        <v>21.5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303</v>
      </c>
      <c r="AL41" s="1126"/>
      <c r="AM41" s="1126"/>
      <c r="AN41" s="1127"/>
      <c r="AO41" s="312">
        <v>1259762</v>
      </c>
      <c r="AP41" s="312">
        <v>28402</v>
      </c>
      <c r="AQ41" s="313">
        <v>21939</v>
      </c>
      <c r="AR41" s="314">
        <v>29.5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526</v>
      </c>
      <c r="AN49" s="1114" t="s">
        <v>560</v>
      </c>
      <c r="AO49" s="1115"/>
      <c r="AP49" s="1115"/>
      <c r="AQ49" s="1115"/>
      <c r="AR49" s="111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561</v>
      </c>
      <c r="AO50" s="329" t="s">
        <v>562</v>
      </c>
      <c r="AP50" s="330" t="s">
        <v>563</v>
      </c>
      <c r="AQ50" s="331" t="s">
        <v>564</v>
      </c>
      <c r="AR50" s="332" t="s">
        <v>565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2274284</v>
      </c>
      <c r="AN51" s="334">
        <v>48522</v>
      </c>
      <c r="AO51" s="335">
        <v>30.7</v>
      </c>
      <c r="AP51" s="336">
        <v>85173</v>
      </c>
      <c r="AQ51" s="337">
        <v>-4.3</v>
      </c>
      <c r="AR51" s="338">
        <v>35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506380</v>
      </c>
      <c r="AN52" s="342">
        <v>10804</v>
      </c>
      <c r="AO52" s="343">
        <v>-31.7</v>
      </c>
      <c r="AP52" s="344">
        <v>43913</v>
      </c>
      <c r="AQ52" s="345">
        <v>-3.4</v>
      </c>
      <c r="AR52" s="346">
        <v>-28.3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3016814</v>
      </c>
      <c r="AN53" s="334">
        <v>65286</v>
      </c>
      <c r="AO53" s="335">
        <v>34.5</v>
      </c>
      <c r="AP53" s="336">
        <v>94081</v>
      </c>
      <c r="AQ53" s="337">
        <v>10.5</v>
      </c>
      <c r="AR53" s="338">
        <v>24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1338469</v>
      </c>
      <c r="AN54" s="342">
        <v>28966</v>
      </c>
      <c r="AO54" s="343">
        <v>168.1</v>
      </c>
      <c r="AP54" s="344">
        <v>48949</v>
      </c>
      <c r="AQ54" s="345">
        <v>11.5</v>
      </c>
      <c r="AR54" s="346">
        <v>156.6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2613178</v>
      </c>
      <c r="AN55" s="334">
        <v>57263</v>
      </c>
      <c r="AO55" s="335">
        <v>-12.3</v>
      </c>
      <c r="AP55" s="336">
        <v>92632</v>
      </c>
      <c r="AQ55" s="337">
        <v>-1.5</v>
      </c>
      <c r="AR55" s="338">
        <v>-10.8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1283216</v>
      </c>
      <c r="AN56" s="342">
        <v>28119</v>
      </c>
      <c r="AO56" s="343">
        <v>-2.9</v>
      </c>
      <c r="AP56" s="344">
        <v>47978</v>
      </c>
      <c r="AQ56" s="345">
        <v>-2</v>
      </c>
      <c r="AR56" s="346">
        <v>-0.9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3316420</v>
      </c>
      <c r="AN57" s="334">
        <v>73738</v>
      </c>
      <c r="AO57" s="335">
        <v>28.8</v>
      </c>
      <c r="AP57" s="336">
        <v>71279</v>
      </c>
      <c r="AQ57" s="337">
        <v>-23.1</v>
      </c>
      <c r="AR57" s="338">
        <v>51.9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1672566</v>
      </c>
      <c r="AN58" s="342">
        <v>37188</v>
      </c>
      <c r="AO58" s="343">
        <v>32.299999999999997</v>
      </c>
      <c r="AP58" s="344">
        <v>36731</v>
      </c>
      <c r="AQ58" s="345">
        <v>-23.4</v>
      </c>
      <c r="AR58" s="346">
        <v>55.7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4248411</v>
      </c>
      <c r="AN59" s="334">
        <v>95782</v>
      </c>
      <c r="AO59" s="335">
        <v>29.9</v>
      </c>
      <c r="AP59" s="336">
        <v>74994</v>
      </c>
      <c r="AQ59" s="337">
        <v>5.2</v>
      </c>
      <c r="AR59" s="338">
        <v>24.7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2498716</v>
      </c>
      <c r="AN60" s="342">
        <v>56334</v>
      </c>
      <c r="AO60" s="343">
        <v>51.5</v>
      </c>
      <c r="AP60" s="344">
        <v>36188</v>
      </c>
      <c r="AQ60" s="345">
        <v>-1.5</v>
      </c>
      <c r="AR60" s="346">
        <v>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3093821</v>
      </c>
      <c r="AN61" s="349">
        <v>68118</v>
      </c>
      <c r="AO61" s="350">
        <v>22.3</v>
      </c>
      <c r="AP61" s="351">
        <v>83632</v>
      </c>
      <c r="AQ61" s="352">
        <v>-2.6</v>
      </c>
      <c r="AR61" s="338">
        <v>24.9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1459869</v>
      </c>
      <c r="AN62" s="342">
        <v>32282</v>
      </c>
      <c r="AO62" s="343">
        <v>43.5</v>
      </c>
      <c r="AP62" s="344">
        <v>42752</v>
      </c>
      <c r="AQ62" s="345">
        <v>-3.8</v>
      </c>
      <c r="AR62" s="346">
        <v>47.3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un+/CT1WSkgncWk3BPZ8kr0KLvanw5PoAaiyp1SyFQCDRBG4PHI0kB6TwAmEv2mqO5oNXXBYeul+lggSOCWuA==" saltValue="Z14N+l35unOZqzRGHatJ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2" zoomScaleNormal="100" zoomScaleSheetLayoutView="55" workbookViewId="0">
      <selection activeCell="R17" sqref="R17:V17"/>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0" spans="125:125" ht="13.5" hidden="1" customHeight="1" x14ac:dyDescent="0.2"/>
    <row r="121" spans="125:125" ht="13.5" hidden="1" customHeight="1" x14ac:dyDescent="0.2">
      <c r="DU121" s="259"/>
    </row>
  </sheetData>
  <sheetProtection algorithmName="SHA-512" hashValue="vF5U6yQ4hM2Qia+Y/3slhrg2fwQJLQnQW42uXcwjOVm7Pl75yM9dqq/LZBiPOSFyIhDg2fC97CqN6KsxGMa9dA==" saltValue="hN+o1HzU2fftO2GQt1K7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A91" zoomScaleNormal="100" zoomScaleSheetLayoutView="55" workbookViewId="0">
      <selection activeCell="R17" sqref="R17:V17"/>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Fw6WnV6lhQtRArD7INDY0M6LrS7ljoymVTPj/Ypp+nFsRv9RsiedO2nueZcEOFdMVnAR4T6gv8Lndj+gyazyTw==" saltValue="x9noHg2BfUSxT7Gwm8BA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R17" sqref="R17:V1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38" t="s">
        <v>3</v>
      </c>
      <c r="D47" s="1138"/>
      <c r="E47" s="1139"/>
      <c r="F47" s="11">
        <v>7.16</v>
      </c>
      <c r="G47" s="12">
        <v>7.14</v>
      </c>
      <c r="H47" s="12">
        <v>9.49</v>
      </c>
      <c r="I47" s="12">
        <v>12.08</v>
      </c>
      <c r="J47" s="13">
        <v>16.04</v>
      </c>
    </row>
    <row r="48" spans="2:10" ht="57.75" customHeight="1" x14ac:dyDescent="0.2">
      <c r="B48" s="14"/>
      <c r="C48" s="1140" t="s">
        <v>4</v>
      </c>
      <c r="D48" s="1140"/>
      <c r="E48" s="1141"/>
      <c r="F48" s="15">
        <v>2.94</v>
      </c>
      <c r="G48" s="16">
        <v>3.58</v>
      </c>
      <c r="H48" s="16">
        <v>4.12</v>
      </c>
      <c r="I48" s="16">
        <v>11.16</v>
      </c>
      <c r="J48" s="17">
        <v>7.73</v>
      </c>
    </row>
    <row r="49" spans="2:10" ht="57.75" customHeight="1" thickBot="1" x14ac:dyDescent="0.25">
      <c r="B49" s="18"/>
      <c r="C49" s="1142" t="s">
        <v>5</v>
      </c>
      <c r="D49" s="1142"/>
      <c r="E49" s="1143"/>
      <c r="F49" s="19">
        <v>0.05</v>
      </c>
      <c r="G49" s="20">
        <v>0.66</v>
      </c>
      <c r="H49" s="20">
        <v>3.18</v>
      </c>
      <c r="I49" s="20">
        <v>10.1</v>
      </c>
      <c r="J49" s="21">
        <v>0.05</v>
      </c>
    </row>
    <row r="50" spans="2:10" ht="13.2" x14ac:dyDescent="0.2"/>
  </sheetData>
  <sheetProtection algorithmName="SHA-512" hashValue="86o67RBUEgMGXIgY+w5+mdUh3d2TzNmlS064A1HTNsj6uLPzTyLrW9fiDvxvB9zQJQhEcMq7xeGEKUWJzDMldQ==" saltValue="qP+xHOpXYp3sx+5IOnlC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MSDPC-110</cp:lastModifiedBy>
  <cp:lastPrinted>2024-03-15T06:07:31Z</cp:lastPrinted>
  <dcterms:created xsi:type="dcterms:W3CDTF">2024-02-05T02:42:30Z</dcterms:created>
  <dcterms:modified xsi:type="dcterms:W3CDTF">2024-03-15T06:07:39Z</dcterms:modified>
  <cp:category/>
</cp:coreProperties>
</file>