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DPC-113\Desktop\"/>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CO36" i="10"/>
  <c r="CO37" i="10" s="1"/>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<sst xmlns="http://schemas.openxmlformats.org/spreadsheetml/2006/main" count="1091" uniqueCount="610">
  <si>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</si>
  <si>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</si>
  <si>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</si>
  <si>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</si>
  <si>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</si>
  <si>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</si>
  <si>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</si>
  <si>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</si>
  <si>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</si>
  <si>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</si>
  <si>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</si>
  <si>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</si>
  <si>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</si>
  <si>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</si>
  <si>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</si>
  <si>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</si>
  <si>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</si>
  <si>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</si>
  <si>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</si>
  <si>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</si>
  <si>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</si>
  <si>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</si>
  <si>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</si>
  <si>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</si>
  <si>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</si>
  <si>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</si>
  <si>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</si>
  <si>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</si>
  <si>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</si>
  <si>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</si>
  <si>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</si>
  <si>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</si>
  <si>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</si>
  <si>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</si>
  <si>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</si>
  <si>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</si>
  <si>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</si>
  <si>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</si>
  <si>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</si>
  <si>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</si>
  <si>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</si>
  <si>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</si>
  <si>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</si>
  <si>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</si>
  <si>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</si>
  <si>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</si>
  <si>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</si>
  <si>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</si>
  <si>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</si>
  <si>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</si>
  <si>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</si>
  <si>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</si>
  <si>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</si>
  <si>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</si>
  <si>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</si>
  <si>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</si>
  <si>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</si>
  <si>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</si>
  <si>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</si>
  <si>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</si>
  <si>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</si>
  <si>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</si>
  <si>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</si>
  <si>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</si>
  <si>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</si>
  <si>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</si>
  <si>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</si>
  <si>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</si>
  <si>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</si>
  <si>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</si>
  <si>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</si>
  <si>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</si>
  <si>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</si>
  <si>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</si>
  <si>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</si>
  <si>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</si>
  <si>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</si>
  <si>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</si>
  <si>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</si>
  <si>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</si>
  <si>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</si>
  <si>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</si>
  <si>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</si>
  <si>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</si>
  <si>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</si>
  <si>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</si>
  <si>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</si>
  <si>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</si>
  <si>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</si>
  <si>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</si>
  <si>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</si>
  <si>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</si>
  <si>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</si>
  <si>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</si>
  <si>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</si>
  <si>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</si>
  <si>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</si>
  <si>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</si>
  <si>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益田市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</si>
  <si>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</si>
  <si>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</si>
  <si>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</si>
  <si>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</si>
  <si>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</si>
  <si>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</si>
  <si>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</si>
  <si>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</si>
  <si>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</si>
  <si>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</si>
  <si>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</si>
  <si>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</si>
  <si>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</si>
  <si>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</si>
  <si>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</si>
  <si>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</si>
  <si>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</si>
  <si>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</si>
  <si>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</si>
  <si>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</si>
  <si>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</si>
  <si>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</si>
  <si>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</si>
  <si>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</si>
  <si>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</si>
  <si>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</si>
  <si>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</si>
  <si>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</si>
  <si>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</si>
  <si>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</si>
  <si>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</si>
  <si>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</si>
  <si>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</si>
  <si>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</si>
  <si>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</si>
  <si>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</si>
  <si>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</si>
  <si>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</si>
  <si>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</si>
  <si>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</si>
  <si>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</si>
  <si>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</si>
  <si>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</si>
  <si>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</si>
  <si>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</si>
  <si>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</si>
  <si>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</si>
  <si>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</si>
  <si>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</si>
  <si>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</si>
  <si>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</si>
  <si>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</si>
  <si>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</si>
  <si>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</si>
  <si>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</si>
  <si>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</si>
  <si>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</si>
  <si>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</si>
  <si>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</si>
  <si>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</si>
  <si>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</si>
  <si>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</si>
  <si>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</si>
  <si>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</si>
  <si>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</si>
  <si>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</si>
  <si>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</si>
  <si>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</si>
  <si>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</si>
  <si>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</si>
  <si>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</si>
  <si>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</si>
  <si>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</si>
  <si>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</si>
  <si>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</si>
  <si>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</si>
  <si>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</si>
  <si>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</si>
  <si>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</si>
  <si>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</si>
  <si>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</si>
  <si>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</si>
  <si>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</si>
  <si>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</si>
  <si>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</si>
  <si>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</si>
  <si>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</si>
  <si>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</si>
  <si>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</si>
  <si>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</si>
  <si>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</si>
  <si>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</si>
  <si>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</si>
  <si>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</si>
  <si>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</si>
  <si>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</si>
  <si>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</si>
  <si>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</si>
  <si>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</si>
  <si>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</si>
  <si>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</si>
  <si>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</si>
  <si>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</si>
  <si>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</si>
  <si>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</si>
  <si>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</si>
  <si>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</si>
  <si>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</si>
  <si>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</si>
  <si>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</si>
  <si>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</si>
  <si>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</si>
  <si>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</si>
  <si>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島根県益田市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</si>
  <si>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</si>
  <si>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</si>
  <si>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</si>
  <si>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</si>
  <si>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</si>
  <si>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</si>
  <si>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</si>
  <si>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</si>
  <si>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</si>
  <si>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</si>
  <si>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</si>
  <si>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</si>
  <si>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</si>
  <si>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</si>
  <si>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</si>
  <si>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</si>
  <si>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</si>
  <si>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</si>
  <si>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</si>
  <si>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</si>
  <si>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</si>
  <si>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</si>
  <si>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</si>
  <si>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</si>
  <si>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</si>
  <si>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</si>
  <si>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</si>
  <si>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</si>
  <si>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</si>
  <si>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</si>
  <si>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</si>
  <si>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</si>
  <si>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</si>
  <si>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</si>
  <si>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</si>
  <si>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</si>
  <si>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</si>
  <si>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</si>
  <si>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</si>
  <si>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</si>
  <si>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</si>
  <si>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</si>
  <si>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</si>
  <si>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</si>
  <si>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</si>
  <si>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</si>
  <si>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</si>
  <si>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</si>
  <si>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</si>
  <si>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</si>
  <si>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</si>
  <si>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</si>
  <si>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</si>
  <si>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</si>
  <si>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</si>
  <si>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</si>
  <si>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</si>
  <si>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t>
    <phoneticPr fontId="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</si>
  <si>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</si>
  <si>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</si>
  <si>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</si>
  <si>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</si>
  <si>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</si>
  <si>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</si>
  <si>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</si>
  <si>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</si>
  <si>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</si>
  <si>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</si>
  <si>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</si>
  <si>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</si>
  <si>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</si>
  <si>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</si>
  <si>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</si>
  <si>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</si>
  <si>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</si>
  <si>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</si>
  <si>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</si>
  <si>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</si>
  <si>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</si>
  <si>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</si>
  <si>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</si>
  <si>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</si>
  <si>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</si>
  <si>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</si>
  <si>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</si>
  <si>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</si>
  <si>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</si>
  <si>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</si>
  <si>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</si>
  <si>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</si>
  <si>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</si>
  <si>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</si>
  <si>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</si>
  <si>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</si>
  <si>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</si>
  <si>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</si>
  <si>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</si>
  <si>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</si>
  <si>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</si>
  <si>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</si>
  <si>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</si>
  <si>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</si>
  <si>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</si>
  <si>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</si>
  <si>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</si>
  <si>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</si>
  <si>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</si>
  <si>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</si>
  <si>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</si>
  <si>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</si>
  <si>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</si>
  <si>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</si>
  <si>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</si>
  <si>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</si>
  <si>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</si>
  <si>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</si>
  <si>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</si>
  <si>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</si>
  <si>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</si>
  <si>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</si>
  <si>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</si>
  <si>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</si>
  <si>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</si>
  <si>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</si>
  <si>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</si>
  <si>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</si>
  <si>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</si>
  <si>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</si>
  <si>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</si>
  <si>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</si>
  <si>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</si>
  <si>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</si>
  <si>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</si>
  <si>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</si>
  <si>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</si>
  <si>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</si>
  <si>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</si>
  <si>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</si>
  <si>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</si>
  <si>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</si>
  <si>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</si>
  <si>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</si>
  <si>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</si>
  <si>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</si>
  <si>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</si>
  <si>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</si>
  <si>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</si>
  <si>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</si>
  <si>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</si>
  <si>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</si>
  <si>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</si>
  <si>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</si>
  <si>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</si>
  <si>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</si>
  <si>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</si>
  <si>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</si>
  <si>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島根県益田市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</si>
  <si>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</si>
  <si>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</si>
  <si>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</si>
  <si>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</si>
  <si>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</si>
  <si>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</si>
  <si>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</si>
  <si>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</si>
  <si>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</si>
  <si>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</si>
  <si>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</si>
  <si>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</si>
  <si>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</si>
  <si>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</si>
  <si>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</si>
  <si>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</si>
  <si>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</si>
  <si>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</si>
  <si>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</si>
  <si>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</si>
  <si>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施設貸付事業特別会計</t>
    <phoneticPr fontId="5"/>
  </si>
  <si>
    <t>市有林事業特別会計</t>
    <phoneticPr fontId="5"/>
  </si>
  <si>
    <t>造林受託事業特別会計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</si>
  <si>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</si>
  <si>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</si>
  <si>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</si>
  <si>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</si>
  <si>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</si>
  <si>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</si>
  <si>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</si>
  <si>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</si>
  <si>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</si>
  <si>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</si>
  <si>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</si>
  <si>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</si>
  <si>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</si>
  <si>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</si>
  <si>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</si>
  <si>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国民健康保険事業特別会計（事業勘定）</t>
    <phoneticPr fontId="5"/>
  </si>
  <si>
    <t>国民健康保険事業特別会計（美都診療施設勘定）</t>
    <phoneticPr fontId="5"/>
  </si>
  <si>
    <t>国民健康保険事業特別会計（匹見澄川診療施設勘定）</t>
    <phoneticPr fontId="5"/>
  </si>
  <si>
    <t>国民健康保険事業特別会計（匹見道川診療施設勘定）</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</si>
  <si>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</si>
  <si>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</si>
  <si>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</si>
  <si>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</si>
  <si>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</si>
  <si>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</si>
  <si>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</si>
  <si>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</si>
  <si>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</si>
  <si>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</si>
  <si>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</si>
  <si>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</si>
  <si>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</si>
  <si>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</si>
  <si>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</si>
  <si>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</si>
  <si>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</si>
  <si>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</si>
  <si>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</si>
  <si>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</si>
  <si>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</si>
  <si>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</si>
  <si>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</si>
  <si>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</si>
  <si>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</si>
  <si>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</si>
  <si>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</si>
  <si>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</si>
  <si>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</si>
  <si>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</si>
  <si>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</si>
  <si>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</si>
  <si>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</si>
  <si>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</si>
  <si>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</si>
  <si>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</si>
  <si>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</si>
  <si>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</si>
  <si>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</si>
  <si>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</si>
  <si>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</si>
  <si>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</si>
  <si>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</si>
  <si>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</si>
  <si>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</si>
  <si>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</si>
  <si>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</si>
  <si>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</si>
  <si>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</si>
  <si>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</si>
  <si>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</si>
  <si>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</si>
  <si>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</si>
  <si>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</si>
  <si>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</si>
  <si>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</si>
  <si>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</si>
  <si>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</si>
  <si>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</si>
  <si>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</si>
  <si>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</si>
  <si>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</si>
  <si>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</si>
  <si>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</si>
  <si>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</si>
  <si>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</si>
  <si>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</si>
  <si>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</si>
  <si>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土地区画整理事業特別会計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</si>
  <si>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</si>
  <si>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</si>
  <si>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</si>
  <si>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</si>
  <si>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</si>
  <si>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</si>
  <si>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</si>
  <si>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</si>
  <si>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</si>
  <si>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</si>
  <si>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</si>
  <si>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</si>
  <si>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</si>
  <si>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</si>
  <si>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</si>
  <si>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</si>
  <si>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</si>
  <si>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</si>
  <si>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</si>
  <si>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</si>
  <si>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</si>
  <si>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</si>
  <si>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</si>
  <si>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</si>
  <si>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</si>
  <si>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</si>
  <si>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</si>
  <si>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</si>
  <si>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</si>
  <si>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</si>
  <si>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</si>
  <si>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</si>
  <si>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</si>
  <si>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</si>
  <si>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</si>
  <si>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</si>
  <si>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</si>
  <si>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</si>
  <si>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</si>
  <si>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</si>
  <si>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</si>
  <si>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</si>
  <si>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</si>
  <si>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</si>
  <si>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</si>
  <si>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</si>
  <si>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</si>
  <si>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</si>
  <si>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</si>
  <si>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</si>
  <si>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</si>
  <si>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</si>
  <si>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</si>
  <si>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</si>
  <si>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</si>
  <si>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</si>
  <si>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</si>
  <si>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</si>
  <si>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</si>
  <si>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</si>
  <si>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</si>
  <si>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</si>
  <si>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</si>
  <si>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</si>
  <si>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</si>
  <si>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</si>
  <si>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</si>
  <si>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</si>
  <si>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</si>
  <si>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</si>
  <si>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</si>
  <si>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</si>
  <si>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</si>
  <si>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</si>
  <si>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</si>
  <si>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</si>
  <si>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</si>
  <si>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</si>
  <si>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</si>
  <si>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</si>
  <si>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</si>
  <si>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</si>
  <si>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</si>
  <si>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</si>
  <si>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</si>
  <si>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</si>
  <si>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1.58</t>
  </si>
  <si>
    <t>水道事業会計</t>
  </si>
  <si>
    <t>一般会計</t>
  </si>
  <si>
    <t>介護保険特別会計</t>
  </si>
  <si>
    <t>土地区画整理事業特別会計</t>
  </si>
  <si>
    <t>国民健康保険事業特別会計（事業勘定）</t>
  </si>
  <si>
    <t>後期高齢者医療特別会計</t>
  </si>
  <si>
    <t>下水道事業会計</t>
  </si>
  <si>
    <t>施設貸付事業特別会計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</si>
  <si>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</si>
  <si>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</si>
  <si>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</si>
  <si>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</si>
  <si>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</si>
  <si>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</si>
  <si>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</si>
  <si>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</si>
  <si>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</si>
  <si>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益田地区広域市町村圏事務組合</t>
    <rPh sb="0" eb="2">
      <t>マスダ</t>
    </rPh>
    <rPh sb="2" eb="4">
      <t>チク</t>
    </rPh>
    <rPh sb="4" eb="6">
      <t>コウイキ</t>
    </rPh>
    <rPh sb="6" eb="9">
      <t>シチョウソン</t>
    </rPh>
    <rPh sb="9" eb="10">
      <t>ケン</t>
    </rPh>
    <rPh sb="10" eb="12">
      <t>ジム</t>
    </rPh>
    <rPh sb="12" eb="14">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</si>
  <si>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</si>
  <si>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t>
    <rPh sb="0" eb="3">
      <t>シマネケン</t>
    </rPh>
    <rPh sb="3" eb="5">
      <t>コウキ</t>
    </rPh>
    <rPh sb="5" eb="8">
      <t>コウレイシャ</t>
    </rPh>
    <rPh sb="8" eb="10">
      <t>イリョウ</t>
    </rPh>
    <rPh sb="10" eb="12">
      <t>コウイキ</t>
    </rPh>
    <rPh sb="12" eb="14">
      <t>レンゴウ</t>
    </rPh>
    <rPh sb="15" eb="16">
      <t>フ</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</si>
  <si>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</si>
  <si>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t>
    <phoneticPr fontId="2"/>
  </si>
  <si>
    <t>益田市総合サービス</t>
    <rPh sb="0" eb="3">
      <t>マスダシ</t>
    </rPh>
    <rPh sb="3" eb="5">
      <t>ソウゴウ</t>
    </rPh>
    <phoneticPr fontId="2"/>
  </si>
  <si>
    <t>きのこハウス</t>
    <phoneticPr fontId="2"/>
  </si>
  <si>
    <t>エイト</t>
    <phoneticPr fontId="2"/>
  </si>
  <si>
    <t>地域振興基金</t>
    <rPh sb="0" eb="2">
      <t>チイキ</t>
    </rPh>
    <rPh sb="2" eb="4">
      <t>シンコウ</t>
    </rPh>
    <rPh sb="4" eb="6">
      <t>キキン</t>
    </rPh>
    <phoneticPr fontId="5"/>
  </si>
  <si>
    <t>ふるさと応援基金</t>
    <rPh sb="4" eb="6">
      <t>オウエン</t>
    </rPh>
    <rPh sb="6" eb="8">
      <t>キキン</t>
    </rPh>
    <phoneticPr fontId="5"/>
  </si>
  <si>
    <t>庁舎建設基金</t>
    <rPh sb="0" eb="2">
      <t>チョウシャ</t>
    </rPh>
    <rPh sb="2" eb="4">
      <t>ケンセツ</t>
    </rPh>
    <rPh sb="4" eb="6">
      <t>キキン</t>
    </rPh>
    <phoneticPr fontId="5"/>
  </si>
  <si>
    <t>施設貸付事業施設維持管理基金</t>
    <phoneticPr fontId="2"/>
  </si>
  <si>
    <t>益田駅前ビルＥＡＧＡ維持管理基金</t>
    <rPh sb="0" eb="2">
      <t>マスダ</t>
    </rPh>
    <rPh sb="2" eb="4">
      <t>エキマエ</t>
    </rPh>
    <rPh sb="10" eb="12">
      <t>イジ</t>
    </rPh>
    <rPh sb="12" eb="14">
      <t>カンリ</t>
    </rPh>
    <rPh sb="14" eb="1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</si>
  <si>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</si>
  <si>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</si>
  <si>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</si>
  <si>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将来負担比率については、改善傾向にあるが、類似団体平均と比較するとまだ大きく上回っている状況である。
　改善の理由としては、地方債の償還額が発行額を大幅に上回っているためであるが、発行額の抑制による施設の更新の先送りにより、有形固定資産減価償却率については年々高くなっている。
　大規模事業の終了に伴い、地方債現在高は減少していく見込みであるが、今後、多額の公共施設の更新経費が見込まれるため、公共施設等総合管理計画、益田市総合管理計画個別施設計画に基づき、施設の計画的な更新及び施設総量の縮減に努め、適切な維持管理を行っていき、将来負担比率、有形固定資産減価償却率ともに率の改善を図っていく。</t>
    <rPh sb="3" eb="5">
      <t>ニュウリョク</t>
    </rPh>
    <rPh sb="13" eb="15">
      <t>カイゼン</t>
    </rPh>
    <rPh sb="15" eb="17">
      <t>ケイコウ</t>
    </rPh>
    <rPh sb="29" eb="31">
      <t>ヒカク</t>
    </rPh>
    <rPh sb="45" eb="47">
      <t>ジョウキョウ</t>
    </rPh>
    <rPh sb="53" eb="55">
      <t>カイゼン</t>
    </rPh>
    <rPh sb="56" eb="58">
      <t>リユウ</t>
    </rPh>
    <rPh sb="63" eb="66">
      <t>チホウサイ</t>
    </rPh>
    <rPh sb="67" eb="69">
      <t>ショウカン</t>
    </rPh>
    <rPh sb="69" eb="70">
      <t>ガク</t>
    </rPh>
    <rPh sb="71" eb="74">
      <t>ハッコウガク</t>
    </rPh>
    <rPh sb="75" eb="77">
      <t>オオハバ</t>
    </rPh>
    <rPh sb="78" eb="80">
      <t>ウワマワ</t>
    </rPh>
    <rPh sb="91" eb="94">
      <t>ハッコウガク</t>
    </rPh>
    <rPh sb="95" eb="97">
      <t>ヨクセイ</t>
    </rPh>
    <rPh sb="129" eb="131">
      <t>ネンネン</t>
    </rPh>
    <rPh sb="131" eb="132">
      <t>タカ</t>
    </rPh>
    <rPh sb="141" eb="144">
      <t>ダイキボ</t>
    </rPh>
    <rPh sb="144" eb="146">
      <t>ジギョウ</t>
    </rPh>
    <rPh sb="147" eb="149">
      <t>シュウリョウ</t>
    </rPh>
    <rPh sb="150" eb="151">
      <t>トモナ</t>
    </rPh>
    <rPh sb="289" eb="291">
      <t>カイゼン</t>
    </rPh>
    <rPh sb="292" eb="293">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</si>
  <si>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</si>
  <si>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</si>
  <si>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</si>
  <si>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</si>
  <si>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</si>
  <si>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</si>
  <si>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自主財源が乏しく、地方債に依存している中で、将来負担比率及び実質公債費比率ともに類似団体平均を大きく上回っている。
　大型事業の集中実施が終了したことで今後は地方債残高の減少が見込まれるとともに債務負担行為に基づく支出予定額の減少も見込まれ、将来負担比率、実質公債費率ともに改善に向かう見込みである。
　今後もさらに事業の取捨選択による地方債の発行抑制を図るとともに、計画的な繰上償還の実施により、各比率の改善を図る。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</si>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</sst>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C94D-486D-9C2D-CBE2F5DAC7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87796</c:v>
                </c:pt>
                <c:pt idx="1">
                  <c:v>37116</c:v>
                </c:pt>
                <c:pt idx="2">
                  <c:v>48522</c:v>
                </c:pt>
                <c:pt idx="3">
                  <c:v>65286</c:v>
                </c:pt>
                <c:pt idx="4">
                  <c:v>57263</c:v>
                </c:pt>
              </c:numCache>
            </c:numRef>
          </c:val>
          <c:smooth val="0"/>
          <c:extLst>
            <c:ext xmlns:c16="http://schemas.microsoft.com/office/drawing/2014/chart" uri="{C3380CC4-5D6E-409C-BE32-E72D297353CC}">
              <c16:uniqueId val="{00000001-C94D-486D-9C2D-CBE2F5DAC7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2.4900000000000002</c:v>
                </c:pt>
                <c:pt idx="1">
                  <c:v>2.89</c:v>
                </c:pt>
                <c:pt idx="2">
                  <c:v>2.94</c:v>
                </c:pt>
                <c:pt idx="3">
                  <c:v>3.58</c:v>
                </c:pt>
                <c:pt idx="4">
                  <c:v>4.12</c:v>
                </c:pt>
              </c:numCache>
            </c:numRef>
          </c:val>
          <c:extLst>
            <c:ext xmlns:c16="http://schemas.microsoft.com/office/drawing/2014/chart" uri="{C3380CC4-5D6E-409C-BE32-E72D297353CC}">
              <c16:uniqueId val="{00000000-843E-4C95-9D07-09F360ACC88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7.05</c:v>
                </c:pt>
                <c:pt idx="1">
                  <c:v>7.17</c:v>
                </c:pt>
                <c:pt idx="2">
                  <c:v>7.16</c:v>
                </c:pt>
                <c:pt idx="3">
                  <c:v>7.14</c:v>
                </c:pt>
                <c:pt idx="4">
                  <c:v>9.49</c:v>
                </c:pt>
              </c:numCache>
            </c:numRef>
          </c:val>
          <c:extLst>
            <c:ext xmlns:c16="http://schemas.microsoft.com/office/drawing/2014/chart" uri="{C3380CC4-5D6E-409C-BE32-E72D297353CC}">
              <c16:uniqueId val="{00000001-843E-4C95-9D07-09F360ACC88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-1.58</c:v>
                </c:pt>
                <c:pt idx="1">
                  <c:v>0.36</c:v>
                </c:pt>
                <c:pt idx="2">
                  <c:v>0.05</c:v>
                </c:pt>
                <c:pt idx="3">
                  <c:v>0.66</c:v>
                </c:pt>
                <c:pt idx="4">
                  <c:v>3.18</c:v>
                </c:pt>
              </c:numCache>
            </c:numRef>
          </c:val>
          <c:smooth val="0"/>
          <c:extLst>
            <c:ext xmlns:c16="http://schemas.microsoft.com/office/drawing/2014/chart" uri="{C3380CC4-5D6E-409C-BE32-E72D297353CC}">
              <c16:uniqueId val="{00000002-843E-4C95-9D07-09F360ACC88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0.11</c:v>
                </c:pt>
                <c:pt idx="2">
                  <c:v>#N/A</c:v>
                </c:pt>
                <c:pt idx="3">
                  <c:v>0.55000000000000004</c:v>
                </c:pt>
                <c:pt idx="4">
                  <c:v>#N/A</c:v>
                </c:pt>
                <c:pt idx="5">
                  <c:v>0.1</c:v>
                </c:pt>
                <c:pt idx="6">
                  <c:v>#N/A</c:v>
                </c:pt>
                <c:pt idx="7">
                  <c:v>0.35</c:v>
                </c:pt>
                <c:pt idx="8">
                  <c:v>#N/A</c:v>
                </c:pt>
                <c:pt idx="9">
                  <c:v>0</c:v>
                </c:pt>
              </c:numCache>
            </c:numRef>
          </c:val>
          <c:extLst>
            <c:ext xmlns:c16="http://schemas.microsoft.com/office/drawing/2014/chart" uri="{C3380CC4-5D6E-409C-BE32-E72D297353CC}">
              <c16:uniqueId val="{00000000-605C-448D-BA0E-E782FC0223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5C-448D-BA0E-E782FC022355}"/>
            </c:ext>
          </c:extLst>
        </c:ser>
        <c:ser>
          <c:idx val="2"/>
          <c:order val="2"/>
          <c:tx>
            <c:strRef>
              <c:f>データシート!$A$29</c:f>
              <c:strCache>
                <c:ptCount val="1"/>
                <c:pt idx="0">
                  <c:v>施設貸付事業特別会計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0.04</c:v>
                </c:pt>
                <c:pt idx="4">
                  <c:v>#N/A</c:v>
                </c:pt>
                <c:pt idx="5">
                  <c:v>0.02</c:v>
                </c:pt>
                <c:pt idx="6">
                  <c:v>#N/A</c:v>
                </c:pt>
                <c:pt idx="7">
                  <c:v>0.02</c:v>
                </c:pt>
                <c:pt idx="8">
                  <c:v>#N/A</c:v>
                </c:pt>
                <c:pt idx="9">
                  <c:v>0.02</c:v>
                </c:pt>
              </c:numCache>
            </c:numRef>
          </c:val>
          <c:extLst>
            <c:ext xmlns:c16="http://schemas.microsoft.com/office/drawing/2014/chart" uri="{C3380CC4-5D6E-409C-BE32-E72D297353CC}">
              <c16:uniqueId val="{00000002-605C-448D-BA0E-E782FC022355}"/>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3-605C-448D-BA0E-E782FC02235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0.08</c:v>
                </c:pt>
                <c:pt idx="4">
                  <c:v>#N/A</c:v>
                </c:pt>
                <c:pt idx="5">
                  <c:v>0.06</c:v>
                </c:pt>
                <c:pt idx="6">
                  <c:v>#N/A</c:v>
                </c:pt>
                <c:pt idx="7">
                  <c:v>7.0000000000000007E-2</c:v>
                </c:pt>
                <c:pt idx="8">
                  <c:v>#N/A</c:v>
                </c:pt>
                <c:pt idx="9">
                  <c:v>0.09</c:v>
                </c:pt>
              </c:numCache>
            </c:numRef>
          </c:val>
          <c:extLst>
            <c:ext xmlns:c16="http://schemas.microsoft.com/office/drawing/2014/chart" uri="{C3380CC4-5D6E-409C-BE32-E72D297353CC}">
              <c16:uniqueId val="{00000004-605C-448D-BA0E-E782FC022355}"/>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0.49</c:v>
                </c:pt>
                <c:pt idx="2">
                  <c:v>#N/A</c:v>
                </c:pt>
                <c:pt idx="3">
                  <c:v>0.36</c:v>
                </c:pt>
                <c:pt idx="4">
                  <c:v>#N/A</c:v>
                </c:pt>
                <c:pt idx="5">
                  <c:v>0.09</c:v>
                </c:pt>
                <c:pt idx="6">
                  <c:v>#N/A</c:v>
                </c:pt>
                <c:pt idx="7">
                  <c:v>0.12</c:v>
                </c:pt>
                <c:pt idx="8">
                  <c:v>#N/A</c:v>
                </c:pt>
                <c:pt idx="9">
                  <c:v>0.26</c:v>
                </c:pt>
              </c:numCache>
            </c:numRef>
          </c:val>
          <c:extLst>
            <c:ext xmlns:c16="http://schemas.microsoft.com/office/drawing/2014/chart" uri="{C3380CC4-5D6E-409C-BE32-E72D297353CC}">
              <c16:uniqueId val="{00000005-605C-448D-BA0E-E782FC022355}"/>
            </c:ext>
          </c:extLst>
        </c:ser>
        <c:ser>
          <c:idx val="6"/>
          <c:order val="6"/>
          <c:tx>
            <c:strRef>
              <c:f>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1.19</c:v>
                </c:pt>
                <c:pt idx="2">
                  <c:v>#N/A</c:v>
                </c:pt>
                <c:pt idx="3">
                  <c:v>0</c:v>
                </c:pt>
                <c:pt idx="4">
                  <c:v>#N/A</c:v>
                </c:pt>
                <c:pt idx="5">
                  <c:v>0.83</c:v>
                </c:pt>
                <c:pt idx="6">
                  <c:v>#N/A</c:v>
                </c:pt>
                <c:pt idx="7">
                  <c:v>0.61</c:v>
                </c:pt>
                <c:pt idx="8">
                  <c:v>#N/A</c:v>
                </c:pt>
                <c:pt idx="9">
                  <c:v>0.36</c:v>
                </c:pt>
              </c:numCache>
            </c:numRef>
          </c:val>
          <c:extLst>
            <c:ext xmlns:c16="http://schemas.microsoft.com/office/drawing/2014/chart" uri="{C3380CC4-5D6E-409C-BE32-E72D297353CC}">
              <c16:uniqueId val="{00000006-605C-448D-BA0E-E782FC02235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1.22</c:v>
                </c:pt>
                <c:pt idx="2">
                  <c:v>#N/A</c:v>
                </c:pt>
                <c:pt idx="3">
                  <c:v>1.1499999999999999</c:v>
                </c:pt>
                <c:pt idx="4">
                  <c:v>#N/A</c:v>
                </c:pt>
                <c:pt idx="5">
                  <c:v>1.39</c:v>
                </c:pt>
                <c:pt idx="6">
                  <c:v>#N/A</c:v>
                </c:pt>
                <c:pt idx="7">
                  <c:v>0.7</c:v>
                </c:pt>
                <c:pt idx="8">
                  <c:v>#N/A</c:v>
                </c:pt>
                <c:pt idx="9">
                  <c:v>0.77</c:v>
                </c:pt>
              </c:numCache>
            </c:numRef>
          </c:val>
          <c:extLst>
            <c:ext xmlns:c16="http://schemas.microsoft.com/office/drawing/2014/chart" uri="{C3380CC4-5D6E-409C-BE32-E72D297353CC}">
              <c16:uniqueId val="{00000007-605C-448D-BA0E-E782FC02235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2.39</c:v>
                </c:pt>
                <c:pt idx="2">
                  <c:v>#N/A</c:v>
                </c:pt>
                <c:pt idx="3">
                  <c:v>2.83</c:v>
                </c:pt>
                <c:pt idx="4">
                  <c:v>#N/A</c:v>
                </c:pt>
                <c:pt idx="5">
                  <c:v>2.84</c:v>
                </c:pt>
                <c:pt idx="6">
                  <c:v>#N/A</c:v>
                </c:pt>
                <c:pt idx="7">
                  <c:v>3.54</c:v>
                </c:pt>
                <c:pt idx="8">
                  <c:v>#N/A</c:v>
                </c:pt>
                <c:pt idx="9">
                  <c:v>4.09</c:v>
                </c:pt>
              </c:numCache>
            </c:numRef>
          </c:val>
          <c:extLst>
            <c:ext xmlns:c16="http://schemas.microsoft.com/office/drawing/2014/chart" uri="{C3380CC4-5D6E-409C-BE32-E72D297353CC}">
              <c16:uniqueId val="{00000008-605C-448D-BA0E-E782FC02235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10.33</c:v>
                </c:pt>
                <c:pt idx="2">
                  <c:v>#N/A</c:v>
                </c:pt>
                <c:pt idx="3">
                  <c:v>10.47</c:v>
                </c:pt>
                <c:pt idx="4">
                  <c:v>#N/A</c:v>
                </c:pt>
                <c:pt idx="5">
                  <c:v>10.66</c:v>
                </c:pt>
                <c:pt idx="6">
                  <c:v>#N/A</c:v>
                </c:pt>
                <c:pt idx="7">
                  <c:v>10.89</c:v>
                </c:pt>
                <c:pt idx="8">
                  <c:v>#N/A</c:v>
                </c:pt>
                <c:pt idx="9">
                  <c:v>10.06</c:v>
                </c:pt>
              </c:numCache>
            </c:numRef>
          </c:val>
          <c:extLst>
            <c:ext xmlns:c16="http://schemas.microsoft.com/office/drawing/2014/chart" uri="{C3380CC4-5D6E-409C-BE32-E72D297353CC}">
              <c16:uniqueId val="{00000009-605C-448D-BA0E-E782FC0223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2876</c:v>
                </c:pt>
                <c:pt idx="5">
                  <c:v>2827</c:v>
                </c:pt>
                <c:pt idx="8">
                  <c:v>2957</c:v>
                </c:pt>
                <c:pt idx="11">
                  <c:v>3090</c:v>
                </c:pt>
                <c:pt idx="14">
                  <c:v>3050</c:v>
                </c:pt>
              </c:numCache>
            </c:numRef>
          </c:val>
          <c:extLst>
            <c:ext xmlns:c16="http://schemas.microsoft.com/office/drawing/2014/chart" uri="{C3380CC4-5D6E-409C-BE32-E72D297353CC}">
              <c16:uniqueId val="{00000000-68D4-496C-8283-AED5AD8CC1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68D4-496C-8283-AED5AD8CC1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42</c:v>
                </c:pt>
                <c:pt idx="3">
                  <c:v>34</c:v>
                </c:pt>
                <c:pt idx="6">
                  <c:v>28</c:v>
                </c:pt>
                <c:pt idx="9">
                  <c:v>8</c:v>
                </c:pt>
                <c:pt idx="12">
                  <c:v>8</c:v>
                </c:pt>
              </c:numCache>
            </c:numRef>
          </c:val>
          <c:extLst>
            <c:ext xmlns:c16="http://schemas.microsoft.com/office/drawing/2014/chart" uri="{C3380CC4-5D6E-409C-BE32-E72D297353CC}">
              <c16:uniqueId val="{00000002-68D4-496C-8283-AED5AD8CC1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49</c:v>
                </c:pt>
                <c:pt idx="3">
                  <c:v>45</c:v>
                </c:pt>
                <c:pt idx="6">
                  <c:v>40</c:v>
                </c:pt>
                <c:pt idx="9">
                  <c:v>39</c:v>
                </c:pt>
                <c:pt idx="12">
                  <c:v>36</c:v>
                </c:pt>
              </c:numCache>
            </c:numRef>
          </c:val>
          <c:extLst>
            <c:ext xmlns:c16="http://schemas.microsoft.com/office/drawing/2014/chart" uri="{C3380CC4-5D6E-409C-BE32-E72D297353CC}">
              <c16:uniqueId val="{00000003-68D4-496C-8283-AED5AD8CC1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381</c:v>
                </c:pt>
                <c:pt idx="3">
                  <c:v>397</c:v>
                </c:pt>
                <c:pt idx="6">
                  <c:v>388</c:v>
                </c:pt>
                <c:pt idx="9">
                  <c:v>333</c:v>
                </c:pt>
                <c:pt idx="12">
                  <c:v>246</c:v>
                </c:pt>
              </c:numCache>
            </c:numRef>
          </c:val>
          <c:extLst>
            <c:ext xmlns:c16="http://schemas.microsoft.com/office/drawing/2014/chart" uri="{C3380CC4-5D6E-409C-BE32-E72D297353CC}">
              <c16:uniqueId val="{00000004-68D4-496C-8283-AED5AD8CC1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D4-496C-8283-AED5AD8CC1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D4-496C-8283-AED5AD8CC1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4223</c:v>
                </c:pt>
                <c:pt idx="3">
                  <c:v>4030</c:v>
                </c:pt>
                <c:pt idx="6">
                  <c:v>4085</c:v>
                </c:pt>
                <c:pt idx="9">
                  <c:v>4256</c:v>
                </c:pt>
                <c:pt idx="12">
                  <c:v>4167</c:v>
                </c:pt>
              </c:numCache>
            </c:numRef>
          </c:val>
          <c:extLst>
            <c:ext xmlns:c16="http://schemas.microsoft.com/office/drawing/2014/chart" uri="{C3380CC4-5D6E-409C-BE32-E72D297353CC}">
              <c16:uniqueId val="{00000007-68D4-496C-8283-AED5AD8CC1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1820</c:v>
                </c:pt>
                <c:pt idx="2">
                  <c:v>#N/A</c:v>
                </c:pt>
                <c:pt idx="3">
                  <c:v>#N/A</c:v>
                </c:pt>
                <c:pt idx="4">
                  <c:v>1680</c:v>
                </c:pt>
                <c:pt idx="5">
                  <c:v>#N/A</c:v>
                </c:pt>
                <c:pt idx="6">
                  <c:v>#N/A</c:v>
                </c:pt>
                <c:pt idx="7">
                  <c:v>1585</c:v>
                </c:pt>
                <c:pt idx="8">
                  <c:v>#N/A</c:v>
                </c:pt>
                <c:pt idx="9">
                  <c:v>#N/A</c:v>
                </c:pt>
                <c:pt idx="10">
                  <c:v>1547</c:v>
                </c:pt>
                <c:pt idx="11">
                  <c:v>#N/A</c:v>
                </c:pt>
                <c:pt idx="12">
                  <c:v>#N/A</c:v>
                </c:pt>
                <c:pt idx="13">
                  <c:v>1408</c:v>
                </c:pt>
                <c:pt idx="14">
                  <c:v>#N/A</c:v>
                </c:pt>
              </c:numCache>
            </c:numRef>
          </c:val>
          <c:smooth val="0"/>
          <c:extLst>
            <c:ext xmlns:c16="http://schemas.microsoft.com/office/drawing/2014/chart" uri="{C3380CC4-5D6E-409C-BE32-E72D297353CC}">
              <c16:uniqueId val="{00000008-68D4-496C-8283-AED5AD8CC1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28247</c:v>
                </c:pt>
                <c:pt idx="5">
                  <c:v>27215</c:v>
                </c:pt>
                <c:pt idx="8">
                  <c:v>26467</c:v>
                </c:pt>
                <c:pt idx="11">
                  <c:v>25884</c:v>
                </c:pt>
                <c:pt idx="14">
                  <c:v>24971</c:v>
                </c:pt>
              </c:numCache>
            </c:numRef>
          </c:val>
          <c:extLst>
            <c:ext xmlns:c16="http://schemas.microsoft.com/office/drawing/2014/chart" uri="{C3380CC4-5D6E-409C-BE32-E72D297353CC}">
              <c16:uniqueId val="{00000000-75F1-43D3-8391-5F8C33789CD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2053</c:v>
                </c:pt>
                <c:pt idx="5">
                  <c:v>1969</c:v>
                </c:pt>
                <c:pt idx="8">
                  <c:v>1850</c:v>
                </c:pt>
                <c:pt idx="11">
                  <c:v>1638</c:v>
                </c:pt>
                <c:pt idx="14">
                  <c:v>1413</c:v>
                </c:pt>
              </c:numCache>
            </c:numRef>
          </c:val>
          <c:extLst>
            <c:ext xmlns:c16="http://schemas.microsoft.com/office/drawing/2014/chart" uri="{C3380CC4-5D6E-409C-BE32-E72D297353CC}">
              <c16:uniqueId val="{00000001-75F1-43D3-8391-5F8C33789CD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2794</c:v>
                </c:pt>
                <c:pt idx="5">
                  <c:v>2902</c:v>
                </c:pt>
                <c:pt idx="8">
                  <c:v>3339</c:v>
                </c:pt>
                <c:pt idx="11">
                  <c:v>3262</c:v>
                </c:pt>
                <c:pt idx="14">
                  <c:v>3554</c:v>
                </c:pt>
              </c:numCache>
            </c:numRef>
          </c:val>
          <c:extLst>
            <c:ext xmlns:c16="http://schemas.microsoft.com/office/drawing/2014/chart" uri="{C3380CC4-5D6E-409C-BE32-E72D297353CC}">
              <c16:uniqueId val="{00000002-75F1-43D3-8391-5F8C33789CD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F1-43D3-8391-5F8C33789CD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F1-43D3-8391-5F8C33789CD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75F1-43D3-8391-5F8C33789CD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5041</c:v>
                </c:pt>
                <c:pt idx="3">
                  <c:v>5300</c:v>
                </c:pt>
                <c:pt idx="6">
                  <c:v>5013</c:v>
                </c:pt>
                <c:pt idx="9">
                  <c:v>4904</c:v>
                </c:pt>
                <c:pt idx="12">
                  <c:v>4862</c:v>
                </c:pt>
              </c:numCache>
            </c:numRef>
          </c:val>
          <c:extLst>
            <c:ext xmlns:c16="http://schemas.microsoft.com/office/drawing/2014/chart" uri="{C3380CC4-5D6E-409C-BE32-E72D297353CC}">
              <c16:uniqueId val="{00000006-75F1-43D3-8391-5F8C33789CD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184</c:v>
                </c:pt>
                <c:pt idx="3">
                  <c:v>138</c:v>
                </c:pt>
                <c:pt idx="6">
                  <c:v>172</c:v>
                </c:pt>
                <c:pt idx="9">
                  <c:v>254</c:v>
                </c:pt>
                <c:pt idx="12">
                  <c:v>226</c:v>
                </c:pt>
              </c:numCache>
            </c:numRef>
          </c:val>
          <c:extLst>
            <c:ext xmlns:c16="http://schemas.microsoft.com/office/drawing/2014/chart" uri="{C3380CC4-5D6E-409C-BE32-E72D297353CC}">
              <c16:uniqueId val="{00000007-75F1-43D3-8391-5F8C33789CD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5685</c:v>
                </c:pt>
                <c:pt idx="3">
                  <c:v>5641</c:v>
                </c:pt>
                <c:pt idx="6">
                  <c:v>5652</c:v>
                </c:pt>
                <c:pt idx="9">
                  <c:v>5670</c:v>
                </c:pt>
                <c:pt idx="12">
                  <c:v>5332</c:v>
                </c:pt>
              </c:numCache>
            </c:numRef>
          </c:val>
          <c:extLst>
            <c:ext xmlns:c16="http://schemas.microsoft.com/office/drawing/2014/chart" uri="{C3380CC4-5D6E-409C-BE32-E72D297353CC}">
              <c16:uniqueId val="{00000008-75F1-43D3-8391-5F8C33789CD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79</c:v>
                </c:pt>
                <c:pt idx="3">
                  <c:v>34</c:v>
                </c:pt>
                <c:pt idx="6">
                  <c:v>19</c:v>
                </c:pt>
                <c:pt idx="9">
                  <c:v>11</c:v>
                </c:pt>
                <c:pt idx="12">
                  <c:v>3</c:v>
                </c:pt>
              </c:numCache>
            </c:numRef>
          </c:val>
          <c:extLst>
            <c:ext xmlns:c16="http://schemas.microsoft.com/office/drawing/2014/chart" uri="{C3380CC4-5D6E-409C-BE32-E72D297353CC}">
              <c16:uniqueId val="{00000009-75F1-43D3-8391-5F8C33789CD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38779</c:v>
                </c:pt>
                <c:pt idx="3">
                  <c:v>36895</c:v>
                </c:pt>
                <c:pt idx="6">
                  <c:v>35610</c:v>
                </c:pt>
                <c:pt idx="9">
                  <c:v>34145</c:v>
                </c:pt>
                <c:pt idx="12">
                  <c:v>32516</c:v>
                </c:pt>
              </c:numCache>
            </c:numRef>
          </c:val>
          <c:extLst>
            <c:ext xmlns:c16="http://schemas.microsoft.com/office/drawing/2014/chart" uri="{C3380CC4-5D6E-409C-BE32-E72D297353CC}">
              <c16:uniqueId val="{0000000A-75F1-43D3-8391-5F8C33789CD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16675</c:v>
                </c:pt>
                <c:pt idx="2">
                  <c:v>#N/A</c:v>
                </c:pt>
                <c:pt idx="3">
                  <c:v>#N/A</c:v>
                </c:pt>
                <c:pt idx="4">
                  <c:v>15923</c:v>
                </c:pt>
                <c:pt idx="5">
                  <c:v>#N/A</c:v>
                </c:pt>
                <c:pt idx="6">
                  <c:v>#N/A</c:v>
                </c:pt>
                <c:pt idx="7">
                  <c:v>14810</c:v>
                </c:pt>
                <c:pt idx="8">
                  <c:v>#N/A</c:v>
                </c:pt>
                <c:pt idx="9">
                  <c:v>#N/A</c:v>
                </c:pt>
                <c:pt idx="10">
                  <c:v>14201</c:v>
                </c:pt>
                <c:pt idx="11">
                  <c:v>#N/A</c:v>
                </c:pt>
                <c:pt idx="12">
                  <c:v>#N/A</c:v>
                </c:pt>
                <c:pt idx="13">
                  <c:v>13001</c:v>
                </c:pt>
                <c:pt idx="14">
                  <c:v>#N/A</c:v>
                </c:pt>
              </c:numCache>
            </c:numRef>
          </c:val>
          <c:smooth val="0"/>
          <c:extLst>
            <c:ext xmlns:c16="http://schemas.microsoft.com/office/drawing/2014/chart" uri="{C3380CC4-5D6E-409C-BE32-E72D297353CC}">
              <c16:uniqueId val="{0000000B-75F1-43D3-8391-5F8C33789CD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1058</c:v>
                </c:pt>
                <c:pt idx="1">
                  <c:v>1058</c:v>
                </c:pt>
                <c:pt idx="2">
                  <c:v>1446</c:v>
                </c:pt>
              </c:numCache>
            </c:numRef>
          </c:val>
          <c:extLst>
            <c:ext xmlns:c16="http://schemas.microsoft.com/office/drawing/2014/chart" uri="{C3380CC4-5D6E-409C-BE32-E72D297353CC}">
              <c16:uniqueId val="{00000000-F165-41D7-A75E-18246326CF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204</c:v>
                </c:pt>
                <c:pt idx="1">
                  <c:v>202</c:v>
                </c:pt>
                <c:pt idx="2">
                  <c:v>200</c:v>
                </c:pt>
              </c:numCache>
            </c:numRef>
          </c:val>
          <c:extLst>
            <c:ext xmlns:c16="http://schemas.microsoft.com/office/drawing/2014/chart" uri="{C3380CC4-5D6E-409C-BE32-E72D297353CC}">
              <c16:uniqueId val="{00000001-F165-41D7-A75E-18246326CF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2644</c:v>
                </c:pt>
                <c:pt idx="1">
                  <c:v>2431</c:v>
                </c:pt>
                <c:pt idx="2">
                  <c:v>2181</c:v>
                </c:pt>
              </c:numCache>
            </c:numRef>
          </c:val>
          <c:extLst>
            <c:ext xmlns:c16="http://schemas.microsoft.com/office/drawing/2014/chart" uri="{C3380CC4-5D6E-409C-BE32-E72D297353CC}">
              <c16:uniqueId val="{00000002-F165-41D7-A75E-18246326CF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{118BC2C8-BF08-4665-AE34-91FBAB821820}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CB2-4956-A69E-C4E4591821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{071A89F3-2C92-48C1-B838-975A9C3E00C7}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B2-4956-A69E-C4E4591821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{8F13C490-CF3A-4D8D-8A2E-20077B2754A3}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B2-4956-A69E-C4E4591821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{10FD3D37-28AD-49CE-9C0D-2A69748E2D10}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B2-4956-A69E-C4E4591821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{7F2F8C29-19EE-439F-8D6D-2FEF1E06F95F}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B2-4956-A69E-C4E45918212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{39A1B78B-3035-4883-B4A1-F83F886E0151}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CB2-4956-A69E-C4E45918212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{82B3C132-1773-4AA6-99C6-A457D54EDBF6}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CB2-4956-A69E-C4E45918212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{C4EEA4FD-2FA6-4E03-9F56-89C042A3D230}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CB2-4956-A69E-C4E45918212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{ACC76699-16EC-432B-8D01-DCD4E904E789}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CB2-4956-A69E-C4E4591821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58.9</c:v>
                </c:pt>
                <c:pt idx="8">
                  <c:v>60.9</c:v>
                </c:pt>
                <c:pt idx="16">
                  <c:v>62.5</c:v>
                </c:pt>
                <c:pt idx="24">
                  <c:v>63.3</c:v>
                </c:pt>
                <c:pt idx="32">
                  <c:v>64.900000000000006</c:v>
                </c:pt>
              </c:numCache>
            </c:numRef>
          </c:xVal>
          <c:yVal>
            <c:numRef>
              <c:f>公会計指標分析・財政指標組合せ分析表!$BP$51:$DC$51</c:f>
              <c:numCache>
                <c:formatCode>#,##0.0;"▲ "#,##0.0</c:formatCode>
                <c:ptCount val="40"/>
                <c:pt idx="0">
                  <c:v>136.69999999999999</c:v>
                </c:pt>
                <c:pt idx="8">
                  <c:v>132.80000000000001</c:v>
                </c:pt>
                <c:pt idx="16">
                  <c:v>124.1</c:v>
                </c:pt>
                <c:pt idx="24">
                  <c:v>118.7</c:v>
                </c:pt>
                <c:pt idx="32">
                  <c:v>104.8</c:v>
                </c:pt>
              </c:numCache>
            </c:numRef>
          </c:yVal>
          <c:smooth val="0"/>
          <c:extLst>
            <c:ext xmlns:c16="http://schemas.microsoft.com/office/drawing/2014/chart" uri="{C3380CC4-5D6E-409C-BE32-E72D297353CC}">
              <c16:uniqueId val="{00000009-4CB2-4956-A69E-C4E4591821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{F8C02825-F96F-44DB-A7B9-E15029C20EF7}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CB2-4956-A69E-C4E4591821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{F1B0DCDF-7F5C-460D-85F0-59C217C45063}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B2-4956-A69E-C4E4591821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{437C382E-5A92-45AE-85D1-6B3C2C5747EC}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B2-4956-A69E-C4E4591821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{1542FA6B-CCD5-4346-B4BE-85523871189A}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B2-4956-A69E-C4E4591821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{ACD4CED4-BF1B-4217-A38A-01B48EE27DE3}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B2-4956-A69E-C4E45918212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{41A689EC-FB84-41D3-BB31-5AAC8CF2B616}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CB2-4956-A69E-C4E459182127}"/>
                </c:ext>
              </c:extLst>
            </c:dLbl>
            <c:dLbl>
              <c:idx val="16"/>
              <c:layout>
                <c:manualLayout>
                  <c:x val="-2.7958831171516495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{C687FD33-4CCA-4085-B7EA-C58AE186511B}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CB2-4956-A69E-C4E459182127}"/>
                </c:ext>
              </c:extLst>
            </c:dLbl>
            <c:dLbl>
              <c:idx val="24"/>
              <c:layout>
                <c:manualLayout>
                  <c:x val="-3.620211994828996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{1DC70250-6764-4033-BBB3-43335044132D}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CB2-4956-A69E-C4E45918212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{E230E863-09C0-4B64-804B-010125527430}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CB2-4956-A69E-C4E4591821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4CB2-4956-A69E-C4E459182127}"/>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{C822B7D9-DBCF-44DC-AC7D-9A4B7B5566FC}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061-422D-845B-A7B33F6B7E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{3D8C99F1-8D08-4ED5-A204-7158A6560874}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61-422D-845B-A7B33F6B7E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{D3F3F2AA-1A98-42AC-B64E-141CA049A268}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61-422D-845B-A7B33F6B7E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{7B582A4A-A694-4A19-8DF9-C142FF513636}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61-422D-845B-A7B33F6B7E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{B9CEAF19-F96F-47CE-AFD2-99FE8EA572E6}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61-422D-845B-A7B33F6B7E4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{5F1E1705-0BCC-4EB1-8475-A2D2EB2A0674}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061-422D-845B-A7B33F6B7E4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{4FFF1C19-94B8-4E79-81C7-005C5DA96864}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061-422D-845B-A7B33F6B7E4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{5C7C53D6-CFBE-4AEB-9A47-2636CEFEDCA2}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061-422D-845B-A7B33F6B7E4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{6E8E5247-9C2B-4B32-A9ED-4BC253ED28B5}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061-422D-845B-A7B33F6B7E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15.3</c:v>
                </c:pt>
                <c:pt idx="8">
                  <c:v>14.8</c:v>
                </c:pt>
                <c:pt idx="16">
                  <c:v>14</c:v>
                </c:pt>
                <c:pt idx="24">
                  <c:v>13.4</c:v>
                </c:pt>
                <c:pt idx="32">
                  <c:v>12.5</c:v>
                </c:pt>
              </c:numCache>
            </c:numRef>
          </c:xVal>
          <c:yVal>
            <c:numRef>
              <c:f>公会計指標分析・財政指標組合せ分析表!$BP$73:$DC$73</c:f>
              <c:numCache>
                <c:formatCode>#,##0.0;"▲ "#,##0.0</c:formatCode>
                <c:ptCount val="40"/>
                <c:pt idx="0">
                  <c:v>136.69999999999999</c:v>
                </c:pt>
                <c:pt idx="8">
                  <c:v>132.80000000000001</c:v>
                </c:pt>
                <c:pt idx="16">
                  <c:v>124.1</c:v>
                </c:pt>
                <c:pt idx="24">
                  <c:v>118.7</c:v>
                </c:pt>
                <c:pt idx="32">
                  <c:v>104.8</c:v>
                </c:pt>
              </c:numCache>
            </c:numRef>
          </c:yVal>
          <c:smooth val="0"/>
          <c:extLst>
            <c:ext xmlns:c16="http://schemas.microsoft.com/office/drawing/2014/chart" uri="{C3380CC4-5D6E-409C-BE32-E72D297353CC}">
              <c16:uniqueId val="{00000009-C061-422D-845B-A7B33F6B7E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4.249072029930673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{45715593-87E4-44DE-A202-FE4189BCD83B}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061-422D-845B-A7B33F6B7E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{B58E03F4-8E03-4626-ADB5-AF2F63F1C3A5}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61-422D-845B-A7B33F6B7E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{71C6EF16-D655-401A-AB01-513F2DA43631}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61-422D-845B-A7B33F6B7E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{91618864-8A41-414B-B250-D12D23CF6497}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61-422D-845B-A7B33F6B7E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{B320FF32-572B-49D7-9C4A-7567CD8FAF80}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61-422D-845B-A7B33F6B7E4A}"/>
                </c:ext>
              </c:extLst>
            </c:dLbl>
            <c:dLbl>
              <c:idx val="8"/>
              <c:layout>
                <c:manualLayout>
                  <c:x val="-2.8829840147400729E-2"/>
                  <c:y val="-7.194156888075747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{0432EC39-CC51-4C99-973B-EC6C13EC837A}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061-422D-845B-A7B33F6B7E4A}"/>
                </c:ext>
              </c:extLst>
            </c:dLbl>
            <c:dLbl>
              <c:idx val="16"/>
              <c:layout>
                <c:manualLayout>
                  <c:x val="-3.1697991619110633E-2"/>
                  <c:y val="-8.3241432502207349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{CC294D1F-792E-429E-8CF8-531AFE177387}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061-422D-845B-A7B33F6B7E4A}"/>
                </c:ext>
              </c:extLst>
            </c:dLbl>
            <c:dLbl>
              <c:idx val="24"/>
              <c:layout>
                <c:manualLayout>
                  <c:x val="-3.1570342725075584E-2"/>
                  <c:y val="-5.19928666689042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{2DC9C8C0-5953-4A4D-9A40-CB72F4B2305E}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061-422D-845B-A7B33F6B7E4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{3A2FD57E-557A-46F5-813C-31C240EEB1B5}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061-422D-845B-A7B33F6B7E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C061-422D-845B-A7B33F6B7E4A}"/>
            </c:ext>
          </c:extLst>
        </c:ser>
        <c:dLbls>
          <c:showLegendKey val="0"/>
          <c:showVal val="1"/>
          <c:showCatName val="0"/>
          <c:showSerName val="0"/>
          <c:showPercent val="0"/>
          <c:showBubbleSize val="0"/>
        </c:dLbls>
        <c:axId val="84219776"/>
        <c:axId val="84234240"/>
      </c:scatterChart>
      <c:valAx>
        <c:axId val="84219776"/>
        <c:scaling>
          <c:orientation val="maxMin"/>
          <c:max val="16"/>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に大規模事業を集中して実施してきた経過もあり、元利償還金については高い水準となっているが、交付税算入率の高い有利な地方債を活用することで実質公債費比率の分子の増加抑制を図っ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元利償還金は減少していく予定だが、公共下水道事業の進捗に伴い、公営企業債の元利償還金に対する繰入金の増加も懸念されることから、引き続き普通建設事業の取捨選択による地方債発行額の抑制等によって分子の縮減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中西小学校建設事業等による市債の新規発行があったものの、償還額が発行額を上回り地方債現在高が減少したことにより、将来負担比率の分子は減少した。</a:t>
          </a:r>
        </a:p>
        <a:p>
          <a:r>
            <a:rPr kumimoji="1" lang="ja-JP" altLang="en-US" sz="1300">
              <a:latin typeface="ＭＳ ゴシック" pitchFamily="49" charset="-128"/>
              <a:ea typeface="ＭＳ ゴシック" pitchFamily="49" charset="-128"/>
            </a:rPr>
            <a:t>　地方債残高は今後も減少していく見込みではあるが、引き続き行財政改革による歳出削減に努めるとともに、普通建設事業等の取捨選択による地方債発行額の抑制、繰上償還による地方債残高の減少に取り組み、後世への負担を少しでも軽減するよう、財政の健全化を図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島根県益田市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地域振興基金や石見臨空ファクトリーパーク拠点工業団地等立地促進基金等で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百万円の取り崩しを行うが、財政調整基金やふるさと応援基金等で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百万円の積立てを行うため、全体として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国勢調査人口の変更等による普通交付税の減少などが見込まれるが、引き続き取捨選択による事業実施や行財政改革の推進を図ることで、財政調整基金への積立てを行い、大規模災害等へ備えていく。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地域振興基金やふるさと応援基金などの特定目的基金については、基金の目的に沿った事業実施のために計画的に取崩しを行う。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○地域振興基金：市民の連帯の強化及び地域振興のための事業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歴史的・文化的資源の保全及び活用に関する事業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自然環境の保全及び地域景観の維持・再生に関する事業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子育て支援、青少年の健全育成及び教育の振興に関する事業</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地域の振興及び産業の振興に関する事業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高齢者の生活支援及び地域医療の支援に関する事業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安全・安心なまちづくりに関する事業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その他市長が必要と認める事業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○地域振興基金：地域振興に資する各事業実施のために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寄附者の意向に沿った各事業実施のために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一方、ふるさとづくり寄附金を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○益田駅前ビルＥＡＧＡ維持管理基金：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○地域振興基金：計画的に地域振興に資する事業実施のために取崩しを行う。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○ふるさと応援基金：ふるさとづくり寄附金により積立てた基金であり、寄附者の意向に沿った事業実施のために取崩しを行う。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百万円の積立てを行ったため、増額となった。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中期財政計画上、令和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うこととしており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大幅に増加する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見込みとなって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、引き続き適切な残高が確保できるよう、取捨選択による事業実施や行財政改革の推進により、健全な行財政運営に努めていく。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多額の取り崩しは行っておらず、大きな増減はなかった。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中期財政計画上、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年度に積立てを行い、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百万円となる見込みとなっており、適切な残高が確保できるよう、引き続き取捨選択による事業実施や行財政改革の推進により、健全な行財政運営に努めていく。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45,635
45,256
733.19
32,244,315
31,444,022
627,766
15,238,595
31,985,967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厳しい財政状況の中で、老朽化した施設の更新を先送りしており、有形固定資産減価償却率は類似団体平均を上回っている。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そのような中で、平成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年度に策定した公共施設等総合管理計画に基づき、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年間で総延床面積を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％縮減する目標を掲げ、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年度には益田市総合管理計画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を策定しました。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を基に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計画的な施設の更新を行うとともに、多機能化・集約化・複合化など適正な施設保有量の実現に向けた取り組みを行っていく。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128016</xdr:rowOff>
    </xdr:from>
    <xdr:to>
      <xdr:col>23</xdr:col>
      <xdr:colOff>136525</xdr:colOff>
      <xdr:row>30</xdr:row>
      <xdr:rowOff>58166</xdr:rowOff>
    </xdr:to>
    <xdr:sp macro="" textlink="">
      <xdr:nvSpPr>
        <xdr:cNvPr id="79" name="楕円 78"/>
        <xdr:cNvSpPr/>
      </xdr:nvSpPr>
      <xdr:spPr>
        <a:xfrm>
          <a:off x="4711700" y="58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106443</xdr:rowOff>
    </xdr:from>
    <xdr:ext cx="405111" cy="259045"/>
    <xdr:sp macro="" textlink="">
      <xdr:nvSpPr>
        <xdr:cNvPr id="80" name="有形固定資産減価償却率該当値テキスト"/>
        <xdr:cNvSpPr txBox="1"/>
      </xdr:nvSpPr>
      <xdr:spPr>
        <a:xfrm>
          <a:off x="4813300" y="585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93472</xdr:rowOff>
    </xdr:from>
    <xdr:to>
      <xdr:col>19</xdr:col>
      <xdr:colOff>187325</xdr:colOff>
      <xdr:row>30</xdr:row>
      <xdr:rowOff>23622</xdr:rowOff>
    </xdr:to>
    <xdr:sp macro="" textlink="">
      <xdr:nvSpPr>
        <xdr:cNvPr id="81" name="楕円 80"/>
        <xdr:cNvSpPr/>
      </xdr:nvSpPr>
      <xdr:spPr>
        <a:xfrm>
          <a:off x="4000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144272</xdr:rowOff>
    </xdr:from>
    <xdr:to>
      <xdr:col>23</xdr:col>
      <xdr:colOff>85725</xdr:colOff>
      <xdr:row>30</xdr:row>
      <xdr:rowOff>7366</xdr:rowOff>
    </xdr:to>
    <xdr:cxnSp macro="">
      <xdr:nvCxnSpPr>
        <xdr:cNvPr id="82" name="直線コネクタ 81"/>
        <xdr:cNvCxnSpPr/>
      </xdr:nvCxnSpPr>
      <xdr:spPr>
        <a:xfrm>
          <a:off x="4051300" y="5887847"/>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76200</xdr:rowOff>
    </xdr:from>
    <xdr:to>
      <xdr:col>15</xdr:col>
      <xdr:colOff>187325</xdr:colOff>
      <xdr:row>30</xdr:row>
      <xdr:rowOff>6350</xdr:rowOff>
    </xdr:to>
    <xdr:sp macro="" textlink="">
      <xdr:nvSpPr>
        <xdr:cNvPr id="83" name="楕円 82"/>
        <xdr:cNvSpPr/>
      </xdr:nvSpPr>
      <xdr:spPr>
        <a:xfrm>
          <a:off x="32385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127000</xdr:rowOff>
    </xdr:from>
    <xdr:to>
      <xdr:col>19</xdr:col>
      <xdr:colOff>136525</xdr:colOff>
      <xdr:row>29</xdr:row>
      <xdr:rowOff>144272</xdr:rowOff>
    </xdr:to>
    <xdr:cxnSp macro="">
      <xdr:nvCxnSpPr>
        <xdr:cNvPr id="84" name="直線コネクタ 83"/>
        <xdr:cNvCxnSpPr/>
      </xdr:nvCxnSpPr>
      <xdr:spPr>
        <a:xfrm>
          <a:off x="3289300" y="5870575"/>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41656</xdr:rowOff>
    </xdr:from>
    <xdr:to>
      <xdr:col>11</xdr:col>
      <xdr:colOff>187325</xdr:colOff>
      <xdr:row>29</xdr:row>
      <xdr:rowOff>143256</xdr:rowOff>
    </xdr:to>
    <xdr:sp macro="" textlink="">
      <xdr:nvSpPr>
        <xdr:cNvPr id="85" name="楕円 84"/>
        <xdr:cNvSpPr/>
      </xdr:nvSpPr>
      <xdr:spPr>
        <a:xfrm>
          <a:off x="2476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92456</xdr:rowOff>
    </xdr:from>
    <xdr:to>
      <xdr:col>15</xdr:col>
      <xdr:colOff>136525</xdr:colOff>
      <xdr:row>29</xdr:row>
      <xdr:rowOff>127000</xdr:rowOff>
    </xdr:to>
    <xdr:cxnSp macro="">
      <xdr:nvCxnSpPr>
        <xdr:cNvPr id="86" name="直線コネクタ 85"/>
        <xdr:cNvCxnSpPr/>
      </xdr:nvCxnSpPr>
      <xdr:spPr>
        <a:xfrm>
          <a:off x="2527300" y="583603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169926</xdr:rowOff>
    </xdr:from>
    <xdr:to>
      <xdr:col>7</xdr:col>
      <xdr:colOff>187325</xdr:colOff>
      <xdr:row>29</xdr:row>
      <xdr:rowOff>100076</xdr:rowOff>
    </xdr:to>
    <xdr:sp macro="" textlink="">
      <xdr:nvSpPr>
        <xdr:cNvPr id="87" name="楕円 86"/>
        <xdr:cNvSpPr/>
      </xdr:nvSpPr>
      <xdr:spPr>
        <a:xfrm>
          <a:off x="1714500" y="57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49276</xdr:rowOff>
    </xdr:from>
    <xdr:to>
      <xdr:col>11</xdr:col>
      <xdr:colOff>136525</xdr:colOff>
      <xdr:row>29</xdr:row>
      <xdr:rowOff>92456</xdr:rowOff>
    </xdr:to>
    <xdr:cxnSp macro="">
      <xdr:nvCxnSpPr>
        <xdr:cNvPr id="88" name="直線コネクタ 87"/>
        <xdr:cNvCxnSpPr/>
      </xdr:nvCxnSpPr>
      <xdr:spPr>
        <a:xfrm>
          <a:off x="1765300" y="5792851"/>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14749</xdr:rowOff>
    </xdr:from>
    <xdr:ext cx="405111" cy="259045"/>
    <xdr:sp macro="" textlink="">
      <xdr:nvSpPr>
        <xdr:cNvPr id="93" name="n_1mainValue有形固定資産減価償却率"/>
        <xdr:cNvSpPr txBox="1"/>
      </xdr:nvSpPr>
      <xdr:spPr>
        <a:xfrm>
          <a:off x="3836044" y="592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94" name="n_2mainValue有形固定資産減価償却率"/>
        <xdr:cNvSpPr txBox="1"/>
      </xdr:nvSpPr>
      <xdr:spPr>
        <a:xfrm>
          <a:off x="30867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134383</xdr:rowOff>
    </xdr:from>
    <xdr:ext cx="405111" cy="259045"/>
    <xdr:sp macro="" textlink="">
      <xdr:nvSpPr>
        <xdr:cNvPr id="95" name="n_3mainValue有形固定資産減価償却率"/>
        <xdr:cNvSpPr txBox="1"/>
      </xdr:nvSpPr>
      <xdr:spPr>
        <a:xfrm>
          <a:off x="2324744" y="587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91203</xdr:rowOff>
    </xdr:from>
    <xdr:ext cx="405111" cy="259045"/>
    <xdr:sp macro="" textlink="">
      <xdr:nvSpPr>
        <xdr:cNvPr id="96" name="n_4mainValue有形固定資産減価償却率"/>
        <xdr:cNvSpPr txBox="1"/>
      </xdr:nvSpPr>
      <xdr:spPr>
        <a:xfrm>
          <a:off x="1562744" y="5834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債務償還比率は、類似団体平均を大きく上回っている。　大型事業の集中実施が終了したことで今後は地方債残高の減少が見込まれる一方、普通交付税の合併算定替えの激変緩和措置の終了等により、引き続き厳しい状況が見込まれる。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今後もさらに事業の取捨選択による地方債の発行抑制を図るとともに、計画的な繰上償還の実施により、地方債残高の抑制に努めていく。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69862</xdr:rowOff>
    </xdr:from>
    <xdr:to>
      <xdr:col>76</xdr:col>
      <xdr:colOff>73025</xdr:colOff>
      <xdr:row>31</xdr:row>
      <xdr:rowOff>12</xdr:rowOff>
    </xdr:to>
    <xdr:sp macro="" textlink="">
      <xdr:nvSpPr>
        <xdr:cNvPr id="143" name="楕円 142"/>
        <xdr:cNvSpPr/>
      </xdr:nvSpPr>
      <xdr:spPr>
        <a:xfrm>
          <a:off x="14744700" y="59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48289</xdr:rowOff>
    </xdr:from>
    <xdr:ext cx="469744" cy="259045"/>
    <xdr:sp macro="" textlink="">
      <xdr:nvSpPr>
        <xdr:cNvPr id="144" name="債務償還比率該当値テキスト"/>
        <xdr:cNvSpPr txBox="1"/>
      </xdr:nvSpPr>
      <xdr:spPr>
        <a:xfrm>
          <a:off x="14846300" y="596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153035</xdr:rowOff>
    </xdr:from>
    <xdr:to>
      <xdr:col>72</xdr:col>
      <xdr:colOff>123825</xdr:colOff>
      <xdr:row>31</xdr:row>
      <xdr:rowOff>83185</xdr:rowOff>
    </xdr:to>
    <xdr:sp macro="" textlink="">
      <xdr:nvSpPr>
        <xdr:cNvPr id="145" name="楕円 144"/>
        <xdr:cNvSpPr/>
      </xdr:nvSpPr>
      <xdr:spPr>
        <a:xfrm>
          <a:off x="14033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120662</xdr:rowOff>
    </xdr:from>
    <xdr:to>
      <xdr:col>76</xdr:col>
      <xdr:colOff>22225</xdr:colOff>
      <xdr:row>31</xdr:row>
      <xdr:rowOff>32385</xdr:rowOff>
    </xdr:to>
    <xdr:cxnSp macro="">
      <xdr:nvCxnSpPr>
        <xdr:cNvPr id="146" name="直線コネクタ 145"/>
        <xdr:cNvCxnSpPr/>
      </xdr:nvCxnSpPr>
      <xdr:spPr>
        <a:xfrm flipV="1">
          <a:off x="14084300" y="6035687"/>
          <a:ext cx="711200" cy="8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21270</xdr:rowOff>
    </xdr:from>
    <xdr:to>
      <xdr:col>68</xdr:col>
      <xdr:colOff>123825</xdr:colOff>
      <xdr:row>31</xdr:row>
      <xdr:rowOff>122870</xdr:rowOff>
    </xdr:to>
    <xdr:sp macro="" textlink="">
      <xdr:nvSpPr>
        <xdr:cNvPr id="147" name="楕円 146"/>
        <xdr:cNvSpPr/>
      </xdr:nvSpPr>
      <xdr:spPr>
        <a:xfrm>
          <a:off x="13271500" y="610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32385</xdr:rowOff>
    </xdr:from>
    <xdr:to>
      <xdr:col>72</xdr:col>
      <xdr:colOff>73025</xdr:colOff>
      <xdr:row>31</xdr:row>
      <xdr:rowOff>72070</xdr:rowOff>
    </xdr:to>
    <xdr:cxnSp macro="">
      <xdr:nvCxnSpPr>
        <xdr:cNvPr id="148" name="直線コネクタ 147"/>
        <xdr:cNvCxnSpPr/>
      </xdr:nvCxnSpPr>
      <xdr:spPr>
        <a:xfrm flipV="1">
          <a:off x="13322300" y="6118860"/>
          <a:ext cx="762000" cy="3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81413</xdr:rowOff>
    </xdr:from>
    <xdr:to>
      <xdr:col>64</xdr:col>
      <xdr:colOff>123825</xdr:colOff>
      <xdr:row>32</xdr:row>
      <xdr:rowOff>11563</xdr:rowOff>
    </xdr:to>
    <xdr:sp macro="" textlink="">
      <xdr:nvSpPr>
        <xdr:cNvPr id="149" name="楕円 148"/>
        <xdr:cNvSpPr/>
      </xdr:nvSpPr>
      <xdr:spPr>
        <a:xfrm>
          <a:off x="12509500" y="61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72070</xdr:rowOff>
    </xdr:from>
    <xdr:to>
      <xdr:col>68</xdr:col>
      <xdr:colOff>73025</xdr:colOff>
      <xdr:row>31</xdr:row>
      <xdr:rowOff>132213</xdr:rowOff>
    </xdr:to>
    <xdr:cxnSp macro="">
      <xdr:nvCxnSpPr>
        <xdr:cNvPr id="150" name="直線コネクタ 149"/>
        <xdr:cNvCxnSpPr/>
      </xdr:nvCxnSpPr>
      <xdr:spPr>
        <a:xfrm flipV="1">
          <a:off x="12560300" y="6158545"/>
          <a:ext cx="762000" cy="6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91077</xdr:rowOff>
    </xdr:from>
    <xdr:to>
      <xdr:col>60</xdr:col>
      <xdr:colOff>123825</xdr:colOff>
      <xdr:row>32</xdr:row>
      <xdr:rowOff>21227</xdr:rowOff>
    </xdr:to>
    <xdr:sp macro="" textlink="">
      <xdr:nvSpPr>
        <xdr:cNvPr id="151" name="楕円 150"/>
        <xdr:cNvSpPr/>
      </xdr:nvSpPr>
      <xdr:spPr>
        <a:xfrm>
          <a:off x="11747500" y="61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132213</xdr:rowOff>
    </xdr:from>
    <xdr:to>
      <xdr:col>64</xdr:col>
      <xdr:colOff>73025</xdr:colOff>
      <xdr:row>31</xdr:row>
      <xdr:rowOff>141877</xdr:rowOff>
    </xdr:to>
    <xdr:cxnSp macro="">
      <xdr:nvCxnSpPr>
        <xdr:cNvPr id="152" name="直線コネクタ 151"/>
        <xdr:cNvCxnSpPr/>
      </xdr:nvCxnSpPr>
      <xdr:spPr>
        <a:xfrm flipV="1">
          <a:off x="11798300" y="6218688"/>
          <a:ext cx="7620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54" name="n_2aveValue債務償還比率"/>
        <xdr:cNvSpPr txBox="1"/>
      </xdr:nvSpPr>
      <xdr:spPr>
        <a:xfrm>
          <a:off x="130874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55" name="n_3aveValue債務償還比率"/>
        <xdr:cNvSpPr txBox="1"/>
      </xdr:nvSpPr>
      <xdr:spPr>
        <a:xfrm>
          <a:off x="12325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56" name="n_4aveValue債務償還比率"/>
        <xdr:cNvSpPr txBox="1"/>
      </xdr:nvSpPr>
      <xdr:spPr>
        <a:xfrm>
          <a:off x="11563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74312</xdr:rowOff>
    </xdr:from>
    <xdr:ext cx="469744" cy="259045"/>
    <xdr:sp macro="" textlink="">
      <xdr:nvSpPr>
        <xdr:cNvPr id="157" name="n_1mainValue債務償還比率"/>
        <xdr:cNvSpPr txBox="1"/>
      </xdr:nvSpPr>
      <xdr:spPr>
        <a:xfrm>
          <a:off x="13836727" y="616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113997</xdr:rowOff>
    </xdr:from>
    <xdr:ext cx="469744" cy="259045"/>
    <xdr:sp macro="" textlink="">
      <xdr:nvSpPr>
        <xdr:cNvPr id="158" name="n_2mainValue債務償還比率"/>
        <xdr:cNvSpPr txBox="1"/>
      </xdr:nvSpPr>
      <xdr:spPr>
        <a:xfrm>
          <a:off x="13087427" y="620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2690</xdr:rowOff>
    </xdr:from>
    <xdr:ext cx="469744" cy="259045"/>
    <xdr:sp macro="" textlink="">
      <xdr:nvSpPr>
        <xdr:cNvPr id="159" name="n_3mainValue債務償還比率"/>
        <xdr:cNvSpPr txBox="1"/>
      </xdr:nvSpPr>
      <xdr:spPr>
        <a:xfrm>
          <a:off x="12325427" y="626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12354</xdr:rowOff>
    </xdr:from>
    <xdr:ext cx="469744" cy="259045"/>
    <xdr:sp macro="" textlink="">
      <xdr:nvSpPr>
        <xdr:cNvPr id="160" name="n_4mainValue債務償還比率"/>
        <xdr:cNvSpPr txBox="1"/>
      </xdr:nvSpPr>
      <xdr:spPr>
        <a:xfrm>
          <a:off x="11563427" y="62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45,635
45,256
733.19
32,244,315
31,444,022
627,766
15,238,595
31,985,967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3" name="楕円 72"/>
        <xdr:cNvSpPr/>
      </xdr:nvSpPr>
      <xdr:spPr>
        <a:xfrm>
          <a:off x="4584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103522</xdr:rowOff>
    </xdr:from>
    <xdr:ext cx="405111" cy="259045"/>
    <xdr:sp macro="" textlink="">
      <xdr:nvSpPr>
        <xdr:cNvPr id="74" name="【道路】&#10;有形固定資産減価償却率該当値テキスト"/>
        <xdr:cNvSpPr txBox="1"/>
      </xdr:nvSpPr>
      <xdr:spPr>
        <a:xfrm>
          <a:off x="4673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50165</xdr:rowOff>
    </xdr:from>
    <xdr:to>
      <xdr:col>20</xdr:col>
      <xdr:colOff>38100</xdr:colOff>
      <xdr:row>37</xdr:row>
      <xdr:rowOff>151765</xdr:rowOff>
    </xdr:to>
    <xdr:sp macro="" textlink="">
      <xdr:nvSpPr>
        <xdr:cNvPr id="75" name="楕円 74"/>
        <xdr:cNvSpPr/>
      </xdr:nvSpPr>
      <xdr:spPr>
        <a:xfrm>
          <a:off x="3746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100965</xdr:rowOff>
    </xdr:from>
    <xdr:to>
      <xdr:col>24</xdr:col>
      <xdr:colOff>63500</xdr:colOff>
      <xdr:row>37</xdr:row>
      <xdr:rowOff>131445</xdr:rowOff>
    </xdr:to>
    <xdr:cxnSp macro="">
      <xdr:nvCxnSpPr>
        <xdr:cNvPr id="76" name="直線コネクタ 75"/>
        <xdr:cNvCxnSpPr/>
      </xdr:nvCxnSpPr>
      <xdr:spPr>
        <a:xfrm>
          <a:off x="3797300" y="64446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7" name="楕円 76"/>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100965</xdr:rowOff>
    </xdr:to>
    <xdr:cxnSp macro="">
      <xdr:nvCxnSpPr>
        <xdr:cNvPr id="78" name="直線コネクタ 77"/>
        <xdr:cNvCxnSpPr/>
      </xdr:nvCxnSpPr>
      <xdr:spPr>
        <a:xfrm>
          <a:off x="2908300" y="64103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158750</xdr:rowOff>
    </xdr:from>
    <xdr:to>
      <xdr:col>10</xdr:col>
      <xdr:colOff>165100</xdr:colOff>
      <xdr:row>37</xdr:row>
      <xdr:rowOff>88900</xdr:rowOff>
    </xdr:to>
    <xdr:sp macro="" textlink="">
      <xdr:nvSpPr>
        <xdr:cNvPr id="79" name="楕円 78"/>
        <xdr:cNvSpPr/>
      </xdr:nvSpPr>
      <xdr:spPr>
        <a:xfrm>
          <a:off x="196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38100</xdr:rowOff>
    </xdr:from>
    <xdr:to>
      <xdr:col>15</xdr:col>
      <xdr:colOff>50800</xdr:colOff>
      <xdr:row>37</xdr:row>
      <xdr:rowOff>66675</xdr:rowOff>
    </xdr:to>
    <xdr:cxnSp macro="">
      <xdr:nvCxnSpPr>
        <xdr:cNvPr id="80" name="直線コネクタ 79"/>
        <xdr:cNvCxnSpPr/>
      </xdr:nvCxnSpPr>
      <xdr:spPr>
        <a:xfrm>
          <a:off x="2019300" y="63817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124460</xdr:rowOff>
    </xdr:from>
    <xdr:to>
      <xdr:col>6</xdr:col>
      <xdr:colOff>38100</xdr:colOff>
      <xdr:row>37</xdr:row>
      <xdr:rowOff>54610</xdr:rowOff>
    </xdr:to>
    <xdr:sp macro="" textlink="">
      <xdr:nvSpPr>
        <xdr:cNvPr id="81" name="楕円 80"/>
        <xdr:cNvSpPr/>
      </xdr:nvSpPr>
      <xdr:spPr>
        <a:xfrm>
          <a:off x="1079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xdr:rowOff>
    </xdr:from>
    <xdr:to>
      <xdr:col>10</xdr:col>
      <xdr:colOff>114300</xdr:colOff>
      <xdr:row>37</xdr:row>
      <xdr:rowOff>38100</xdr:rowOff>
    </xdr:to>
    <xdr:cxnSp macro="">
      <xdr:nvCxnSpPr>
        <xdr:cNvPr id="82" name="直線コネクタ 81"/>
        <xdr:cNvCxnSpPr/>
      </xdr:nvCxnSpPr>
      <xdr:spPr>
        <a:xfrm>
          <a:off x="1130300" y="63474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168292</xdr:rowOff>
    </xdr:from>
    <xdr:ext cx="405111" cy="259045"/>
    <xdr:sp macro="" textlink="">
      <xdr:nvSpPr>
        <xdr:cNvPr id="87" name="n_1mainValue【道路】&#10;有形固定資産減価償却率"/>
        <xdr:cNvSpPr txBox="1"/>
      </xdr:nvSpPr>
      <xdr:spPr>
        <a:xfrm>
          <a:off x="35820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88" name="n_2mainValue【道路】&#10;有形固定資産減価償却率"/>
        <xdr:cNvSpPr txBox="1"/>
      </xdr:nvSpPr>
      <xdr:spPr>
        <a:xfrm>
          <a:off x="2705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9" name="n_3main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71137</xdr:rowOff>
    </xdr:from>
    <xdr:ext cx="405111" cy="259045"/>
    <xdr:sp macro="" textlink="">
      <xdr:nvSpPr>
        <xdr:cNvPr id="90" name="n_4mainValue【道路】&#10;有形固定資産減価償却率"/>
        <xdr:cNvSpPr txBox="1"/>
      </xdr:nvSpPr>
      <xdr:spPr>
        <a:xfrm>
          <a:off x="927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168439</xdr:rowOff>
    </xdr:from>
    <xdr:to>
      <xdr:col>55</xdr:col>
      <xdr:colOff>50800</xdr:colOff>
      <xdr:row>41</xdr:row>
      <xdr:rowOff>98589</xdr:rowOff>
    </xdr:to>
    <xdr:sp macro="" textlink="">
      <xdr:nvSpPr>
        <xdr:cNvPr id="132" name="楕円 131"/>
        <xdr:cNvSpPr/>
      </xdr:nvSpPr>
      <xdr:spPr>
        <a:xfrm>
          <a:off x="10426700" y="70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146866</xdr:rowOff>
    </xdr:from>
    <xdr:ext cx="534377" cy="259045"/>
    <xdr:sp macro="" textlink="">
      <xdr:nvSpPr>
        <xdr:cNvPr id="133" name="【道路】&#10;一人当たり延長該当値テキスト"/>
        <xdr:cNvSpPr txBox="1"/>
      </xdr:nvSpPr>
      <xdr:spPr>
        <a:xfrm>
          <a:off x="10515600" y="70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171127</xdr:rowOff>
    </xdr:from>
    <xdr:to>
      <xdr:col>50</xdr:col>
      <xdr:colOff>165100</xdr:colOff>
      <xdr:row>41</xdr:row>
      <xdr:rowOff>101277</xdr:rowOff>
    </xdr:to>
    <xdr:sp macro="" textlink="">
      <xdr:nvSpPr>
        <xdr:cNvPr id="134" name="楕円 133"/>
        <xdr:cNvSpPr/>
      </xdr:nvSpPr>
      <xdr:spPr>
        <a:xfrm>
          <a:off x="9588500" y="702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47789</xdr:rowOff>
    </xdr:from>
    <xdr:to>
      <xdr:col>55</xdr:col>
      <xdr:colOff>0</xdr:colOff>
      <xdr:row>41</xdr:row>
      <xdr:rowOff>50477</xdr:rowOff>
    </xdr:to>
    <xdr:cxnSp macro="">
      <xdr:nvCxnSpPr>
        <xdr:cNvPr id="135" name="直線コネクタ 134"/>
        <xdr:cNvCxnSpPr/>
      </xdr:nvCxnSpPr>
      <xdr:spPr>
        <a:xfrm flipV="1">
          <a:off x="9639300" y="7077239"/>
          <a:ext cx="8382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2692</xdr:rowOff>
    </xdr:from>
    <xdr:to>
      <xdr:col>46</xdr:col>
      <xdr:colOff>38100</xdr:colOff>
      <xdr:row>41</xdr:row>
      <xdr:rowOff>104292</xdr:rowOff>
    </xdr:to>
    <xdr:sp macro="" textlink="">
      <xdr:nvSpPr>
        <xdr:cNvPr id="136" name="楕円 135"/>
        <xdr:cNvSpPr/>
      </xdr:nvSpPr>
      <xdr:spPr>
        <a:xfrm>
          <a:off x="8699500" y="703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50477</xdr:rowOff>
    </xdr:from>
    <xdr:to>
      <xdr:col>50</xdr:col>
      <xdr:colOff>114300</xdr:colOff>
      <xdr:row>41</xdr:row>
      <xdr:rowOff>53492</xdr:rowOff>
    </xdr:to>
    <xdr:cxnSp macro="">
      <xdr:nvCxnSpPr>
        <xdr:cNvPr id="137" name="直線コネクタ 136"/>
        <xdr:cNvCxnSpPr/>
      </xdr:nvCxnSpPr>
      <xdr:spPr>
        <a:xfrm flipV="1">
          <a:off x="8750300" y="7079927"/>
          <a:ext cx="889000" cy="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5566</xdr:rowOff>
    </xdr:from>
    <xdr:to>
      <xdr:col>41</xdr:col>
      <xdr:colOff>101600</xdr:colOff>
      <xdr:row>41</xdr:row>
      <xdr:rowOff>107166</xdr:rowOff>
    </xdr:to>
    <xdr:sp macro="" textlink="">
      <xdr:nvSpPr>
        <xdr:cNvPr id="138" name="楕円 137"/>
        <xdr:cNvSpPr/>
      </xdr:nvSpPr>
      <xdr:spPr>
        <a:xfrm>
          <a:off x="7810500" y="70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53492</xdr:rowOff>
    </xdr:from>
    <xdr:to>
      <xdr:col>45</xdr:col>
      <xdr:colOff>177800</xdr:colOff>
      <xdr:row>41</xdr:row>
      <xdr:rowOff>56366</xdr:rowOff>
    </xdr:to>
    <xdr:cxnSp macro="">
      <xdr:nvCxnSpPr>
        <xdr:cNvPr id="139" name="直線コネクタ 138"/>
        <xdr:cNvCxnSpPr/>
      </xdr:nvCxnSpPr>
      <xdr:spPr>
        <a:xfrm flipV="1">
          <a:off x="7861300" y="7082942"/>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7710</xdr:rowOff>
    </xdr:from>
    <xdr:to>
      <xdr:col>36</xdr:col>
      <xdr:colOff>165100</xdr:colOff>
      <xdr:row>41</xdr:row>
      <xdr:rowOff>109310</xdr:rowOff>
    </xdr:to>
    <xdr:sp macro="" textlink="">
      <xdr:nvSpPr>
        <xdr:cNvPr id="140" name="楕円 139"/>
        <xdr:cNvSpPr/>
      </xdr:nvSpPr>
      <xdr:spPr>
        <a:xfrm>
          <a:off x="6921500" y="70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56366</xdr:rowOff>
    </xdr:from>
    <xdr:to>
      <xdr:col>41</xdr:col>
      <xdr:colOff>50800</xdr:colOff>
      <xdr:row>41</xdr:row>
      <xdr:rowOff>58510</xdr:rowOff>
    </xdr:to>
    <xdr:cxnSp macro="">
      <xdr:nvCxnSpPr>
        <xdr:cNvPr id="141" name="直線コネクタ 140"/>
        <xdr:cNvCxnSpPr/>
      </xdr:nvCxnSpPr>
      <xdr:spPr>
        <a:xfrm flipV="1">
          <a:off x="6972300" y="7085816"/>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92404</xdr:rowOff>
    </xdr:from>
    <xdr:ext cx="534377" cy="259045"/>
    <xdr:sp macro="" textlink="">
      <xdr:nvSpPr>
        <xdr:cNvPr id="146" name="n_1mainValue【道路】&#10;一人当たり延長"/>
        <xdr:cNvSpPr txBox="1"/>
      </xdr:nvSpPr>
      <xdr:spPr>
        <a:xfrm>
          <a:off x="9359411" y="712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95419</xdr:rowOff>
    </xdr:from>
    <xdr:ext cx="534377" cy="259045"/>
    <xdr:sp macro="" textlink="">
      <xdr:nvSpPr>
        <xdr:cNvPr id="147" name="n_2mainValue【道路】&#10;一人当たり延長"/>
        <xdr:cNvSpPr txBox="1"/>
      </xdr:nvSpPr>
      <xdr:spPr>
        <a:xfrm>
          <a:off x="8483111" y="712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98293</xdr:rowOff>
    </xdr:from>
    <xdr:ext cx="534377" cy="259045"/>
    <xdr:sp macro="" textlink="">
      <xdr:nvSpPr>
        <xdr:cNvPr id="148" name="n_3mainValue【道路】&#10;一人当たり延長"/>
        <xdr:cNvSpPr txBox="1"/>
      </xdr:nvSpPr>
      <xdr:spPr>
        <a:xfrm>
          <a:off x="7594111" y="71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100437</xdr:rowOff>
    </xdr:from>
    <xdr:ext cx="534377" cy="259045"/>
    <xdr:sp macro="" textlink="">
      <xdr:nvSpPr>
        <xdr:cNvPr id="149" name="n_4mainValue【道路】&#10;一人当たり延長"/>
        <xdr:cNvSpPr txBox="1"/>
      </xdr:nvSpPr>
      <xdr:spPr>
        <a:xfrm>
          <a:off x="6705111" y="71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29227</xdr:rowOff>
    </xdr:from>
    <xdr:ext cx="405111" cy="259045"/>
    <xdr:sp macro="" textlink="">
      <xdr:nvSpPr>
        <xdr:cNvPr id="178" name="【橋りょう・トンネル】&#10;有形固定資産減価償却率平均値テキスト"/>
        <xdr:cNvSpPr txBox="1"/>
      </xdr:nvSpPr>
      <xdr:spPr>
        <a:xfrm>
          <a:off x="4673600" y="1048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89" name="楕円 188"/>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90" name="【橋りょう・トンネル】&#10;有形固定資産減価償却率該当値テキスト"/>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46355</xdr:rowOff>
    </xdr:from>
    <xdr:to>
      <xdr:col>20</xdr:col>
      <xdr:colOff>38100</xdr:colOff>
      <xdr:row>62</xdr:row>
      <xdr:rowOff>147955</xdr:rowOff>
    </xdr:to>
    <xdr:sp macro="" textlink="">
      <xdr:nvSpPr>
        <xdr:cNvPr id="191" name="楕円 190"/>
        <xdr:cNvSpPr/>
      </xdr:nvSpPr>
      <xdr:spPr>
        <a:xfrm>
          <a:off x="3746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97155</xdr:rowOff>
    </xdr:from>
    <xdr:to>
      <xdr:col>24</xdr:col>
      <xdr:colOff>63500</xdr:colOff>
      <xdr:row>62</xdr:row>
      <xdr:rowOff>125730</xdr:rowOff>
    </xdr:to>
    <xdr:cxnSp macro="">
      <xdr:nvCxnSpPr>
        <xdr:cNvPr id="192" name="直線コネクタ 191"/>
        <xdr:cNvCxnSpPr/>
      </xdr:nvCxnSpPr>
      <xdr:spPr>
        <a:xfrm>
          <a:off x="3797300" y="107270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93" name="楕円 192"/>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97155</xdr:rowOff>
    </xdr:to>
    <xdr:cxnSp macro="">
      <xdr:nvCxnSpPr>
        <xdr:cNvPr id="194" name="直線コネクタ 193"/>
        <xdr:cNvCxnSpPr/>
      </xdr:nvCxnSpPr>
      <xdr:spPr>
        <a:xfrm>
          <a:off x="2908300" y="10698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158750</xdr:rowOff>
    </xdr:from>
    <xdr:to>
      <xdr:col>10</xdr:col>
      <xdr:colOff>165100</xdr:colOff>
      <xdr:row>62</xdr:row>
      <xdr:rowOff>88900</xdr:rowOff>
    </xdr:to>
    <xdr:sp macro="" textlink="">
      <xdr:nvSpPr>
        <xdr:cNvPr id="195" name="楕円 194"/>
        <xdr:cNvSpPr/>
      </xdr:nvSpPr>
      <xdr:spPr>
        <a:xfrm>
          <a:off x="1968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38100</xdr:rowOff>
    </xdr:from>
    <xdr:to>
      <xdr:col>15</xdr:col>
      <xdr:colOff>50800</xdr:colOff>
      <xdr:row>62</xdr:row>
      <xdr:rowOff>68580</xdr:rowOff>
    </xdr:to>
    <xdr:cxnSp macro="">
      <xdr:nvCxnSpPr>
        <xdr:cNvPr id="196" name="直線コネクタ 195"/>
        <xdr:cNvCxnSpPr/>
      </xdr:nvCxnSpPr>
      <xdr:spPr>
        <a:xfrm>
          <a:off x="2019300" y="10668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128270</xdr:rowOff>
    </xdr:from>
    <xdr:to>
      <xdr:col>6</xdr:col>
      <xdr:colOff>38100</xdr:colOff>
      <xdr:row>62</xdr:row>
      <xdr:rowOff>58420</xdr:rowOff>
    </xdr:to>
    <xdr:sp macro="" textlink="">
      <xdr:nvSpPr>
        <xdr:cNvPr id="197" name="楕円 196"/>
        <xdr:cNvSpPr/>
      </xdr:nvSpPr>
      <xdr:spPr>
        <a:xfrm>
          <a:off x="1079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7620</xdr:rowOff>
    </xdr:from>
    <xdr:to>
      <xdr:col>10</xdr:col>
      <xdr:colOff>114300</xdr:colOff>
      <xdr:row>62</xdr:row>
      <xdr:rowOff>38100</xdr:rowOff>
    </xdr:to>
    <xdr:cxnSp macro="">
      <xdr:nvCxnSpPr>
        <xdr:cNvPr id="198" name="直線コネクタ 197"/>
        <xdr:cNvCxnSpPr/>
      </xdr:nvCxnSpPr>
      <xdr:spPr>
        <a:xfrm>
          <a:off x="1130300" y="10637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9"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200"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201"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202"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139082</xdr:rowOff>
    </xdr:from>
    <xdr:ext cx="405111" cy="259045"/>
    <xdr:sp macro="" textlink="">
      <xdr:nvSpPr>
        <xdr:cNvPr id="203" name="n_1mainValue【橋りょう・トンネル】&#10;有形固定資産減価償却率"/>
        <xdr:cNvSpPr txBox="1"/>
      </xdr:nvSpPr>
      <xdr:spPr>
        <a:xfrm>
          <a:off x="3582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204" name="n_2mainValue【橋りょう・トンネル】&#10;有形固定資産減価償却率"/>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80027</xdr:rowOff>
    </xdr:from>
    <xdr:ext cx="405111" cy="259045"/>
    <xdr:sp macro="" textlink="">
      <xdr:nvSpPr>
        <xdr:cNvPr id="205" name="n_3mainValue【橋りょう・トンネル】&#10;有形固定資産減価償却率"/>
        <xdr:cNvSpPr txBox="1"/>
      </xdr:nvSpPr>
      <xdr:spPr>
        <a:xfrm>
          <a:off x="1816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49547</xdr:rowOff>
    </xdr:from>
    <xdr:ext cx="405111" cy="259045"/>
    <xdr:sp macro="" textlink="">
      <xdr:nvSpPr>
        <xdr:cNvPr id="206" name="n_4mainValue【橋りょう・トンネル】&#10;有形固定資産減価償却率"/>
        <xdr:cNvSpPr txBox="1"/>
      </xdr:nvSpPr>
      <xdr:spPr>
        <a:xfrm>
          <a:off x="9277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46871</xdr:rowOff>
    </xdr:from>
    <xdr:to>
      <xdr:col>55</xdr:col>
      <xdr:colOff>50800</xdr:colOff>
      <xdr:row>62</xdr:row>
      <xdr:rowOff>148471</xdr:rowOff>
    </xdr:to>
    <xdr:sp macro="" textlink="">
      <xdr:nvSpPr>
        <xdr:cNvPr id="246" name="楕円 245"/>
        <xdr:cNvSpPr/>
      </xdr:nvSpPr>
      <xdr:spPr>
        <a:xfrm>
          <a:off x="10426700" y="10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69748</xdr:rowOff>
    </xdr:from>
    <xdr:ext cx="599010" cy="259045"/>
    <xdr:sp macro="" textlink="">
      <xdr:nvSpPr>
        <xdr:cNvPr id="247" name="【橋りょう・トンネル】&#10;一人当たり有形固定資産（償却資産）額該当値テキスト"/>
        <xdr:cNvSpPr txBox="1"/>
      </xdr:nvSpPr>
      <xdr:spPr>
        <a:xfrm>
          <a:off x="10515600" y="1052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50864</xdr:rowOff>
    </xdr:from>
    <xdr:to>
      <xdr:col>50</xdr:col>
      <xdr:colOff>165100</xdr:colOff>
      <xdr:row>62</xdr:row>
      <xdr:rowOff>152464</xdr:rowOff>
    </xdr:to>
    <xdr:sp macro="" textlink="">
      <xdr:nvSpPr>
        <xdr:cNvPr id="248" name="楕円 247"/>
        <xdr:cNvSpPr/>
      </xdr:nvSpPr>
      <xdr:spPr>
        <a:xfrm>
          <a:off x="9588500" y="1068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97671</xdr:rowOff>
    </xdr:from>
    <xdr:to>
      <xdr:col>55</xdr:col>
      <xdr:colOff>0</xdr:colOff>
      <xdr:row>62</xdr:row>
      <xdr:rowOff>101664</xdr:rowOff>
    </xdr:to>
    <xdr:cxnSp macro="">
      <xdr:nvCxnSpPr>
        <xdr:cNvPr id="249" name="直線コネクタ 248"/>
        <xdr:cNvCxnSpPr/>
      </xdr:nvCxnSpPr>
      <xdr:spPr>
        <a:xfrm flipV="1">
          <a:off x="9639300" y="10727571"/>
          <a:ext cx="8382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55347</xdr:rowOff>
    </xdr:from>
    <xdr:to>
      <xdr:col>46</xdr:col>
      <xdr:colOff>38100</xdr:colOff>
      <xdr:row>62</xdr:row>
      <xdr:rowOff>156947</xdr:rowOff>
    </xdr:to>
    <xdr:sp macro="" textlink="">
      <xdr:nvSpPr>
        <xdr:cNvPr id="250" name="楕円 249"/>
        <xdr:cNvSpPr/>
      </xdr:nvSpPr>
      <xdr:spPr>
        <a:xfrm>
          <a:off x="8699500" y="106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101664</xdr:rowOff>
    </xdr:from>
    <xdr:to>
      <xdr:col>50</xdr:col>
      <xdr:colOff>114300</xdr:colOff>
      <xdr:row>62</xdr:row>
      <xdr:rowOff>106147</xdr:rowOff>
    </xdr:to>
    <xdr:cxnSp macro="">
      <xdr:nvCxnSpPr>
        <xdr:cNvPr id="251" name="直線コネクタ 250"/>
        <xdr:cNvCxnSpPr/>
      </xdr:nvCxnSpPr>
      <xdr:spPr>
        <a:xfrm flipV="1">
          <a:off x="8750300" y="10731564"/>
          <a:ext cx="889000" cy="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59627</xdr:rowOff>
    </xdr:from>
    <xdr:to>
      <xdr:col>41</xdr:col>
      <xdr:colOff>101600</xdr:colOff>
      <xdr:row>62</xdr:row>
      <xdr:rowOff>161227</xdr:rowOff>
    </xdr:to>
    <xdr:sp macro="" textlink="">
      <xdr:nvSpPr>
        <xdr:cNvPr id="252" name="楕円 251"/>
        <xdr:cNvSpPr/>
      </xdr:nvSpPr>
      <xdr:spPr>
        <a:xfrm>
          <a:off x="7810500" y="106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106147</xdr:rowOff>
    </xdr:from>
    <xdr:to>
      <xdr:col>45</xdr:col>
      <xdr:colOff>177800</xdr:colOff>
      <xdr:row>62</xdr:row>
      <xdr:rowOff>110427</xdr:rowOff>
    </xdr:to>
    <xdr:cxnSp macro="">
      <xdr:nvCxnSpPr>
        <xdr:cNvPr id="253" name="直線コネクタ 252"/>
        <xdr:cNvCxnSpPr/>
      </xdr:nvCxnSpPr>
      <xdr:spPr>
        <a:xfrm flipV="1">
          <a:off x="7861300" y="10736047"/>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62791</xdr:rowOff>
    </xdr:from>
    <xdr:to>
      <xdr:col>36</xdr:col>
      <xdr:colOff>165100</xdr:colOff>
      <xdr:row>62</xdr:row>
      <xdr:rowOff>164391</xdr:rowOff>
    </xdr:to>
    <xdr:sp macro="" textlink="">
      <xdr:nvSpPr>
        <xdr:cNvPr id="254" name="楕円 253"/>
        <xdr:cNvSpPr/>
      </xdr:nvSpPr>
      <xdr:spPr>
        <a:xfrm>
          <a:off x="6921500" y="106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110427</xdr:rowOff>
    </xdr:from>
    <xdr:to>
      <xdr:col>41</xdr:col>
      <xdr:colOff>50800</xdr:colOff>
      <xdr:row>62</xdr:row>
      <xdr:rowOff>113591</xdr:rowOff>
    </xdr:to>
    <xdr:cxnSp macro="">
      <xdr:nvCxnSpPr>
        <xdr:cNvPr id="255" name="直線コネクタ 254"/>
        <xdr:cNvCxnSpPr/>
      </xdr:nvCxnSpPr>
      <xdr:spPr>
        <a:xfrm flipV="1">
          <a:off x="6972300" y="10740327"/>
          <a:ext cx="889000" cy="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168991</xdr:rowOff>
    </xdr:from>
    <xdr:ext cx="599010" cy="259045"/>
    <xdr:sp macro="" textlink="">
      <xdr:nvSpPr>
        <xdr:cNvPr id="260" name="n_1mainValue【橋りょう・トンネル】&#10;一人当たり有形固定資産（償却資産）額"/>
        <xdr:cNvSpPr txBox="1"/>
      </xdr:nvSpPr>
      <xdr:spPr>
        <a:xfrm>
          <a:off x="9327095" y="1045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2024</xdr:rowOff>
    </xdr:from>
    <xdr:ext cx="599010" cy="259045"/>
    <xdr:sp macro="" textlink="">
      <xdr:nvSpPr>
        <xdr:cNvPr id="261" name="n_2mainValue【橋りょう・トンネル】&#10;一人当たり有形固定資産（償却資産）額"/>
        <xdr:cNvSpPr txBox="1"/>
      </xdr:nvSpPr>
      <xdr:spPr>
        <a:xfrm>
          <a:off x="8450795" y="1046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6304</xdr:rowOff>
    </xdr:from>
    <xdr:ext cx="599010" cy="259045"/>
    <xdr:sp macro="" textlink="">
      <xdr:nvSpPr>
        <xdr:cNvPr id="262" name="n_3mainValue【橋りょう・トンネル】&#10;一人当たり有形固定資産（償却資産）額"/>
        <xdr:cNvSpPr txBox="1"/>
      </xdr:nvSpPr>
      <xdr:spPr>
        <a:xfrm>
          <a:off x="7561795" y="10464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9468</xdr:rowOff>
    </xdr:from>
    <xdr:ext cx="599010" cy="259045"/>
    <xdr:sp macro="" textlink="">
      <xdr:nvSpPr>
        <xdr:cNvPr id="263" name="n_4mainValue【橋りょう・トンネル】&#10;一人当たり有形固定資産（償却資産）額"/>
        <xdr:cNvSpPr txBox="1"/>
      </xdr:nvSpPr>
      <xdr:spPr>
        <a:xfrm>
          <a:off x="6672795" y="1046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304" name="楕円 303"/>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135907</xdr:rowOff>
    </xdr:from>
    <xdr:ext cx="405111" cy="259045"/>
    <xdr:sp macro="" textlink="">
      <xdr:nvSpPr>
        <xdr:cNvPr id="305" name="【公営住宅】&#10;有形固定資産減価償却率該当値テキスト"/>
        <xdr:cNvSpPr txBox="1"/>
      </xdr:nvSpPr>
      <xdr:spPr>
        <a:xfrm>
          <a:off x="4673600" y="1385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74930</xdr:rowOff>
    </xdr:from>
    <xdr:to>
      <xdr:col>20</xdr:col>
      <xdr:colOff>38100</xdr:colOff>
      <xdr:row>82</xdr:row>
      <xdr:rowOff>5080</xdr:rowOff>
    </xdr:to>
    <xdr:sp macro="" textlink="">
      <xdr:nvSpPr>
        <xdr:cNvPr id="306" name="楕円 305"/>
        <xdr:cNvSpPr/>
      </xdr:nvSpPr>
      <xdr:spPr>
        <a:xfrm>
          <a:off x="3746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125730</xdr:rowOff>
    </xdr:from>
    <xdr:to>
      <xdr:col>24</xdr:col>
      <xdr:colOff>63500</xdr:colOff>
      <xdr:row>81</xdr:row>
      <xdr:rowOff>163830</xdr:rowOff>
    </xdr:to>
    <xdr:cxnSp macro="">
      <xdr:nvCxnSpPr>
        <xdr:cNvPr id="307" name="直線コネクタ 306"/>
        <xdr:cNvCxnSpPr/>
      </xdr:nvCxnSpPr>
      <xdr:spPr>
        <a:xfrm>
          <a:off x="3797300" y="14013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55880</xdr:rowOff>
    </xdr:from>
    <xdr:to>
      <xdr:col>15</xdr:col>
      <xdr:colOff>101600</xdr:colOff>
      <xdr:row>81</xdr:row>
      <xdr:rowOff>157480</xdr:rowOff>
    </xdr:to>
    <xdr:sp macro="" textlink="">
      <xdr:nvSpPr>
        <xdr:cNvPr id="308" name="楕円 307"/>
        <xdr:cNvSpPr/>
      </xdr:nvSpPr>
      <xdr:spPr>
        <a:xfrm>
          <a:off x="2857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125730</xdr:rowOff>
    </xdr:to>
    <xdr:cxnSp macro="">
      <xdr:nvCxnSpPr>
        <xdr:cNvPr id="309" name="直線コネクタ 308"/>
        <xdr:cNvCxnSpPr/>
      </xdr:nvCxnSpPr>
      <xdr:spPr>
        <a:xfrm>
          <a:off x="2908300" y="13994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31114</xdr:rowOff>
    </xdr:from>
    <xdr:to>
      <xdr:col>10</xdr:col>
      <xdr:colOff>165100</xdr:colOff>
      <xdr:row>81</xdr:row>
      <xdr:rowOff>132714</xdr:rowOff>
    </xdr:to>
    <xdr:sp macro="" textlink="">
      <xdr:nvSpPr>
        <xdr:cNvPr id="310" name="楕円 309"/>
        <xdr:cNvSpPr/>
      </xdr:nvSpPr>
      <xdr:spPr>
        <a:xfrm>
          <a:off x="1968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81914</xdr:rowOff>
    </xdr:from>
    <xdr:to>
      <xdr:col>15</xdr:col>
      <xdr:colOff>50800</xdr:colOff>
      <xdr:row>81</xdr:row>
      <xdr:rowOff>106680</xdr:rowOff>
    </xdr:to>
    <xdr:cxnSp macro="">
      <xdr:nvCxnSpPr>
        <xdr:cNvPr id="311" name="直線コネクタ 310"/>
        <xdr:cNvCxnSpPr/>
      </xdr:nvCxnSpPr>
      <xdr:spPr>
        <a:xfrm>
          <a:off x="2019300" y="139693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162561</xdr:rowOff>
    </xdr:from>
    <xdr:to>
      <xdr:col>6</xdr:col>
      <xdr:colOff>38100</xdr:colOff>
      <xdr:row>81</xdr:row>
      <xdr:rowOff>92711</xdr:rowOff>
    </xdr:to>
    <xdr:sp macro="" textlink="">
      <xdr:nvSpPr>
        <xdr:cNvPr id="312" name="楕円 311"/>
        <xdr:cNvSpPr/>
      </xdr:nvSpPr>
      <xdr:spPr>
        <a:xfrm>
          <a:off x="1079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41911</xdr:rowOff>
    </xdr:from>
    <xdr:to>
      <xdr:col>10</xdr:col>
      <xdr:colOff>114300</xdr:colOff>
      <xdr:row>81</xdr:row>
      <xdr:rowOff>81914</xdr:rowOff>
    </xdr:to>
    <xdr:cxnSp macro="">
      <xdr:nvCxnSpPr>
        <xdr:cNvPr id="313" name="直線コネクタ 312"/>
        <xdr:cNvCxnSpPr/>
      </xdr:nvCxnSpPr>
      <xdr:spPr>
        <a:xfrm>
          <a:off x="1130300" y="139293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7" name="n_4aveValue【公営住宅】&#10;有形固定資産減価償却率"/>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21607</xdr:rowOff>
    </xdr:from>
    <xdr:ext cx="405111" cy="259045"/>
    <xdr:sp macro="" textlink="">
      <xdr:nvSpPr>
        <xdr:cNvPr id="318" name="n_1mainValue【公営住宅】&#10;有形固定資産減価償却率"/>
        <xdr:cNvSpPr txBox="1"/>
      </xdr:nvSpPr>
      <xdr:spPr>
        <a:xfrm>
          <a:off x="35820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9" name="n_2mainValue【公営住宅】&#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149241</xdr:rowOff>
    </xdr:from>
    <xdr:ext cx="405111" cy="259045"/>
    <xdr:sp macro="" textlink="">
      <xdr:nvSpPr>
        <xdr:cNvPr id="320" name="n_3mainValue【公営住宅】&#10;有形固定資産減価償却率"/>
        <xdr:cNvSpPr txBox="1"/>
      </xdr:nvSpPr>
      <xdr:spPr>
        <a:xfrm>
          <a:off x="1816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109238</xdr:rowOff>
    </xdr:from>
    <xdr:ext cx="405111" cy="259045"/>
    <xdr:sp macro="" textlink="">
      <xdr:nvSpPr>
        <xdr:cNvPr id="321" name="n_4mainValue【公営住宅】&#10;有形固定資産減価償却率"/>
        <xdr:cNvSpPr txBox="1"/>
      </xdr:nvSpPr>
      <xdr:spPr>
        <a:xfrm>
          <a:off x="927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108824</xdr:rowOff>
    </xdr:from>
    <xdr:to>
      <xdr:col>55</xdr:col>
      <xdr:colOff>50800</xdr:colOff>
      <xdr:row>86</xdr:row>
      <xdr:rowOff>38974</xdr:rowOff>
    </xdr:to>
    <xdr:sp macro="" textlink="">
      <xdr:nvSpPr>
        <xdr:cNvPr id="359" name="楕円 358"/>
        <xdr:cNvSpPr/>
      </xdr:nvSpPr>
      <xdr:spPr>
        <a:xfrm>
          <a:off x="10426700" y="146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108961</xdr:rowOff>
    </xdr:from>
    <xdr:to>
      <xdr:col>50</xdr:col>
      <xdr:colOff>165100</xdr:colOff>
      <xdr:row>86</xdr:row>
      <xdr:rowOff>39111</xdr:rowOff>
    </xdr:to>
    <xdr:sp macro="" textlink="">
      <xdr:nvSpPr>
        <xdr:cNvPr id="361" name="楕円 360"/>
        <xdr:cNvSpPr/>
      </xdr:nvSpPr>
      <xdr:spPr>
        <a:xfrm>
          <a:off x="9588500" y="146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159624</xdr:rowOff>
    </xdr:from>
    <xdr:to>
      <xdr:col>55</xdr:col>
      <xdr:colOff>0</xdr:colOff>
      <xdr:row>85</xdr:row>
      <xdr:rowOff>159761</xdr:rowOff>
    </xdr:to>
    <xdr:cxnSp macro="">
      <xdr:nvCxnSpPr>
        <xdr:cNvPr id="362" name="直線コネクタ 361"/>
        <xdr:cNvCxnSpPr/>
      </xdr:nvCxnSpPr>
      <xdr:spPr>
        <a:xfrm flipV="1">
          <a:off x="9639300" y="14732874"/>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109967</xdr:rowOff>
    </xdr:from>
    <xdr:to>
      <xdr:col>46</xdr:col>
      <xdr:colOff>38100</xdr:colOff>
      <xdr:row>86</xdr:row>
      <xdr:rowOff>40117</xdr:rowOff>
    </xdr:to>
    <xdr:sp macro="" textlink="">
      <xdr:nvSpPr>
        <xdr:cNvPr id="363" name="楕円 362"/>
        <xdr:cNvSpPr/>
      </xdr:nvSpPr>
      <xdr:spPr>
        <a:xfrm>
          <a:off x="8699500" y="1468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159761</xdr:rowOff>
    </xdr:from>
    <xdr:to>
      <xdr:col>50</xdr:col>
      <xdr:colOff>114300</xdr:colOff>
      <xdr:row>85</xdr:row>
      <xdr:rowOff>160767</xdr:rowOff>
    </xdr:to>
    <xdr:cxnSp macro="">
      <xdr:nvCxnSpPr>
        <xdr:cNvPr id="364" name="直線コネクタ 363"/>
        <xdr:cNvCxnSpPr/>
      </xdr:nvCxnSpPr>
      <xdr:spPr>
        <a:xfrm flipV="1">
          <a:off x="8750300" y="1473301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111841</xdr:rowOff>
    </xdr:from>
    <xdr:to>
      <xdr:col>41</xdr:col>
      <xdr:colOff>101600</xdr:colOff>
      <xdr:row>86</xdr:row>
      <xdr:rowOff>41991</xdr:rowOff>
    </xdr:to>
    <xdr:sp macro="" textlink="">
      <xdr:nvSpPr>
        <xdr:cNvPr id="365" name="楕円 364"/>
        <xdr:cNvSpPr/>
      </xdr:nvSpPr>
      <xdr:spPr>
        <a:xfrm>
          <a:off x="7810500" y="1468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160767</xdr:rowOff>
    </xdr:from>
    <xdr:to>
      <xdr:col>45</xdr:col>
      <xdr:colOff>177800</xdr:colOff>
      <xdr:row>85</xdr:row>
      <xdr:rowOff>162641</xdr:rowOff>
    </xdr:to>
    <xdr:cxnSp macro="">
      <xdr:nvCxnSpPr>
        <xdr:cNvPr id="366" name="直線コネクタ 365"/>
        <xdr:cNvCxnSpPr/>
      </xdr:nvCxnSpPr>
      <xdr:spPr>
        <a:xfrm flipV="1">
          <a:off x="7861300" y="14734017"/>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112299</xdr:rowOff>
    </xdr:from>
    <xdr:to>
      <xdr:col>36</xdr:col>
      <xdr:colOff>165100</xdr:colOff>
      <xdr:row>86</xdr:row>
      <xdr:rowOff>42449</xdr:rowOff>
    </xdr:to>
    <xdr:sp macro="" textlink="">
      <xdr:nvSpPr>
        <xdr:cNvPr id="367" name="楕円 366"/>
        <xdr:cNvSpPr/>
      </xdr:nvSpPr>
      <xdr:spPr>
        <a:xfrm>
          <a:off x="6921500" y="1468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162641</xdr:rowOff>
    </xdr:from>
    <xdr:to>
      <xdr:col>41</xdr:col>
      <xdr:colOff>50800</xdr:colOff>
      <xdr:row>85</xdr:row>
      <xdr:rowOff>163099</xdr:rowOff>
    </xdr:to>
    <xdr:cxnSp macro="">
      <xdr:nvCxnSpPr>
        <xdr:cNvPr id="368" name="直線コネクタ 367"/>
        <xdr:cNvCxnSpPr/>
      </xdr:nvCxnSpPr>
      <xdr:spPr>
        <a:xfrm flipV="1">
          <a:off x="6972300" y="1473589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30238</xdr:rowOff>
    </xdr:from>
    <xdr:ext cx="469744" cy="259045"/>
    <xdr:sp macro="" textlink="">
      <xdr:nvSpPr>
        <xdr:cNvPr id="373" name="n_1mainValue【公営住宅】&#10;一人当たり面積"/>
        <xdr:cNvSpPr txBox="1"/>
      </xdr:nvSpPr>
      <xdr:spPr>
        <a:xfrm>
          <a:off x="9391727" y="14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31244</xdr:rowOff>
    </xdr:from>
    <xdr:ext cx="469744" cy="259045"/>
    <xdr:sp macro="" textlink="">
      <xdr:nvSpPr>
        <xdr:cNvPr id="374" name="n_2mainValue【公営住宅】&#10;一人当たり面積"/>
        <xdr:cNvSpPr txBox="1"/>
      </xdr:nvSpPr>
      <xdr:spPr>
        <a:xfrm>
          <a:off x="8515427" y="147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33118</xdr:rowOff>
    </xdr:from>
    <xdr:ext cx="469744" cy="259045"/>
    <xdr:sp macro="" textlink="">
      <xdr:nvSpPr>
        <xdr:cNvPr id="375" name="n_3mainValue【公営住宅】&#10;一人当たり面積"/>
        <xdr:cNvSpPr txBox="1"/>
      </xdr:nvSpPr>
      <xdr:spPr>
        <a:xfrm>
          <a:off x="7626427" y="147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33576</xdr:rowOff>
    </xdr:from>
    <xdr:ext cx="469744" cy="259045"/>
    <xdr:sp macro="" textlink="">
      <xdr:nvSpPr>
        <xdr:cNvPr id="376" name="n_4mainValue【公営住宅】&#10;一人当たり面積"/>
        <xdr:cNvSpPr txBox="1"/>
      </xdr:nvSpPr>
      <xdr:spPr>
        <a:xfrm>
          <a:off x="6737427" y="1477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402" name="直線コネクタ 401"/>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405"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406" name="直線コネクタ 405"/>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10721</xdr:rowOff>
    </xdr:from>
    <xdr:ext cx="405111" cy="259045"/>
    <xdr:sp macro="" textlink="">
      <xdr:nvSpPr>
        <xdr:cNvPr id="407" name="【港湾・漁港】&#10;有形固定資産減価償却率平均値テキスト"/>
        <xdr:cNvSpPr txBox="1"/>
      </xdr:nvSpPr>
      <xdr:spPr>
        <a:xfrm>
          <a:off x="4673600" y="1784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408" name="フローチャート: 判断 407"/>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409" name="フローチャート: 判断 408"/>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410" name="フローチャート: 判断 409"/>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11" name="フローチャート: 判断 410"/>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412" name="フローチャート: 判断 411"/>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5806</xdr:rowOff>
    </xdr:from>
    <xdr:to>
      <xdr:col>24</xdr:col>
      <xdr:colOff>114300</xdr:colOff>
      <xdr:row>107</xdr:row>
      <xdr:rowOff>107406</xdr:rowOff>
    </xdr:to>
    <xdr:sp macro="" textlink="">
      <xdr:nvSpPr>
        <xdr:cNvPr id="418" name="楕円 417"/>
        <xdr:cNvSpPr/>
      </xdr:nvSpPr>
      <xdr:spPr>
        <a:xfrm>
          <a:off x="45847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155683</xdr:rowOff>
    </xdr:from>
    <xdr:ext cx="405111" cy="259045"/>
    <xdr:sp macro="" textlink="">
      <xdr:nvSpPr>
        <xdr:cNvPr id="419" name="【港湾・漁港】&#10;有形固定資産減価償却率該当値テキスト"/>
        <xdr:cNvSpPr txBox="1"/>
      </xdr:nvSpPr>
      <xdr:spPr>
        <a:xfrm>
          <a:off x="4673600"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138068</xdr:rowOff>
    </xdr:from>
    <xdr:to>
      <xdr:col>20</xdr:col>
      <xdr:colOff>38100</xdr:colOff>
      <xdr:row>107</xdr:row>
      <xdr:rowOff>68218</xdr:rowOff>
    </xdr:to>
    <xdr:sp macro="" textlink="">
      <xdr:nvSpPr>
        <xdr:cNvPr id="420" name="楕円 419"/>
        <xdr:cNvSpPr/>
      </xdr:nvSpPr>
      <xdr:spPr>
        <a:xfrm>
          <a:off x="3746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17418</xdr:rowOff>
    </xdr:from>
    <xdr:to>
      <xdr:col>24</xdr:col>
      <xdr:colOff>63500</xdr:colOff>
      <xdr:row>107</xdr:row>
      <xdr:rowOff>56606</xdr:rowOff>
    </xdr:to>
    <xdr:cxnSp macro="">
      <xdr:nvCxnSpPr>
        <xdr:cNvPr id="421" name="直線コネクタ 420"/>
        <xdr:cNvCxnSpPr/>
      </xdr:nvCxnSpPr>
      <xdr:spPr>
        <a:xfrm>
          <a:off x="3797300" y="1836256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98879</xdr:rowOff>
    </xdr:from>
    <xdr:to>
      <xdr:col>15</xdr:col>
      <xdr:colOff>101600</xdr:colOff>
      <xdr:row>107</xdr:row>
      <xdr:rowOff>29029</xdr:rowOff>
    </xdr:to>
    <xdr:sp macro="" textlink="">
      <xdr:nvSpPr>
        <xdr:cNvPr id="422" name="楕円 421"/>
        <xdr:cNvSpPr/>
      </xdr:nvSpPr>
      <xdr:spPr>
        <a:xfrm>
          <a:off x="2857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149679</xdr:rowOff>
    </xdr:from>
    <xdr:to>
      <xdr:col>19</xdr:col>
      <xdr:colOff>177800</xdr:colOff>
      <xdr:row>107</xdr:row>
      <xdr:rowOff>17418</xdr:rowOff>
    </xdr:to>
    <xdr:cxnSp macro="">
      <xdr:nvCxnSpPr>
        <xdr:cNvPr id="423" name="直線コネクタ 422"/>
        <xdr:cNvCxnSpPr/>
      </xdr:nvCxnSpPr>
      <xdr:spPr>
        <a:xfrm>
          <a:off x="2908300" y="183233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56424</xdr:rowOff>
    </xdr:from>
    <xdr:to>
      <xdr:col>10</xdr:col>
      <xdr:colOff>165100</xdr:colOff>
      <xdr:row>106</xdr:row>
      <xdr:rowOff>158024</xdr:rowOff>
    </xdr:to>
    <xdr:sp macro="" textlink="">
      <xdr:nvSpPr>
        <xdr:cNvPr id="424" name="楕円 423"/>
        <xdr:cNvSpPr/>
      </xdr:nvSpPr>
      <xdr:spPr>
        <a:xfrm>
          <a:off x="19685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107224</xdr:rowOff>
    </xdr:from>
    <xdr:to>
      <xdr:col>15</xdr:col>
      <xdr:colOff>50800</xdr:colOff>
      <xdr:row>106</xdr:row>
      <xdr:rowOff>149679</xdr:rowOff>
    </xdr:to>
    <xdr:cxnSp macro="">
      <xdr:nvCxnSpPr>
        <xdr:cNvPr id="425" name="直線コネクタ 424"/>
        <xdr:cNvCxnSpPr/>
      </xdr:nvCxnSpPr>
      <xdr:spPr>
        <a:xfrm>
          <a:off x="2019300" y="1828092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15602</xdr:rowOff>
    </xdr:from>
    <xdr:to>
      <xdr:col>6</xdr:col>
      <xdr:colOff>38100</xdr:colOff>
      <xdr:row>106</xdr:row>
      <xdr:rowOff>117202</xdr:rowOff>
    </xdr:to>
    <xdr:sp macro="" textlink="">
      <xdr:nvSpPr>
        <xdr:cNvPr id="426" name="楕円 425"/>
        <xdr:cNvSpPr/>
      </xdr:nvSpPr>
      <xdr:spPr>
        <a:xfrm>
          <a:off x="1079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66402</xdr:rowOff>
    </xdr:from>
    <xdr:to>
      <xdr:col>10</xdr:col>
      <xdr:colOff>114300</xdr:colOff>
      <xdr:row>106</xdr:row>
      <xdr:rowOff>107224</xdr:rowOff>
    </xdr:to>
    <xdr:cxnSp macro="">
      <xdr:nvCxnSpPr>
        <xdr:cNvPr id="427" name="直線コネクタ 426"/>
        <xdr:cNvCxnSpPr/>
      </xdr:nvCxnSpPr>
      <xdr:spPr>
        <a:xfrm>
          <a:off x="1130300" y="1824010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68415</xdr:rowOff>
    </xdr:from>
    <xdr:ext cx="405111" cy="259045"/>
    <xdr:sp macro="" textlink="">
      <xdr:nvSpPr>
        <xdr:cNvPr id="428" name="n_1ave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429" name="n_2aveValue【港湾・漁港】&#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0" name="n_3aveValue【港湾・漁港】&#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431" name="n_4aveValue【港湾・漁港】&#10;有形固定資産減価償却率"/>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59345</xdr:rowOff>
    </xdr:from>
    <xdr:ext cx="405111" cy="259045"/>
    <xdr:sp macro="" textlink="">
      <xdr:nvSpPr>
        <xdr:cNvPr id="432" name="n_1mainValue【港湾・漁港】&#10;有形固定資産減価償却率"/>
        <xdr:cNvSpPr txBox="1"/>
      </xdr:nvSpPr>
      <xdr:spPr>
        <a:xfrm>
          <a:off x="35820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20156</xdr:rowOff>
    </xdr:from>
    <xdr:ext cx="405111" cy="259045"/>
    <xdr:sp macro="" textlink="">
      <xdr:nvSpPr>
        <xdr:cNvPr id="433" name="n_2mainValue【港湾・漁港】&#10;有形固定資産減価償却率"/>
        <xdr:cNvSpPr txBox="1"/>
      </xdr:nvSpPr>
      <xdr:spPr>
        <a:xfrm>
          <a:off x="27057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149151</xdr:rowOff>
    </xdr:from>
    <xdr:ext cx="405111" cy="259045"/>
    <xdr:sp macro="" textlink="">
      <xdr:nvSpPr>
        <xdr:cNvPr id="434" name="n_3mainValue【港湾・漁港】&#10;有形固定資産減価償却率"/>
        <xdr:cNvSpPr txBox="1"/>
      </xdr:nvSpPr>
      <xdr:spPr>
        <a:xfrm>
          <a:off x="1816744" y="1832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108329</xdr:rowOff>
    </xdr:from>
    <xdr:ext cx="405111" cy="259045"/>
    <xdr:sp macro="" textlink="">
      <xdr:nvSpPr>
        <xdr:cNvPr id="435" name="n_4mainValue【港湾・漁港】&#10;有形固定資産減価償却率"/>
        <xdr:cNvSpPr txBox="1"/>
      </xdr:nvSpPr>
      <xdr:spPr>
        <a:xfrm>
          <a:off x="927744"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457" name="直線コネクタ 456"/>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458"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459" name="直線コネクタ 458"/>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460"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461" name="直線コネクタ 460"/>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64589</xdr:rowOff>
    </xdr:from>
    <xdr:ext cx="599010" cy="259045"/>
    <xdr:sp macro="" textlink="">
      <xdr:nvSpPr>
        <xdr:cNvPr id="462" name="【港湾・漁港】&#10;一人当たり有形固定資産（償却資産）額平均値テキスト"/>
        <xdr:cNvSpPr txBox="1"/>
      </xdr:nvSpPr>
      <xdr:spPr>
        <a:xfrm>
          <a:off x="10515600" y="18238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463" name="フローチャート: 判断 462"/>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464" name="フローチャート: 判断 463"/>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465" name="フローチャート: 判断 464"/>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466" name="フローチャート: 判断 465"/>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467" name="フローチャート: 判断 466"/>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155203</xdr:rowOff>
    </xdr:from>
    <xdr:to>
      <xdr:col>55</xdr:col>
      <xdr:colOff>50800</xdr:colOff>
      <xdr:row>108</xdr:row>
      <xdr:rowOff>85353</xdr:rowOff>
    </xdr:to>
    <xdr:sp macro="" textlink="">
      <xdr:nvSpPr>
        <xdr:cNvPr id="473" name="楕円 472"/>
        <xdr:cNvSpPr/>
      </xdr:nvSpPr>
      <xdr:spPr>
        <a:xfrm>
          <a:off x="10426700" y="185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70130</xdr:rowOff>
    </xdr:from>
    <xdr:ext cx="534377" cy="259045"/>
    <xdr:sp macro="" textlink="">
      <xdr:nvSpPr>
        <xdr:cNvPr id="474" name="【港湾・漁港】&#10;一人当たり有形固定資産（償却資産）額該当値テキスト"/>
        <xdr:cNvSpPr txBox="1"/>
      </xdr:nvSpPr>
      <xdr:spPr>
        <a:xfrm>
          <a:off x="10515600" y="1841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155727</xdr:rowOff>
    </xdr:from>
    <xdr:to>
      <xdr:col>50</xdr:col>
      <xdr:colOff>165100</xdr:colOff>
      <xdr:row>108</xdr:row>
      <xdr:rowOff>85877</xdr:rowOff>
    </xdr:to>
    <xdr:sp macro="" textlink="">
      <xdr:nvSpPr>
        <xdr:cNvPr id="475" name="楕円 474"/>
        <xdr:cNvSpPr/>
      </xdr:nvSpPr>
      <xdr:spPr>
        <a:xfrm>
          <a:off x="9588500" y="185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34553</xdr:rowOff>
    </xdr:from>
    <xdr:to>
      <xdr:col>55</xdr:col>
      <xdr:colOff>0</xdr:colOff>
      <xdr:row>108</xdr:row>
      <xdr:rowOff>35077</xdr:rowOff>
    </xdr:to>
    <xdr:cxnSp macro="">
      <xdr:nvCxnSpPr>
        <xdr:cNvPr id="476" name="直線コネクタ 475"/>
        <xdr:cNvCxnSpPr/>
      </xdr:nvCxnSpPr>
      <xdr:spPr>
        <a:xfrm flipV="1">
          <a:off x="9639300" y="18551153"/>
          <a:ext cx="838200" cy="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156308</xdr:rowOff>
    </xdr:from>
    <xdr:to>
      <xdr:col>46</xdr:col>
      <xdr:colOff>38100</xdr:colOff>
      <xdr:row>108</xdr:row>
      <xdr:rowOff>86458</xdr:rowOff>
    </xdr:to>
    <xdr:sp macro="" textlink="">
      <xdr:nvSpPr>
        <xdr:cNvPr id="477" name="楕円 476"/>
        <xdr:cNvSpPr/>
      </xdr:nvSpPr>
      <xdr:spPr>
        <a:xfrm>
          <a:off x="8699500" y="1850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35077</xdr:rowOff>
    </xdr:from>
    <xdr:to>
      <xdr:col>50</xdr:col>
      <xdr:colOff>114300</xdr:colOff>
      <xdr:row>108</xdr:row>
      <xdr:rowOff>35658</xdr:rowOff>
    </xdr:to>
    <xdr:cxnSp macro="">
      <xdr:nvCxnSpPr>
        <xdr:cNvPr id="478" name="直線コネクタ 477"/>
        <xdr:cNvCxnSpPr/>
      </xdr:nvCxnSpPr>
      <xdr:spPr>
        <a:xfrm flipV="1">
          <a:off x="8750300" y="18551677"/>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156862</xdr:rowOff>
    </xdr:from>
    <xdr:to>
      <xdr:col>41</xdr:col>
      <xdr:colOff>101600</xdr:colOff>
      <xdr:row>108</xdr:row>
      <xdr:rowOff>87012</xdr:rowOff>
    </xdr:to>
    <xdr:sp macro="" textlink="">
      <xdr:nvSpPr>
        <xdr:cNvPr id="479" name="楕円 478"/>
        <xdr:cNvSpPr/>
      </xdr:nvSpPr>
      <xdr:spPr>
        <a:xfrm>
          <a:off x="7810500" y="185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35658</xdr:rowOff>
    </xdr:from>
    <xdr:to>
      <xdr:col>45</xdr:col>
      <xdr:colOff>177800</xdr:colOff>
      <xdr:row>108</xdr:row>
      <xdr:rowOff>36212</xdr:rowOff>
    </xdr:to>
    <xdr:cxnSp macro="">
      <xdr:nvCxnSpPr>
        <xdr:cNvPr id="480" name="直線コネクタ 479"/>
        <xdr:cNvCxnSpPr/>
      </xdr:nvCxnSpPr>
      <xdr:spPr>
        <a:xfrm flipV="1">
          <a:off x="7861300" y="18552258"/>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157273</xdr:rowOff>
    </xdr:from>
    <xdr:to>
      <xdr:col>36</xdr:col>
      <xdr:colOff>165100</xdr:colOff>
      <xdr:row>108</xdr:row>
      <xdr:rowOff>87423</xdr:rowOff>
    </xdr:to>
    <xdr:sp macro="" textlink="">
      <xdr:nvSpPr>
        <xdr:cNvPr id="481" name="楕円 480"/>
        <xdr:cNvSpPr/>
      </xdr:nvSpPr>
      <xdr:spPr>
        <a:xfrm>
          <a:off x="6921500" y="185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36212</xdr:rowOff>
    </xdr:from>
    <xdr:to>
      <xdr:col>41</xdr:col>
      <xdr:colOff>50800</xdr:colOff>
      <xdr:row>108</xdr:row>
      <xdr:rowOff>36623</xdr:rowOff>
    </xdr:to>
    <xdr:cxnSp macro="">
      <xdr:nvCxnSpPr>
        <xdr:cNvPr id="482" name="直線コネクタ 481"/>
        <xdr:cNvCxnSpPr/>
      </xdr:nvCxnSpPr>
      <xdr:spPr>
        <a:xfrm flipV="1">
          <a:off x="6972300" y="18552812"/>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165909</xdr:rowOff>
    </xdr:from>
    <xdr:ext cx="599010" cy="259045"/>
    <xdr:sp macro="" textlink="">
      <xdr:nvSpPr>
        <xdr:cNvPr id="483" name="n_1aveValue【港湾・漁港】&#10;一人当たり有形固定資産（償却資産）額"/>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151630</xdr:rowOff>
    </xdr:from>
    <xdr:ext cx="599010" cy="259045"/>
    <xdr:sp macro="" textlink="">
      <xdr:nvSpPr>
        <xdr:cNvPr id="484" name="n_2aveValue【港湾・漁港】&#10;一人当たり有形固定資産（償却資産）額"/>
        <xdr:cNvSpPr txBox="1"/>
      </xdr:nvSpPr>
      <xdr:spPr>
        <a:xfrm>
          <a:off x="84507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485" name="n_3aveValue【港湾・漁港】&#10;一人当たり有形固定資産（償却資産）額"/>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486" name="n_4aveValue【港湾・漁港】&#10;一人当たり有形固定資産（償却資産）額"/>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77004</xdr:rowOff>
    </xdr:from>
    <xdr:ext cx="534377" cy="259045"/>
    <xdr:sp macro="" textlink="">
      <xdr:nvSpPr>
        <xdr:cNvPr id="487" name="n_1mainValue【港湾・漁港】&#10;一人当たり有形固定資産（償却資産）額"/>
        <xdr:cNvSpPr txBox="1"/>
      </xdr:nvSpPr>
      <xdr:spPr>
        <a:xfrm>
          <a:off x="9359411" y="185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77585</xdr:rowOff>
    </xdr:from>
    <xdr:ext cx="534377" cy="259045"/>
    <xdr:sp macro="" textlink="">
      <xdr:nvSpPr>
        <xdr:cNvPr id="488" name="n_2mainValue【港湾・漁港】&#10;一人当たり有形固定資産（償却資産）額"/>
        <xdr:cNvSpPr txBox="1"/>
      </xdr:nvSpPr>
      <xdr:spPr>
        <a:xfrm>
          <a:off x="8483111" y="1859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78139</xdr:rowOff>
    </xdr:from>
    <xdr:ext cx="534377" cy="259045"/>
    <xdr:sp macro="" textlink="">
      <xdr:nvSpPr>
        <xdr:cNvPr id="489" name="n_3mainValue【港湾・漁港】&#10;一人当たり有形固定資産（償却資産）額"/>
        <xdr:cNvSpPr txBox="1"/>
      </xdr:nvSpPr>
      <xdr:spPr>
        <a:xfrm>
          <a:off x="7594111" y="185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78550</xdr:rowOff>
    </xdr:from>
    <xdr:ext cx="534377" cy="259045"/>
    <xdr:sp macro="" textlink="">
      <xdr:nvSpPr>
        <xdr:cNvPr id="490" name="n_4mainValue【港湾・漁港】&#10;一人当たり有形固定資産（償却資産）額"/>
        <xdr:cNvSpPr txBox="1"/>
      </xdr:nvSpPr>
      <xdr:spPr>
        <a:xfrm>
          <a:off x="6705111" y="1859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516" name="直線コネクタ 515"/>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19"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20" name="直線コネクタ 519"/>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521"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522" name="フローチャート: 判断 521"/>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523" name="フローチャート: 判断 522"/>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524" name="フローチャート: 判断 523"/>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525" name="フローチャート: 判断 524"/>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526" name="フローチャート: 判断 525"/>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35197</xdr:rowOff>
    </xdr:from>
    <xdr:to>
      <xdr:col>85</xdr:col>
      <xdr:colOff>177800</xdr:colOff>
      <xdr:row>41</xdr:row>
      <xdr:rowOff>136797</xdr:rowOff>
    </xdr:to>
    <xdr:sp macro="" textlink="">
      <xdr:nvSpPr>
        <xdr:cNvPr id="532" name="楕円 531"/>
        <xdr:cNvSpPr/>
      </xdr:nvSpPr>
      <xdr:spPr>
        <a:xfrm>
          <a:off x="162687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13624</xdr:rowOff>
    </xdr:from>
    <xdr:ext cx="405111" cy="259045"/>
    <xdr:sp macro="" textlink="">
      <xdr:nvSpPr>
        <xdr:cNvPr id="533" name="【認定こども園・幼稚園・保育所】&#10;有形固定資産減価償却率該当値テキスト"/>
        <xdr:cNvSpPr txBox="1"/>
      </xdr:nvSpPr>
      <xdr:spPr>
        <a:xfrm>
          <a:off x="16357600" y="704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98878</xdr:rowOff>
    </xdr:from>
    <xdr:to>
      <xdr:col>81</xdr:col>
      <xdr:colOff>101600</xdr:colOff>
      <xdr:row>42</xdr:row>
      <xdr:rowOff>29028</xdr:rowOff>
    </xdr:to>
    <xdr:sp macro="" textlink="">
      <xdr:nvSpPr>
        <xdr:cNvPr id="534" name="楕円 533"/>
        <xdr:cNvSpPr/>
      </xdr:nvSpPr>
      <xdr:spPr>
        <a:xfrm>
          <a:off x="15430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85997</xdr:rowOff>
    </xdr:from>
    <xdr:to>
      <xdr:col>85</xdr:col>
      <xdr:colOff>127000</xdr:colOff>
      <xdr:row>41</xdr:row>
      <xdr:rowOff>149678</xdr:rowOff>
    </xdr:to>
    <xdr:cxnSp macro="">
      <xdr:nvCxnSpPr>
        <xdr:cNvPr id="535" name="直線コネクタ 534"/>
        <xdr:cNvCxnSpPr/>
      </xdr:nvCxnSpPr>
      <xdr:spPr>
        <a:xfrm flipV="1">
          <a:off x="15481300" y="7115447"/>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92347</xdr:rowOff>
    </xdr:from>
    <xdr:to>
      <xdr:col>76</xdr:col>
      <xdr:colOff>165100</xdr:colOff>
      <xdr:row>42</xdr:row>
      <xdr:rowOff>22497</xdr:rowOff>
    </xdr:to>
    <xdr:sp macro="" textlink="">
      <xdr:nvSpPr>
        <xdr:cNvPr id="536" name="楕円 535"/>
        <xdr:cNvSpPr/>
      </xdr:nvSpPr>
      <xdr:spPr>
        <a:xfrm>
          <a:off x="14541500" y="71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143147</xdr:rowOff>
    </xdr:from>
    <xdr:to>
      <xdr:col>81</xdr:col>
      <xdr:colOff>50800</xdr:colOff>
      <xdr:row>41</xdr:row>
      <xdr:rowOff>149678</xdr:rowOff>
    </xdr:to>
    <xdr:cxnSp macro="">
      <xdr:nvCxnSpPr>
        <xdr:cNvPr id="537" name="直線コネクタ 536"/>
        <xdr:cNvCxnSpPr/>
      </xdr:nvCxnSpPr>
      <xdr:spPr>
        <a:xfrm>
          <a:off x="14592300" y="71725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144599</xdr:rowOff>
    </xdr:from>
    <xdr:to>
      <xdr:col>72</xdr:col>
      <xdr:colOff>38100</xdr:colOff>
      <xdr:row>42</xdr:row>
      <xdr:rowOff>74749</xdr:rowOff>
    </xdr:to>
    <xdr:sp macro="" textlink="">
      <xdr:nvSpPr>
        <xdr:cNvPr id="538" name="楕円 537"/>
        <xdr:cNvSpPr/>
      </xdr:nvSpPr>
      <xdr:spPr>
        <a:xfrm>
          <a:off x="13652500" y="71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143147</xdr:rowOff>
    </xdr:from>
    <xdr:to>
      <xdr:col>76</xdr:col>
      <xdr:colOff>114300</xdr:colOff>
      <xdr:row>42</xdr:row>
      <xdr:rowOff>23949</xdr:rowOff>
    </xdr:to>
    <xdr:cxnSp macro="">
      <xdr:nvCxnSpPr>
        <xdr:cNvPr id="539" name="直線コネクタ 538"/>
        <xdr:cNvCxnSpPr/>
      </xdr:nvCxnSpPr>
      <xdr:spPr>
        <a:xfrm flipV="1">
          <a:off x="13703300" y="71725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139700</xdr:rowOff>
    </xdr:from>
    <xdr:to>
      <xdr:col>67</xdr:col>
      <xdr:colOff>101600</xdr:colOff>
      <xdr:row>42</xdr:row>
      <xdr:rowOff>69850</xdr:rowOff>
    </xdr:to>
    <xdr:sp macro="" textlink="">
      <xdr:nvSpPr>
        <xdr:cNvPr id="540" name="楕円 539"/>
        <xdr:cNvSpPr/>
      </xdr:nvSpPr>
      <xdr:spPr>
        <a:xfrm>
          <a:off x="12763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19050</xdr:rowOff>
    </xdr:from>
    <xdr:to>
      <xdr:col>71</xdr:col>
      <xdr:colOff>177800</xdr:colOff>
      <xdr:row>42</xdr:row>
      <xdr:rowOff>23949</xdr:rowOff>
    </xdr:to>
    <xdr:cxnSp macro="">
      <xdr:nvCxnSpPr>
        <xdr:cNvPr id="541" name="直線コネクタ 540"/>
        <xdr:cNvCxnSpPr/>
      </xdr:nvCxnSpPr>
      <xdr:spPr>
        <a:xfrm>
          <a:off x="12814300" y="721995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542"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543"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544"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545"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20155</xdr:rowOff>
    </xdr:from>
    <xdr:ext cx="405111" cy="259045"/>
    <xdr:sp macro="" textlink="">
      <xdr:nvSpPr>
        <xdr:cNvPr id="546" name="n_1mainValue【認定こども園・幼稚園・保育所】&#10;有形固定資産減価償却率"/>
        <xdr:cNvSpPr txBox="1"/>
      </xdr:nvSpPr>
      <xdr:spPr>
        <a:xfrm>
          <a:off x="15266044" y="722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13624</xdr:rowOff>
    </xdr:from>
    <xdr:ext cx="405111" cy="259045"/>
    <xdr:sp macro="" textlink="">
      <xdr:nvSpPr>
        <xdr:cNvPr id="547" name="n_2mainValue【認定こども園・幼稚園・保育所】&#10;有形固定資産減価償却率"/>
        <xdr:cNvSpPr txBox="1"/>
      </xdr:nvSpPr>
      <xdr:spPr>
        <a:xfrm>
          <a:off x="14389744" y="721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65876</xdr:rowOff>
    </xdr:from>
    <xdr:ext cx="405111" cy="259045"/>
    <xdr:sp macro="" textlink="">
      <xdr:nvSpPr>
        <xdr:cNvPr id="548" name="n_3mainValue【認定こども園・幼稚園・保育所】&#10;有形固定資産減価償却率"/>
        <xdr:cNvSpPr txBox="1"/>
      </xdr:nvSpPr>
      <xdr:spPr>
        <a:xfrm>
          <a:off x="13500744" y="726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60977</xdr:rowOff>
    </xdr:from>
    <xdr:ext cx="405111" cy="259045"/>
    <xdr:sp macro="" textlink="">
      <xdr:nvSpPr>
        <xdr:cNvPr id="549" name="n_4mainValue【認定こども園・幼稚園・保育所】&#10;有形固定資産減価償却率"/>
        <xdr:cNvSpPr txBox="1"/>
      </xdr:nvSpPr>
      <xdr:spPr>
        <a:xfrm>
          <a:off x="12611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0" name="直線コネクタ 5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61" name="テキスト ボックス 56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2" name="直線コネクタ 5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3" name="テキスト ボックス 56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4" name="直線コネクタ 5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5" name="テキスト ボックス 56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6" name="直線コネクタ 5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7" name="テキスト ボックス 56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8" name="直線コネクタ 5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9" name="テキスト ボックス 56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0" name="直線コネクタ 5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71" name="テキスト ボックス 57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575" name="直線コネクタ 574"/>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576"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577" name="直線コネクタ 576"/>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578"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579" name="直線コネクタ 578"/>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580"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581" name="フローチャート: 判断 580"/>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582" name="フローチャート: 判断 581"/>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583" name="フローチャート: 判断 582"/>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584" name="フローチャート: 判断 583"/>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585" name="フローチャート: 判断 584"/>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28666</xdr:rowOff>
    </xdr:from>
    <xdr:to>
      <xdr:col>116</xdr:col>
      <xdr:colOff>114300</xdr:colOff>
      <xdr:row>42</xdr:row>
      <xdr:rowOff>130266</xdr:rowOff>
    </xdr:to>
    <xdr:sp macro="" textlink="">
      <xdr:nvSpPr>
        <xdr:cNvPr id="591" name="楕円 590"/>
        <xdr:cNvSpPr/>
      </xdr:nvSpPr>
      <xdr:spPr>
        <a:xfrm>
          <a:off x="221107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115043</xdr:rowOff>
    </xdr:from>
    <xdr:ext cx="469744" cy="259045"/>
    <xdr:sp macro="" textlink="">
      <xdr:nvSpPr>
        <xdr:cNvPr id="592" name="【認定こども園・幼稚園・保育所】&#10;一人当たり面積該当値テキスト"/>
        <xdr:cNvSpPr txBox="1"/>
      </xdr:nvSpPr>
      <xdr:spPr>
        <a:xfrm>
          <a:off x="22199600" y="714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28666</xdr:rowOff>
    </xdr:from>
    <xdr:to>
      <xdr:col>112</xdr:col>
      <xdr:colOff>38100</xdr:colOff>
      <xdr:row>42</xdr:row>
      <xdr:rowOff>130266</xdr:rowOff>
    </xdr:to>
    <xdr:sp macro="" textlink="">
      <xdr:nvSpPr>
        <xdr:cNvPr id="593" name="楕円 592"/>
        <xdr:cNvSpPr/>
      </xdr:nvSpPr>
      <xdr:spPr>
        <a:xfrm>
          <a:off x="21272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79466</xdr:rowOff>
    </xdr:from>
    <xdr:to>
      <xdr:col>116</xdr:col>
      <xdr:colOff>63500</xdr:colOff>
      <xdr:row>42</xdr:row>
      <xdr:rowOff>79466</xdr:rowOff>
    </xdr:to>
    <xdr:cxnSp macro="">
      <xdr:nvCxnSpPr>
        <xdr:cNvPr id="594" name="直線コネクタ 593"/>
        <xdr:cNvCxnSpPr/>
      </xdr:nvCxnSpPr>
      <xdr:spPr>
        <a:xfrm>
          <a:off x="21323300" y="72803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28666</xdr:rowOff>
    </xdr:from>
    <xdr:to>
      <xdr:col>107</xdr:col>
      <xdr:colOff>101600</xdr:colOff>
      <xdr:row>42</xdr:row>
      <xdr:rowOff>130266</xdr:rowOff>
    </xdr:to>
    <xdr:sp macro="" textlink="">
      <xdr:nvSpPr>
        <xdr:cNvPr id="595" name="楕円 594"/>
        <xdr:cNvSpPr/>
      </xdr:nvSpPr>
      <xdr:spPr>
        <a:xfrm>
          <a:off x="20383500" y="72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79466</xdr:rowOff>
    </xdr:from>
    <xdr:to>
      <xdr:col>111</xdr:col>
      <xdr:colOff>177800</xdr:colOff>
      <xdr:row>42</xdr:row>
      <xdr:rowOff>79466</xdr:rowOff>
    </xdr:to>
    <xdr:cxnSp macro="">
      <xdr:nvCxnSpPr>
        <xdr:cNvPr id="596" name="直線コネクタ 595"/>
        <xdr:cNvCxnSpPr/>
      </xdr:nvCxnSpPr>
      <xdr:spPr>
        <a:xfrm>
          <a:off x="20434300" y="728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30299</xdr:rowOff>
    </xdr:from>
    <xdr:to>
      <xdr:col>102</xdr:col>
      <xdr:colOff>165100</xdr:colOff>
      <xdr:row>42</xdr:row>
      <xdr:rowOff>131899</xdr:rowOff>
    </xdr:to>
    <xdr:sp macro="" textlink="">
      <xdr:nvSpPr>
        <xdr:cNvPr id="597" name="楕円 596"/>
        <xdr:cNvSpPr/>
      </xdr:nvSpPr>
      <xdr:spPr>
        <a:xfrm>
          <a:off x="194945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79466</xdr:rowOff>
    </xdr:from>
    <xdr:to>
      <xdr:col>107</xdr:col>
      <xdr:colOff>50800</xdr:colOff>
      <xdr:row>42</xdr:row>
      <xdr:rowOff>81099</xdr:rowOff>
    </xdr:to>
    <xdr:cxnSp macro="">
      <xdr:nvCxnSpPr>
        <xdr:cNvPr id="598" name="直線コネクタ 597"/>
        <xdr:cNvCxnSpPr/>
      </xdr:nvCxnSpPr>
      <xdr:spPr>
        <a:xfrm flipV="1">
          <a:off x="19545300" y="728036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30299</xdr:rowOff>
    </xdr:from>
    <xdr:to>
      <xdr:col>98</xdr:col>
      <xdr:colOff>38100</xdr:colOff>
      <xdr:row>42</xdr:row>
      <xdr:rowOff>131899</xdr:rowOff>
    </xdr:to>
    <xdr:sp macro="" textlink="">
      <xdr:nvSpPr>
        <xdr:cNvPr id="599" name="楕円 598"/>
        <xdr:cNvSpPr/>
      </xdr:nvSpPr>
      <xdr:spPr>
        <a:xfrm>
          <a:off x="18605500" y="72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81099</xdr:rowOff>
    </xdr:from>
    <xdr:to>
      <xdr:col>102</xdr:col>
      <xdr:colOff>114300</xdr:colOff>
      <xdr:row>42</xdr:row>
      <xdr:rowOff>81099</xdr:rowOff>
    </xdr:to>
    <xdr:cxnSp macro="">
      <xdr:nvCxnSpPr>
        <xdr:cNvPr id="600" name="直線コネクタ 599"/>
        <xdr:cNvCxnSpPr/>
      </xdr:nvCxnSpPr>
      <xdr:spPr>
        <a:xfrm>
          <a:off x="18656300" y="72819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601"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602"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603"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604"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121393</xdr:rowOff>
    </xdr:from>
    <xdr:ext cx="469744" cy="259045"/>
    <xdr:sp macro="" textlink="">
      <xdr:nvSpPr>
        <xdr:cNvPr id="605" name="n_1mainValue【認定こども園・幼稚園・保育所】&#10;一人当たり面積"/>
        <xdr:cNvSpPr txBox="1"/>
      </xdr:nvSpPr>
      <xdr:spPr>
        <a:xfrm>
          <a:off x="21075727" y="732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121393</xdr:rowOff>
    </xdr:from>
    <xdr:ext cx="469744" cy="259045"/>
    <xdr:sp macro="" textlink="">
      <xdr:nvSpPr>
        <xdr:cNvPr id="606" name="n_2mainValue【認定こども園・幼稚園・保育所】&#10;一人当たり面積"/>
        <xdr:cNvSpPr txBox="1"/>
      </xdr:nvSpPr>
      <xdr:spPr>
        <a:xfrm>
          <a:off x="20199427" y="732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123026</xdr:rowOff>
    </xdr:from>
    <xdr:ext cx="469744" cy="259045"/>
    <xdr:sp macro="" textlink="">
      <xdr:nvSpPr>
        <xdr:cNvPr id="607" name="n_3mainValue【認定こども園・幼稚園・保育所】&#10;一人当たり面積"/>
        <xdr:cNvSpPr txBox="1"/>
      </xdr:nvSpPr>
      <xdr:spPr>
        <a:xfrm>
          <a:off x="19310427" y="732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123026</xdr:rowOff>
    </xdr:from>
    <xdr:ext cx="469744" cy="259045"/>
    <xdr:sp macro="" textlink="">
      <xdr:nvSpPr>
        <xdr:cNvPr id="608" name="n_4mainValue【認定こども園・幼稚園・保育所】&#10;一人当たり面積"/>
        <xdr:cNvSpPr txBox="1"/>
      </xdr:nvSpPr>
      <xdr:spPr>
        <a:xfrm>
          <a:off x="18421427" y="732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633" name="直線コネクタ 63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63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635" name="直線コネクタ 63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63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637" name="直線コネクタ 63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638"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639" name="フローチャート: 判断 63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640" name="フローチャート: 判断 63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641" name="フローチャート: 判断 64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642" name="フローチャート: 判断 64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43" name="フローチャート: 判断 64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649" name="楕円 648"/>
        <xdr:cNvSpPr/>
      </xdr:nvSpPr>
      <xdr:spPr>
        <a:xfrm>
          <a:off x="16268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62882</xdr:rowOff>
    </xdr:from>
    <xdr:ext cx="405111" cy="259045"/>
    <xdr:sp macro="" textlink="">
      <xdr:nvSpPr>
        <xdr:cNvPr id="650" name="【学校施設】&#10;有形固定資産減価償却率該当値テキスト"/>
        <xdr:cNvSpPr txBox="1"/>
      </xdr:nvSpPr>
      <xdr:spPr>
        <a:xfrm>
          <a:off x="16357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61595</xdr:rowOff>
    </xdr:from>
    <xdr:to>
      <xdr:col>81</xdr:col>
      <xdr:colOff>101600</xdr:colOff>
      <xdr:row>60</xdr:row>
      <xdr:rowOff>163195</xdr:rowOff>
    </xdr:to>
    <xdr:sp macro="" textlink="">
      <xdr:nvSpPr>
        <xdr:cNvPr id="651" name="楕円 650"/>
        <xdr:cNvSpPr/>
      </xdr:nvSpPr>
      <xdr:spPr>
        <a:xfrm>
          <a:off x="15430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112395</xdr:rowOff>
    </xdr:from>
    <xdr:to>
      <xdr:col>85</xdr:col>
      <xdr:colOff>127000</xdr:colOff>
      <xdr:row>60</xdr:row>
      <xdr:rowOff>135255</xdr:rowOff>
    </xdr:to>
    <xdr:cxnSp macro="">
      <xdr:nvCxnSpPr>
        <xdr:cNvPr id="652" name="直線コネクタ 651"/>
        <xdr:cNvCxnSpPr/>
      </xdr:nvCxnSpPr>
      <xdr:spPr>
        <a:xfrm>
          <a:off x="15481300" y="103993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137795</xdr:rowOff>
    </xdr:from>
    <xdr:to>
      <xdr:col>76</xdr:col>
      <xdr:colOff>165100</xdr:colOff>
      <xdr:row>61</xdr:row>
      <xdr:rowOff>67945</xdr:rowOff>
    </xdr:to>
    <xdr:sp macro="" textlink="">
      <xdr:nvSpPr>
        <xdr:cNvPr id="653" name="楕円 652"/>
        <xdr:cNvSpPr/>
      </xdr:nvSpPr>
      <xdr:spPr>
        <a:xfrm>
          <a:off x="14541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112395</xdr:rowOff>
    </xdr:from>
    <xdr:to>
      <xdr:col>81</xdr:col>
      <xdr:colOff>50800</xdr:colOff>
      <xdr:row>61</xdr:row>
      <xdr:rowOff>17145</xdr:rowOff>
    </xdr:to>
    <xdr:cxnSp macro="">
      <xdr:nvCxnSpPr>
        <xdr:cNvPr id="654" name="直線コネクタ 653"/>
        <xdr:cNvCxnSpPr/>
      </xdr:nvCxnSpPr>
      <xdr:spPr>
        <a:xfrm flipV="1">
          <a:off x="14592300" y="1039939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151130</xdr:rowOff>
    </xdr:from>
    <xdr:to>
      <xdr:col>72</xdr:col>
      <xdr:colOff>38100</xdr:colOff>
      <xdr:row>61</xdr:row>
      <xdr:rowOff>81280</xdr:rowOff>
    </xdr:to>
    <xdr:sp macro="" textlink="">
      <xdr:nvSpPr>
        <xdr:cNvPr id="655" name="楕円 654"/>
        <xdr:cNvSpPr/>
      </xdr:nvSpPr>
      <xdr:spPr>
        <a:xfrm>
          <a:off x="13652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17145</xdr:rowOff>
    </xdr:from>
    <xdr:to>
      <xdr:col>76</xdr:col>
      <xdr:colOff>114300</xdr:colOff>
      <xdr:row>61</xdr:row>
      <xdr:rowOff>30480</xdr:rowOff>
    </xdr:to>
    <xdr:cxnSp macro="">
      <xdr:nvCxnSpPr>
        <xdr:cNvPr id="656" name="直線コネクタ 655"/>
        <xdr:cNvCxnSpPr/>
      </xdr:nvCxnSpPr>
      <xdr:spPr>
        <a:xfrm flipV="1">
          <a:off x="13703300" y="1047559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122555</xdr:rowOff>
    </xdr:from>
    <xdr:to>
      <xdr:col>67</xdr:col>
      <xdr:colOff>101600</xdr:colOff>
      <xdr:row>61</xdr:row>
      <xdr:rowOff>52705</xdr:rowOff>
    </xdr:to>
    <xdr:sp macro="" textlink="">
      <xdr:nvSpPr>
        <xdr:cNvPr id="657" name="楕円 656"/>
        <xdr:cNvSpPr/>
      </xdr:nvSpPr>
      <xdr:spPr>
        <a:xfrm>
          <a:off x="12763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1905</xdr:rowOff>
    </xdr:from>
    <xdr:to>
      <xdr:col>71</xdr:col>
      <xdr:colOff>177800</xdr:colOff>
      <xdr:row>61</xdr:row>
      <xdr:rowOff>30480</xdr:rowOff>
    </xdr:to>
    <xdr:cxnSp macro="">
      <xdr:nvCxnSpPr>
        <xdr:cNvPr id="658" name="直線コネクタ 657"/>
        <xdr:cNvCxnSpPr/>
      </xdr:nvCxnSpPr>
      <xdr:spPr>
        <a:xfrm>
          <a:off x="12814300" y="104603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659"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660"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661"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62"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154322</xdr:rowOff>
    </xdr:from>
    <xdr:ext cx="405111" cy="259045"/>
    <xdr:sp macro="" textlink="">
      <xdr:nvSpPr>
        <xdr:cNvPr id="663" name="n_1mainValue【学校施設】&#10;有形固定資産減価償却率"/>
        <xdr:cNvSpPr txBox="1"/>
      </xdr:nvSpPr>
      <xdr:spPr>
        <a:xfrm>
          <a:off x="15266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59072</xdr:rowOff>
    </xdr:from>
    <xdr:ext cx="405111" cy="259045"/>
    <xdr:sp macro="" textlink="">
      <xdr:nvSpPr>
        <xdr:cNvPr id="664" name="n_2mainValue【学校施設】&#10;有形固定資産減価償却率"/>
        <xdr:cNvSpPr txBox="1"/>
      </xdr:nvSpPr>
      <xdr:spPr>
        <a:xfrm>
          <a:off x="14389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72407</xdr:rowOff>
    </xdr:from>
    <xdr:ext cx="405111" cy="259045"/>
    <xdr:sp macro="" textlink="">
      <xdr:nvSpPr>
        <xdr:cNvPr id="665" name="n_3mainValue【学校施設】&#10;有形固定資産減価償却率"/>
        <xdr:cNvSpPr txBox="1"/>
      </xdr:nvSpPr>
      <xdr:spPr>
        <a:xfrm>
          <a:off x="13500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43832</xdr:rowOff>
    </xdr:from>
    <xdr:ext cx="405111" cy="259045"/>
    <xdr:sp macro="" textlink="">
      <xdr:nvSpPr>
        <xdr:cNvPr id="666" name="n_4mainValue【学校施設】&#10;有形固定資産減価償却率"/>
        <xdr:cNvSpPr txBox="1"/>
      </xdr:nvSpPr>
      <xdr:spPr>
        <a:xfrm>
          <a:off x="12611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690" name="直線コネクタ 689"/>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691"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692" name="直線コネクタ 691"/>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693"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694" name="直線コネクタ 693"/>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95"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96" name="フローチャート: 判断 695"/>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697" name="フローチャート: 判断 696"/>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98" name="フローチャート: 判断 697"/>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99" name="フローチャート: 判断 698"/>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700" name="フローチャート: 判断 699"/>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104839</xdr:rowOff>
    </xdr:from>
    <xdr:to>
      <xdr:col>116</xdr:col>
      <xdr:colOff>114300</xdr:colOff>
      <xdr:row>61</xdr:row>
      <xdr:rowOff>34989</xdr:rowOff>
    </xdr:to>
    <xdr:sp macro="" textlink="">
      <xdr:nvSpPr>
        <xdr:cNvPr id="706" name="楕円 705"/>
        <xdr:cNvSpPr/>
      </xdr:nvSpPr>
      <xdr:spPr>
        <a:xfrm>
          <a:off x="22110700" y="1039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127716</xdr:rowOff>
    </xdr:from>
    <xdr:ext cx="469744" cy="259045"/>
    <xdr:sp macro="" textlink="">
      <xdr:nvSpPr>
        <xdr:cNvPr id="707" name="【学校施設】&#10;一人当たり面積該当値テキスト"/>
        <xdr:cNvSpPr txBox="1"/>
      </xdr:nvSpPr>
      <xdr:spPr>
        <a:xfrm>
          <a:off x="22199600" y="1024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112458</xdr:rowOff>
    </xdr:from>
    <xdr:to>
      <xdr:col>112</xdr:col>
      <xdr:colOff>38100</xdr:colOff>
      <xdr:row>61</xdr:row>
      <xdr:rowOff>42608</xdr:rowOff>
    </xdr:to>
    <xdr:sp macro="" textlink="">
      <xdr:nvSpPr>
        <xdr:cNvPr id="708" name="楕円 707"/>
        <xdr:cNvSpPr/>
      </xdr:nvSpPr>
      <xdr:spPr>
        <a:xfrm>
          <a:off x="21272500" y="103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155639</xdr:rowOff>
    </xdr:from>
    <xdr:to>
      <xdr:col>116</xdr:col>
      <xdr:colOff>63500</xdr:colOff>
      <xdr:row>60</xdr:row>
      <xdr:rowOff>163258</xdr:rowOff>
    </xdr:to>
    <xdr:cxnSp macro="">
      <xdr:nvCxnSpPr>
        <xdr:cNvPr id="709" name="直線コネクタ 708"/>
        <xdr:cNvCxnSpPr/>
      </xdr:nvCxnSpPr>
      <xdr:spPr>
        <a:xfrm flipV="1">
          <a:off x="21323300" y="10442639"/>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119888</xdr:rowOff>
    </xdr:from>
    <xdr:to>
      <xdr:col>107</xdr:col>
      <xdr:colOff>101600</xdr:colOff>
      <xdr:row>61</xdr:row>
      <xdr:rowOff>50038</xdr:rowOff>
    </xdr:to>
    <xdr:sp macro="" textlink="">
      <xdr:nvSpPr>
        <xdr:cNvPr id="710" name="楕円 709"/>
        <xdr:cNvSpPr/>
      </xdr:nvSpPr>
      <xdr:spPr>
        <a:xfrm>
          <a:off x="20383500" y="1040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163258</xdr:rowOff>
    </xdr:from>
    <xdr:to>
      <xdr:col>111</xdr:col>
      <xdr:colOff>177800</xdr:colOff>
      <xdr:row>60</xdr:row>
      <xdr:rowOff>170688</xdr:rowOff>
    </xdr:to>
    <xdr:cxnSp macro="">
      <xdr:nvCxnSpPr>
        <xdr:cNvPr id="711" name="直線コネクタ 710"/>
        <xdr:cNvCxnSpPr/>
      </xdr:nvCxnSpPr>
      <xdr:spPr>
        <a:xfrm flipV="1">
          <a:off x="20434300" y="10450258"/>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130937</xdr:rowOff>
    </xdr:from>
    <xdr:to>
      <xdr:col>102</xdr:col>
      <xdr:colOff>165100</xdr:colOff>
      <xdr:row>61</xdr:row>
      <xdr:rowOff>61087</xdr:rowOff>
    </xdr:to>
    <xdr:sp macro="" textlink="">
      <xdr:nvSpPr>
        <xdr:cNvPr id="712" name="楕円 711"/>
        <xdr:cNvSpPr/>
      </xdr:nvSpPr>
      <xdr:spPr>
        <a:xfrm>
          <a:off x="19494500" y="104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170688</xdr:rowOff>
    </xdr:from>
    <xdr:to>
      <xdr:col>107</xdr:col>
      <xdr:colOff>50800</xdr:colOff>
      <xdr:row>61</xdr:row>
      <xdr:rowOff>10287</xdr:rowOff>
    </xdr:to>
    <xdr:cxnSp macro="">
      <xdr:nvCxnSpPr>
        <xdr:cNvPr id="713" name="直線コネクタ 712"/>
        <xdr:cNvCxnSpPr/>
      </xdr:nvCxnSpPr>
      <xdr:spPr>
        <a:xfrm flipV="1">
          <a:off x="19545300" y="10457688"/>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134938</xdr:rowOff>
    </xdr:from>
    <xdr:to>
      <xdr:col>98</xdr:col>
      <xdr:colOff>38100</xdr:colOff>
      <xdr:row>61</xdr:row>
      <xdr:rowOff>65088</xdr:rowOff>
    </xdr:to>
    <xdr:sp macro="" textlink="">
      <xdr:nvSpPr>
        <xdr:cNvPr id="714" name="楕円 713"/>
        <xdr:cNvSpPr/>
      </xdr:nvSpPr>
      <xdr:spPr>
        <a:xfrm>
          <a:off x="18605500" y="1042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10287</xdr:rowOff>
    </xdr:from>
    <xdr:to>
      <xdr:col>102</xdr:col>
      <xdr:colOff>114300</xdr:colOff>
      <xdr:row>61</xdr:row>
      <xdr:rowOff>14288</xdr:rowOff>
    </xdr:to>
    <xdr:cxnSp macro="">
      <xdr:nvCxnSpPr>
        <xdr:cNvPr id="715" name="直線コネクタ 714"/>
        <xdr:cNvCxnSpPr/>
      </xdr:nvCxnSpPr>
      <xdr:spPr>
        <a:xfrm flipV="1">
          <a:off x="18656300" y="10468737"/>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716"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717"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718"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719"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59135</xdr:rowOff>
    </xdr:from>
    <xdr:ext cx="469744" cy="259045"/>
    <xdr:sp macro="" textlink="">
      <xdr:nvSpPr>
        <xdr:cNvPr id="720" name="n_1mainValue【学校施設】&#10;一人当たり面積"/>
        <xdr:cNvSpPr txBox="1"/>
      </xdr:nvSpPr>
      <xdr:spPr>
        <a:xfrm>
          <a:off x="21075727" y="1017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66565</xdr:rowOff>
    </xdr:from>
    <xdr:ext cx="469744" cy="259045"/>
    <xdr:sp macro="" textlink="">
      <xdr:nvSpPr>
        <xdr:cNvPr id="721" name="n_2mainValue【学校施設】&#10;一人当たり面積"/>
        <xdr:cNvSpPr txBox="1"/>
      </xdr:nvSpPr>
      <xdr:spPr>
        <a:xfrm>
          <a:off x="20199427" y="1018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77614</xdr:rowOff>
    </xdr:from>
    <xdr:ext cx="469744" cy="259045"/>
    <xdr:sp macro="" textlink="">
      <xdr:nvSpPr>
        <xdr:cNvPr id="722" name="n_3mainValue【学校施設】&#10;一人当たり面積"/>
        <xdr:cNvSpPr txBox="1"/>
      </xdr:nvSpPr>
      <xdr:spPr>
        <a:xfrm>
          <a:off x="19310427" y="1019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81615</xdr:rowOff>
    </xdr:from>
    <xdr:ext cx="469744" cy="259045"/>
    <xdr:sp macro="" textlink="">
      <xdr:nvSpPr>
        <xdr:cNvPr id="723" name="n_4mainValue【学校施設】&#10;一人当たり面積"/>
        <xdr:cNvSpPr txBox="1"/>
      </xdr:nvSpPr>
      <xdr:spPr>
        <a:xfrm>
          <a:off x="18421427" y="1019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749" name="直線コネクタ 748"/>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752"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753" name="直線コネクタ 752"/>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754"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755" name="フローチャート: 判断 754"/>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756" name="フローチャート: 判断 755"/>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8" name="フローチャート: 判断 757"/>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9" name="フローチャート: 判断 758"/>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765" name="楕円 764"/>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766" name="【児童館】&#10;有形固定資産減価償却率該当値テキスト"/>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767" name="楕円 766"/>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768" name="直線コネクタ 767"/>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769" name="楕円 768"/>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770" name="直線コネクタ 769"/>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771" name="楕円 770"/>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772" name="直線コネクタ 771"/>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773" name="楕円 772"/>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774" name="直線コネクタ 773"/>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775"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6"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7"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78"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779" name="n_1mainValue【児童館】&#10;有形固定資産減価償却率"/>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780" name="n_2mainValue【児童館】&#10;有形固定資産減価償却率"/>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781" name="n_3mainValue【児童館】&#10;有形固定資産減価償却率"/>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782"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6" name="テキスト ボックス 7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8" name="テキスト ボックス 7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0" name="テキスト ボックス 7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2" name="テキスト ボックス 8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806" name="直線コネクタ 805"/>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7"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8" name="直線コネクタ 807"/>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9"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10" name="直線コネクタ 809"/>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811"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812" name="フローチャート: 判断 811"/>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813" name="フローチャート: 判断 81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814" name="フローチャート: 判断 813"/>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815" name="フローチャート: 判断 814"/>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816" name="フローチャート: 判断 815"/>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822" name="楕円 821"/>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823" name="【児童館】&#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127000</xdr:rowOff>
    </xdr:from>
    <xdr:to>
      <xdr:col>112</xdr:col>
      <xdr:colOff>38100</xdr:colOff>
      <xdr:row>85</xdr:row>
      <xdr:rowOff>57150</xdr:rowOff>
    </xdr:to>
    <xdr:sp macro="" textlink="">
      <xdr:nvSpPr>
        <xdr:cNvPr id="824" name="楕円 823"/>
        <xdr:cNvSpPr/>
      </xdr:nvSpPr>
      <xdr:spPr>
        <a:xfrm>
          <a:off x="21272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85</xdr:row>
      <xdr:rowOff>6350</xdr:rowOff>
    </xdr:to>
    <xdr:cxnSp macro="">
      <xdr:nvCxnSpPr>
        <xdr:cNvPr id="825" name="直線コネクタ 824"/>
        <xdr:cNvCxnSpPr/>
      </xdr:nvCxnSpPr>
      <xdr:spPr>
        <a:xfrm flipV="1">
          <a:off x="21323300" y="1456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127000</xdr:rowOff>
    </xdr:from>
    <xdr:to>
      <xdr:col>107</xdr:col>
      <xdr:colOff>101600</xdr:colOff>
      <xdr:row>85</xdr:row>
      <xdr:rowOff>57150</xdr:rowOff>
    </xdr:to>
    <xdr:sp macro="" textlink="">
      <xdr:nvSpPr>
        <xdr:cNvPr id="826" name="楕円 825"/>
        <xdr:cNvSpPr/>
      </xdr:nvSpPr>
      <xdr:spPr>
        <a:xfrm>
          <a:off x="20383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6350</xdr:rowOff>
    </xdr:from>
    <xdr:to>
      <xdr:col>111</xdr:col>
      <xdr:colOff>177800</xdr:colOff>
      <xdr:row>85</xdr:row>
      <xdr:rowOff>6350</xdr:rowOff>
    </xdr:to>
    <xdr:cxnSp macro="">
      <xdr:nvCxnSpPr>
        <xdr:cNvPr id="827" name="直線コネクタ 826"/>
        <xdr:cNvCxnSpPr/>
      </xdr:nvCxnSpPr>
      <xdr:spPr>
        <a:xfrm>
          <a:off x="20434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127000</xdr:rowOff>
    </xdr:from>
    <xdr:to>
      <xdr:col>102</xdr:col>
      <xdr:colOff>165100</xdr:colOff>
      <xdr:row>85</xdr:row>
      <xdr:rowOff>57150</xdr:rowOff>
    </xdr:to>
    <xdr:sp macro="" textlink="">
      <xdr:nvSpPr>
        <xdr:cNvPr id="828" name="楕円 827"/>
        <xdr:cNvSpPr/>
      </xdr:nvSpPr>
      <xdr:spPr>
        <a:xfrm>
          <a:off x="19494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6350</xdr:rowOff>
    </xdr:from>
    <xdr:to>
      <xdr:col>107</xdr:col>
      <xdr:colOff>50800</xdr:colOff>
      <xdr:row>85</xdr:row>
      <xdr:rowOff>6350</xdr:rowOff>
    </xdr:to>
    <xdr:cxnSp macro="">
      <xdr:nvCxnSpPr>
        <xdr:cNvPr id="829" name="直線コネクタ 828"/>
        <xdr:cNvCxnSpPr/>
      </xdr:nvCxnSpPr>
      <xdr:spPr>
        <a:xfrm>
          <a:off x="19545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30" name="楕円 829"/>
        <xdr:cNvSpPr/>
      </xdr:nvSpPr>
      <xdr:spPr>
        <a:xfrm>
          <a:off x="18605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6350</xdr:rowOff>
    </xdr:from>
    <xdr:to>
      <xdr:col>102</xdr:col>
      <xdr:colOff>114300</xdr:colOff>
      <xdr:row>85</xdr:row>
      <xdr:rowOff>19050</xdr:rowOff>
    </xdr:to>
    <xdr:cxnSp macro="">
      <xdr:nvCxnSpPr>
        <xdr:cNvPr id="831" name="直線コネクタ 830"/>
        <xdr:cNvCxnSpPr/>
      </xdr:nvCxnSpPr>
      <xdr:spPr>
        <a:xfrm flipV="1">
          <a:off x="18656300" y="1457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832"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833"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834"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835" name="n_4ave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48277</xdr:rowOff>
    </xdr:from>
    <xdr:ext cx="469744" cy="259045"/>
    <xdr:sp macro="" textlink="">
      <xdr:nvSpPr>
        <xdr:cNvPr id="836" name="n_1mainValue【児童館】&#10;一人当たり面積"/>
        <xdr:cNvSpPr txBox="1"/>
      </xdr:nvSpPr>
      <xdr:spPr>
        <a:xfrm>
          <a:off x="21075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48277</xdr:rowOff>
    </xdr:from>
    <xdr:ext cx="469744" cy="259045"/>
    <xdr:sp macro="" textlink="">
      <xdr:nvSpPr>
        <xdr:cNvPr id="837" name="n_2mainValue【児童館】&#10;一人当たり面積"/>
        <xdr:cNvSpPr txBox="1"/>
      </xdr:nvSpPr>
      <xdr:spPr>
        <a:xfrm>
          <a:off x="20199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48277</xdr:rowOff>
    </xdr:from>
    <xdr:ext cx="469744" cy="259045"/>
    <xdr:sp macro="" textlink="">
      <xdr:nvSpPr>
        <xdr:cNvPr id="838" name="n_3mainValue【児童館】&#10;一人当たり面積"/>
        <xdr:cNvSpPr txBox="1"/>
      </xdr:nvSpPr>
      <xdr:spPr>
        <a:xfrm>
          <a:off x="19310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60977</xdr:rowOff>
    </xdr:from>
    <xdr:ext cx="469744" cy="259045"/>
    <xdr:sp macro="" textlink="">
      <xdr:nvSpPr>
        <xdr:cNvPr id="839" name="n_4mainValue【児童館】&#10;一人当たり面積"/>
        <xdr:cNvSpPr txBox="1"/>
      </xdr:nvSpPr>
      <xdr:spPr>
        <a:xfrm>
          <a:off x="18421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2" name="テキスト ボックス 8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0" name="テキスト ボックス 8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2" name="テキスト ボックス 8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864" name="直線コネクタ 863"/>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6" name="直線コネクタ 8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867"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868" name="直線コネクタ 867"/>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869"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870" name="フローチャート: 判断 869"/>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871" name="フローチャート: 判断 870"/>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872" name="フローチャート: 判断 871"/>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73" name="フローチャート: 判断 872"/>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874" name="フローチャート: 判断 873"/>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107314</xdr:rowOff>
    </xdr:from>
    <xdr:to>
      <xdr:col>85</xdr:col>
      <xdr:colOff>177800</xdr:colOff>
      <xdr:row>106</xdr:row>
      <xdr:rowOff>37464</xdr:rowOff>
    </xdr:to>
    <xdr:sp macro="" textlink="">
      <xdr:nvSpPr>
        <xdr:cNvPr id="880" name="楕円 879"/>
        <xdr:cNvSpPr/>
      </xdr:nvSpPr>
      <xdr:spPr>
        <a:xfrm>
          <a:off x="162687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85741</xdr:rowOff>
    </xdr:from>
    <xdr:ext cx="405111" cy="259045"/>
    <xdr:sp macro="" textlink="">
      <xdr:nvSpPr>
        <xdr:cNvPr id="881" name="【公民館】&#10;有形固定資産減価償却率該当値テキスト"/>
        <xdr:cNvSpPr txBox="1"/>
      </xdr:nvSpPr>
      <xdr:spPr>
        <a:xfrm>
          <a:off x="16357600"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69214</xdr:rowOff>
    </xdr:from>
    <xdr:to>
      <xdr:col>81</xdr:col>
      <xdr:colOff>101600</xdr:colOff>
      <xdr:row>105</xdr:row>
      <xdr:rowOff>170814</xdr:rowOff>
    </xdr:to>
    <xdr:sp macro="" textlink="">
      <xdr:nvSpPr>
        <xdr:cNvPr id="882" name="楕円 881"/>
        <xdr:cNvSpPr/>
      </xdr:nvSpPr>
      <xdr:spPr>
        <a:xfrm>
          <a:off x="15430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120014</xdr:rowOff>
    </xdr:from>
    <xdr:to>
      <xdr:col>85</xdr:col>
      <xdr:colOff>127000</xdr:colOff>
      <xdr:row>105</xdr:row>
      <xdr:rowOff>158114</xdr:rowOff>
    </xdr:to>
    <xdr:cxnSp macro="">
      <xdr:nvCxnSpPr>
        <xdr:cNvPr id="883" name="直線コネクタ 882"/>
        <xdr:cNvCxnSpPr/>
      </xdr:nvCxnSpPr>
      <xdr:spPr>
        <a:xfrm>
          <a:off x="15481300" y="181222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63500</xdr:rowOff>
    </xdr:from>
    <xdr:to>
      <xdr:col>76</xdr:col>
      <xdr:colOff>165100</xdr:colOff>
      <xdr:row>106</xdr:row>
      <xdr:rowOff>165100</xdr:rowOff>
    </xdr:to>
    <xdr:sp macro="" textlink="">
      <xdr:nvSpPr>
        <xdr:cNvPr id="884" name="楕円 883"/>
        <xdr:cNvSpPr/>
      </xdr:nvSpPr>
      <xdr:spPr>
        <a:xfrm>
          <a:off x="1454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120014</xdr:rowOff>
    </xdr:from>
    <xdr:to>
      <xdr:col>81</xdr:col>
      <xdr:colOff>50800</xdr:colOff>
      <xdr:row>106</xdr:row>
      <xdr:rowOff>114300</xdr:rowOff>
    </xdr:to>
    <xdr:cxnSp macro="">
      <xdr:nvCxnSpPr>
        <xdr:cNvPr id="885" name="直線コネクタ 884"/>
        <xdr:cNvCxnSpPr/>
      </xdr:nvCxnSpPr>
      <xdr:spPr>
        <a:xfrm flipV="1">
          <a:off x="14592300" y="18122264"/>
          <a:ext cx="8890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23495</xdr:rowOff>
    </xdr:from>
    <xdr:to>
      <xdr:col>72</xdr:col>
      <xdr:colOff>38100</xdr:colOff>
      <xdr:row>106</xdr:row>
      <xdr:rowOff>125095</xdr:rowOff>
    </xdr:to>
    <xdr:sp macro="" textlink="">
      <xdr:nvSpPr>
        <xdr:cNvPr id="886" name="楕円 885"/>
        <xdr:cNvSpPr/>
      </xdr:nvSpPr>
      <xdr:spPr>
        <a:xfrm>
          <a:off x="1365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74295</xdr:rowOff>
    </xdr:from>
    <xdr:to>
      <xdr:col>76</xdr:col>
      <xdr:colOff>114300</xdr:colOff>
      <xdr:row>106</xdr:row>
      <xdr:rowOff>114300</xdr:rowOff>
    </xdr:to>
    <xdr:cxnSp macro="">
      <xdr:nvCxnSpPr>
        <xdr:cNvPr id="887" name="直線コネクタ 886"/>
        <xdr:cNvCxnSpPr/>
      </xdr:nvCxnSpPr>
      <xdr:spPr>
        <a:xfrm>
          <a:off x="13703300" y="182479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65405</xdr:rowOff>
    </xdr:from>
    <xdr:to>
      <xdr:col>67</xdr:col>
      <xdr:colOff>101600</xdr:colOff>
      <xdr:row>106</xdr:row>
      <xdr:rowOff>167005</xdr:rowOff>
    </xdr:to>
    <xdr:sp macro="" textlink="">
      <xdr:nvSpPr>
        <xdr:cNvPr id="888" name="楕円 887"/>
        <xdr:cNvSpPr/>
      </xdr:nvSpPr>
      <xdr:spPr>
        <a:xfrm>
          <a:off x="12763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74295</xdr:rowOff>
    </xdr:from>
    <xdr:to>
      <xdr:col>71</xdr:col>
      <xdr:colOff>177800</xdr:colOff>
      <xdr:row>106</xdr:row>
      <xdr:rowOff>116205</xdr:rowOff>
    </xdr:to>
    <xdr:cxnSp macro="">
      <xdr:nvCxnSpPr>
        <xdr:cNvPr id="889" name="直線コネクタ 888"/>
        <xdr:cNvCxnSpPr/>
      </xdr:nvCxnSpPr>
      <xdr:spPr>
        <a:xfrm flipV="1">
          <a:off x="12814300" y="182479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890"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891"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92"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893"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161941</xdr:rowOff>
    </xdr:from>
    <xdr:ext cx="405111" cy="259045"/>
    <xdr:sp macro="" textlink="">
      <xdr:nvSpPr>
        <xdr:cNvPr id="894" name="n_1mainValue【公民館】&#10;有形固定資産減価償却率"/>
        <xdr:cNvSpPr txBox="1"/>
      </xdr:nvSpPr>
      <xdr:spPr>
        <a:xfrm>
          <a:off x="152660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156227</xdr:rowOff>
    </xdr:from>
    <xdr:ext cx="405111" cy="259045"/>
    <xdr:sp macro="" textlink="">
      <xdr:nvSpPr>
        <xdr:cNvPr id="895" name="n_2mainValue【公民館】&#10;有形固定資産減価償却率"/>
        <xdr:cNvSpPr txBox="1"/>
      </xdr:nvSpPr>
      <xdr:spPr>
        <a:xfrm>
          <a:off x="14389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116222</xdr:rowOff>
    </xdr:from>
    <xdr:ext cx="405111" cy="259045"/>
    <xdr:sp macro="" textlink="">
      <xdr:nvSpPr>
        <xdr:cNvPr id="896" name="n_3mainValue【公民館】&#10;有形固定資産減価償却率"/>
        <xdr:cNvSpPr txBox="1"/>
      </xdr:nvSpPr>
      <xdr:spPr>
        <a:xfrm>
          <a:off x="13500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158132</xdr:rowOff>
    </xdr:from>
    <xdr:ext cx="405111" cy="259045"/>
    <xdr:sp macro="" textlink="">
      <xdr:nvSpPr>
        <xdr:cNvPr id="897" name="n_4mainValue【公民館】&#10;有形固定資産減価償却率"/>
        <xdr:cNvSpPr txBox="1"/>
      </xdr:nvSpPr>
      <xdr:spPr>
        <a:xfrm>
          <a:off x="126117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8" name="直線コネクタ 90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9" name="テキスト ボックス 90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0" name="直線コネクタ 90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1" name="テキスト ボックス 91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2" name="直線コネクタ 91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3" name="テキスト ボックス 91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4" name="直線コネクタ 91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5" name="テキスト ボックス 91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6" name="直線コネクタ 91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7" name="テキスト ボックス 91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921" name="直線コネクタ 920"/>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922"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923" name="直線コネクタ 922"/>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924"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925" name="直線コネクタ 924"/>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926"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927" name="フローチャート: 判断 926"/>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928" name="フローチャート: 判断 927"/>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929" name="フローチャート: 判断 928"/>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930" name="フローチャート: 判断 929"/>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931" name="フローチャート: 判断 930"/>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23495</xdr:rowOff>
    </xdr:from>
    <xdr:to>
      <xdr:col>116</xdr:col>
      <xdr:colOff>114300</xdr:colOff>
      <xdr:row>104</xdr:row>
      <xdr:rowOff>125095</xdr:rowOff>
    </xdr:to>
    <xdr:sp macro="" textlink="">
      <xdr:nvSpPr>
        <xdr:cNvPr id="937" name="楕円 936"/>
        <xdr:cNvSpPr/>
      </xdr:nvSpPr>
      <xdr:spPr>
        <a:xfrm>
          <a:off x="221107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46372</xdr:rowOff>
    </xdr:from>
    <xdr:ext cx="469744" cy="259045"/>
    <xdr:sp macro="" textlink="">
      <xdr:nvSpPr>
        <xdr:cNvPr id="938" name="【公民館】&#10;一人当たり面積該当値テキスト"/>
        <xdr:cNvSpPr txBox="1"/>
      </xdr:nvSpPr>
      <xdr:spPr>
        <a:xfrm>
          <a:off x="22199600"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33020</xdr:rowOff>
    </xdr:from>
    <xdr:to>
      <xdr:col>112</xdr:col>
      <xdr:colOff>38100</xdr:colOff>
      <xdr:row>104</xdr:row>
      <xdr:rowOff>134620</xdr:rowOff>
    </xdr:to>
    <xdr:sp macro="" textlink="">
      <xdr:nvSpPr>
        <xdr:cNvPr id="939" name="楕円 938"/>
        <xdr:cNvSpPr/>
      </xdr:nvSpPr>
      <xdr:spPr>
        <a:xfrm>
          <a:off x="21272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74295</xdr:rowOff>
    </xdr:from>
    <xdr:to>
      <xdr:col>116</xdr:col>
      <xdr:colOff>63500</xdr:colOff>
      <xdr:row>104</xdr:row>
      <xdr:rowOff>83820</xdr:rowOff>
    </xdr:to>
    <xdr:cxnSp macro="">
      <xdr:nvCxnSpPr>
        <xdr:cNvPr id="940" name="直線コネクタ 939"/>
        <xdr:cNvCxnSpPr/>
      </xdr:nvCxnSpPr>
      <xdr:spPr>
        <a:xfrm flipV="1">
          <a:off x="21323300" y="179050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59689</xdr:rowOff>
    </xdr:from>
    <xdr:to>
      <xdr:col>107</xdr:col>
      <xdr:colOff>101600</xdr:colOff>
      <xdr:row>104</xdr:row>
      <xdr:rowOff>161289</xdr:rowOff>
    </xdr:to>
    <xdr:sp macro="" textlink="">
      <xdr:nvSpPr>
        <xdr:cNvPr id="941" name="楕円 940"/>
        <xdr:cNvSpPr/>
      </xdr:nvSpPr>
      <xdr:spPr>
        <a:xfrm>
          <a:off x="20383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83820</xdr:rowOff>
    </xdr:from>
    <xdr:to>
      <xdr:col>111</xdr:col>
      <xdr:colOff>177800</xdr:colOff>
      <xdr:row>104</xdr:row>
      <xdr:rowOff>110489</xdr:rowOff>
    </xdr:to>
    <xdr:cxnSp macro="">
      <xdr:nvCxnSpPr>
        <xdr:cNvPr id="942" name="直線コネクタ 941"/>
        <xdr:cNvCxnSpPr/>
      </xdr:nvCxnSpPr>
      <xdr:spPr>
        <a:xfrm flipV="1">
          <a:off x="20434300" y="179146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943" name="楕円 942"/>
        <xdr:cNvSpPr/>
      </xdr:nvSpPr>
      <xdr:spPr>
        <a:xfrm>
          <a:off x="19494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110489</xdr:rowOff>
    </xdr:from>
    <xdr:to>
      <xdr:col>107</xdr:col>
      <xdr:colOff>50800</xdr:colOff>
      <xdr:row>104</xdr:row>
      <xdr:rowOff>121920</xdr:rowOff>
    </xdr:to>
    <xdr:cxnSp macro="">
      <xdr:nvCxnSpPr>
        <xdr:cNvPr id="944" name="直線コネクタ 943"/>
        <xdr:cNvCxnSpPr/>
      </xdr:nvCxnSpPr>
      <xdr:spPr>
        <a:xfrm flipV="1">
          <a:off x="19545300" y="17941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945" name="楕円 944"/>
        <xdr:cNvSpPr/>
      </xdr:nvSpPr>
      <xdr:spPr>
        <a:xfrm>
          <a:off x="18605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121920</xdr:rowOff>
    </xdr:from>
    <xdr:to>
      <xdr:col>102</xdr:col>
      <xdr:colOff>114300</xdr:colOff>
      <xdr:row>104</xdr:row>
      <xdr:rowOff>144780</xdr:rowOff>
    </xdr:to>
    <xdr:cxnSp macro="">
      <xdr:nvCxnSpPr>
        <xdr:cNvPr id="946" name="直線コネクタ 945"/>
        <xdr:cNvCxnSpPr/>
      </xdr:nvCxnSpPr>
      <xdr:spPr>
        <a:xfrm flipV="1">
          <a:off x="18656300" y="1795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947"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948"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949"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950"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151147</xdr:rowOff>
    </xdr:from>
    <xdr:ext cx="469744" cy="259045"/>
    <xdr:sp macro="" textlink="">
      <xdr:nvSpPr>
        <xdr:cNvPr id="951" name="n_1mainValue【公民館】&#10;一人当たり面積"/>
        <xdr:cNvSpPr txBox="1"/>
      </xdr:nvSpPr>
      <xdr:spPr>
        <a:xfrm>
          <a:off x="210757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6366</xdr:rowOff>
    </xdr:from>
    <xdr:ext cx="469744" cy="259045"/>
    <xdr:sp macro="" textlink="">
      <xdr:nvSpPr>
        <xdr:cNvPr id="952" name="n_2mainValue【公民館】&#10;一人当たり面積"/>
        <xdr:cNvSpPr txBox="1"/>
      </xdr:nvSpPr>
      <xdr:spPr>
        <a:xfrm>
          <a:off x="20199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17797</xdr:rowOff>
    </xdr:from>
    <xdr:ext cx="469744" cy="259045"/>
    <xdr:sp macro="" textlink="">
      <xdr:nvSpPr>
        <xdr:cNvPr id="953" name="n_3mainValue【公民館】&#10;一人当たり面積"/>
        <xdr:cNvSpPr txBox="1"/>
      </xdr:nvSpPr>
      <xdr:spPr>
        <a:xfrm>
          <a:off x="19310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40657</xdr:rowOff>
    </xdr:from>
    <xdr:ext cx="469744" cy="259045"/>
    <xdr:sp macro="" textlink="">
      <xdr:nvSpPr>
        <xdr:cNvPr id="954" name="n_4mainValue【公民館】&#10;一人当たり面積"/>
        <xdr:cNvSpPr txBox="1"/>
      </xdr:nvSpPr>
      <xdr:spPr>
        <a:xfrm>
          <a:off x="18421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類似団体と比較して有形固定資産減価償却率が下回っているのは、公営住宅及び道路となっており、その他の施設は類似団体平均を上回っている。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特に、児童館及び認定子ども園・幼稚園・保育所は高い水準となっており、施設の大部分が昭和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年代に整備され老朽化が進んでいることが要因と考えられる。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今後は、市民ニーズとの調整を図りながら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年度に策定した益田市総合管理計画個別施設計画に基づき、計画的な維持管理を行うとともに施設総量の適正化に努め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比率の改善を図る。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45,635
45,256
733.19
32,244,315
31,444,022
627,766
15,238,595
31,985,967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136434</xdr:rowOff>
    </xdr:from>
    <xdr:to>
      <xdr:col>24</xdr:col>
      <xdr:colOff>114300</xdr:colOff>
      <xdr:row>38</xdr:row>
      <xdr:rowOff>66584</xdr:rowOff>
    </xdr:to>
    <xdr:sp macro="" textlink="">
      <xdr:nvSpPr>
        <xdr:cNvPr id="74" name="楕円 73"/>
        <xdr:cNvSpPr/>
      </xdr:nvSpPr>
      <xdr:spPr>
        <a:xfrm>
          <a:off x="45847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114861</xdr:rowOff>
    </xdr:from>
    <xdr:ext cx="405111" cy="259045"/>
    <xdr:sp macro="" textlink="">
      <xdr:nvSpPr>
        <xdr:cNvPr id="75" name="【図書館】&#10;有形固定資産減価償却率該当値テキスト"/>
        <xdr:cNvSpPr txBox="1"/>
      </xdr:nvSpPr>
      <xdr:spPr>
        <a:xfrm>
          <a:off x="4673600"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xdr:rowOff>
    </xdr:from>
    <xdr:to>
      <xdr:col>24</xdr:col>
      <xdr:colOff>63500</xdr:colOff>
      <xdr:row>38</xdr:row>
      <xdr:rowOff>27215</xdr:rowOff>
    </xdr:to>
    <xdr:cxnSp macro="">
      <xdr:nvCxnSpPr>
        <xdr:cNvPr id="77" name="直線コネクタ 76"/>
        <xdr:cNvCxnSpPr/>
      </xdr:nvCxnSpPr>
      <xdr:spPr>
        <a:xfrm flipV="1">
          <a:off x="3797300" y="6530884"/>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115207</xdr:rowOff>
    </xdr:from>
    <xdr:to>
      <xdr:col>15</xdr:col>
      <xdr:colOff>101600</xdr:colOff>
      <xdr:row>38</xdr:row>
      <xdr:rowOff>45357</xdr:rowOff>
    </xdr:to>
    <xdr:sp macro="" textlink="">
      <xdr:nvSpPr>
        <xdr:cNvPr id="78" name="楕円 77"/>
        <xdr:cNvSpPr/>
      </xdr:nvSpPr>
      <xdr:spPr>
        <a:xfrm>
          <a:off x="2857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166007</xdr:rowOff>
    </xdr:from>
    <xdr:to>
      <xdr:col>19</xdr:col>
      <xdr:colOff>177800</xdr:colOff>
      <xdr:row>38</xdr:row>
      <xdr:rowOff>27215</xdr:rowOff>
    </xdr:to>
    <xdr:cxnSp macro="">
      <xdr:nvCxnSpPr>
        <xdr:cNvPr id="79" name="直線コネクタ 78"/>
        <xdr:cNvCxnSpPr/>
      </xdr:nvCxnSpPr>
      <xdr:spPr>
        <a:xfrm>
          <a:off x="2908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37</xdr:row>
      <xdr:rowOff>166007</xdr:rowOff>
    </xdr:to>
    <xdr:cxnSp macro="">
      <xdr:nvCxnSpPr>
        <xdr:cNvPr id="81" name="直線コネクタ 80"/>
        <xdr:cNvCxnSpPr/>
      </xdr:nvCxnSpPr>
      <xdr:spPr>
        <a:xfrm>
          <a:off x="2019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2" name="楕円 81"/>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37</xdr:row>
      <xdr:rowOff>133350</xdr:rowOff>
    </xdr:to>
    <xdr:cxnSp macro="">
      <xdr:nvCxnSpPr>
        <xdr:cNvPr id="83" name="直線コネクタ 82"/>
        <xdr:cNvCxnSpPr/>
      </xdr:nvCxnSpPr>
      <xdr:spPr>
        <a:xfrm>
          <a:off x="1130300" y="644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4"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85"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86"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69142</xdr:rowOff>
    </xdr:from>
    <xdr:ext cx="405111" cy="259045"/>
    <xdr:sp macro="" textlink="">
      <xdr:nvSpPr>
        <xdr:cNvPr id="88" name="n_1main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36484</xdr:rowOff>
    </xdr:from>
    <xdr:ext cx="405111" cy="259045"/>
    <xdr:sp macro="" textlink="">
      <xdr:nvSpPr>
        <xdr:cNvPr id="89" name="n_2mainValue【図書館】&#10;有形固定資産減価償却率"/>
        <xdr:cNvSpPr txBox="1"/>
      </xdr:nvSpPr>
      <xdr:spPr>
        <a:xfrm>
          <a:off x="2705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90" name="n_3mainValue【図書館】&#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91" name="n_4mainValue【図書館】&#10;有形固定資産減価償却率"/>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105410</xdr:rowOff>
    </xdr:from>
    <xdr:to>
      <xdr:col>55</xdr:col>
      <xdr:colOff>50800</xdr:colOff>
      <xdr:row>41</xdr:row>
      <xdr:rowOff>35560</xdr:rowOff>
    </xdr:to>
    <xdr:sp macro="" textlink="">
      <xdr:nvSpPr>
        <xdr:cNvPr id="131" name="楕円 130"/>
        <xdr:cNvSpPr/>
      </xdr:nvSpPr>
      <xdr:spPr>
        <a:xfrm>
          <a:off x="10426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83837</xdr:rowOff>
    </xdr:from>
    <xdr:ext cx="469744" cy="259045"/>
    <xdr:sp macro="" textlink="">
      <xdr:nvSpPr>
        <xdr:cNvPr id="132" name="【図書館】&#10;一人当たり面積該当値テキスト"/>
        <xdr:cNvSpPr txBox="1"/>
      </xdr:nvSpPr>
      <xdr:spPr>
        <a:xfrm>
          <a:off x="105156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109220</xdr:rowOff>
    </xdr:from>
    <xdr:to>
      <xdr:col>50</xdr:col>
      <xdr:colOff>165100</xdr:colOff>
      <xdr:row>41</xdr:row>
      <xdr:rowOff>39370</xdr:rowOff>
    </xdr:to>
    <xdr:sp macro="" textlink="">
      <xdr:nvSpPr>
        <xdr:cNvPr id="133" name="楕円 132"/>
        <xdr:cNvSpPr/>
      </xdr:nvSpPr>
      <xdr:spPr>
        <a:xfrm>
          <a:off x="9588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156210</xdr:rowOff>
    </xdr:from>
    <xdr:to>
      <xdr:col>55</xdr:col>
      <xdr:colOff>0</xdr:colOff>
      <xdr:row>40</xdr:row>
      <xdr:rowOff>160020</xdr:rowOff>
    </xdr:to>
    <xdr:cxnSp macro="">
      <xdr:nvCxnSpPr>
        <xdr:cNvPr id="134" name="直線コネクタ 133"/>
        <xdr:cNvCxnSpPr/>
      </xdr:nvCxnSpPr>
      <xdr:spPr>
        <a:xfrm flipV="1">
          <a:off x="9639300" y="70142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35" name="楕円 134"/>
        <xdr:cNvSpPr/>
      </xdr:nvSpPr>
      <xdr:spPr>
        <a:xfrm>
          <a:off x="8699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160020</xdr:rowOff>
    </xdr:from>
    <xdr:to>
      <xdr:col>50</xdr:col>
      <xdr:colOff>114300</xdr:colOff>
      <xdr:row>40</xdr:row>
      <xdr:rowOff>163830</xdr:rowOff>
    </xdr:to>
    <xdr:cxnSp macro="">
      <xdr:nvCxnSpPr>
        <xdr:cNvPr id="136" name="直線コネクタ 135"/>
        <xdr:cNvCxnSpPr/>
      </xdr:nvCxnSpPr>
      <xdr:spPr>
        <a:xfrm flipV="1">
          <a:off x="8750300" y="701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7" name="楕円 136"/>
        <xdr:cNvSpPr/>
      </xdr:nvSpPr>
      <xdr:spPr>
        <a:xfrm>
          <a:off x="7810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163830</xdr:rowOff>
    </xdr:from>
    <xdr:to>
      <xdr:col>45</xdr:col>
      <xdr:colOff>177800</xdr:colOff>
      <xdr:row>40</xdr:row>
      <xdr:rowOff>167640</xdr:rowOff>
    </xdr:to>
    <xdr:cxnSp macro="">
      <xdr:nvCxnSpPr>
        <xdr:cNvPr id="138" name="直線コネクタ 137"/>
        <xdr:cNvCxnSpPr/>
      </xdr:nvCxnSpPr>
      <xdr:spPr>
        <a:xfrm flipV="1">
          <a:off x="7861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9" name="楕円 138"/>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40</xdr:row>
      <xdr:rowOff>167640</xdr:rowOff>
    </xdr:to>
    <xdr:cxnSp macro="">
      <xdr:nvCxnSpPr>
        <xdr:cNvPr id="140" name="直線コネクタ 139"/>
        <xdr:cNvCxnSpPr/>
      </xdr:nvCxnSpPr>
      <xdr:spPr>
        <a:xfrm>
          <a:off x="6972300" y="702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25417</xdr:rowOff>
    </xdr:from>
    <xdr:ext cx="469744" cy="259045"/>
    <xdr:sp macro="" textlink="">
      <xdr:nvSpPr>
        <xdr:cNvPr id="141"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42"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3"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44"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30497</xdr:rowOff>
    </xdr:from>
    <xdr:ext cx="469744" cy="259045"/>
    <xdr:sp macro="" textlink="">
      <xdr:nvSpPr>
        <xdr:cNvPr id="145" name="n_1mainValue【図書館】&#10;一人当たり面積"/>
        <xdr:cNvSpPr txBox="1"/>
      </xdr:nvSpPr>
      <xdr:spPr>
        <a:xfrm>
          <a:off x="93917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34307</xdr:rowOff>
    </xdr:from>
    <xdr:ext cx="469744" cy="259045"/>
    <xdr:sp macro="" textlink="">
      <xdr:nvSpPr>
        <xdr:cNvPr id="146" name="n_2mainValue【図書館】&#10;一人当たり面積"/>
        <xdr:cNvSpPr txBox="1"/>
      </xdr:nvSpPr>
      <xdr:spPr>
        <a:xfrm>
          <a:off x="8515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7" name="n_3mainValue【図書館】&#10;一人当たり面積"/>
        <xdr:cNvSpPr txBox="1"/>
      </xdr:nvSpPr>
      <xdr:spPr>
        <a:xfrm>
          <a:off x="7626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48" name="n_4mainValue【図書館】&#10;一人当たり面積"/>
        <xdr:cNvSpPr txBox="1"/>
      </xdr:nvSpPr>
      <xdr:spPr>
        <a:xfrm>
          <a:off x="6737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162560</xdr:rowOff>
    </xdr:from>
    <xdr:to>
      <xdr:col>24</xdr:col>
      <xdr:colOff>114300</xdr:colOff>
      <xdr:row>64</xdr:row>
      <xdr:rowOff>92710</xdr:rowOff>
    </xdr:to>
    <xdr:sp macro="" textlink="">
      <xdr:nvSpPr>
        <xdr:cNvPr id="189" name="楕円 188"/>
        <xdr:cNvSpPr/>
      </xdr:nvSpPr>
      <xdr:spPr>
        <a:xfrm>
          <a:off x="4584700" y="109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77487</xdr:rowOff>
    </xdr:from>
    <xdr:ext cx="405111" cy="259045"/>
    <xdr:sp macro="" textlink="">
      <xdr:nvSpPr>
        <xdr:cNvPr id="190" name="【体育館・プール】&#10;有形固定資産減価償却率該当値テキスト"/>
        <xdr:cNvSpPr txBox="1"/>
      </xdr:nvSpPr>
      <xdr:spPr>
        <a:xfrm>
          <a:off x="4673600" y="1087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145415</xdr:rowOff>
    </xdr:from>
    <xdr:to>
      <xdr:col>20</xdr:col>
      <xdr:colOff>38100</xdr:colOff>
      <xdr:row>64</xdr:row>
      <xdr:rowOff>75565</xdr:rowOff>
    </xdr:to>
    <xdr:sp macro="" textlink="">
      <xdr:nvSpPr>
        <xdr:cNvPr id="191" name="楕円 190"/>
        <xdr:cNvSpPr/>
      </xdr:nvSpPr>
      <xdr:spPr>
        <a:xfrm>
          <a:off x="37465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24765</xdr:rowOff>
    </xdr:from>
    <xdr:to>
      <xdr:col>24</xdr:col>
      <xdr:colOff>63500</xdr:colOff>
      <xdr:row>64</xdr:row>
      <xdr:rowOff>41910</xdr:rowOff>
    </xdr:to>
    <xdr:cxnSp macro="">
      <xdr:nvCxnSpPr>
        <xdr:cNvPr id="192" name="直線コネクタ 191"/>
        <xdr:cNvCxnSpPr/>
      </xdr:nvCxnSpPr>
      <xdr:spPr>
        <a:xfrm>
          <a:off x="3797300" y="109975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130175</xdr:rowOff>
    </xdr:from>
    <xdr:to>
      <xdr:col>15</xdr:col>
      <xdr:colOff>101600</xdr:colOff>
      <xdr:row>64</xdr:row>
      <xdr:rowOff>60325</xdr:rowOff>
    </xdr:to>
    <xdr:sp macro="" textlink="">
      <xdr:nvSpPr>
        <xdr:cNvPr id="193" name="楕円 192"/>
        <xdr:cNvSpPr/>
      </xdr:nvSpPr>
      <xdr:spPr>
        <a:xfrm>
          <a:off x="2857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9525</xdr:rowOff>
    </xdr:from>
    <xdr:to>
      <xdr:col>19</xdr:col>
      <xdr:colOff>177800</xdr:colOff>
      <xdr:row>64</xdr:row>
      <xdr:rowOff>24765</xdr:rowOff>
    </xdr:to>
    <xdr:cxnSp macro="">
      <xdr:nvCxnSpPr>
        <xdr:cNvPr id="194" name="直線コネクタ 193"/>
        <xdr:cNvCxnSpPr/>
      </xdr:nvCxnSpPr>
      <xdr:spPr>
        <a:xfrm>
          <a:off x="2908300" y="109823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113030</xdr:rowOff>
    </xdr:from>
    <xdr:to>
      <xdr:col>10</xdr:col>
      <xdr:colOff>165100</xdr:colOff>
      <xdr:row>64</xdr:row>
      <xdr:rowOff>43180</xdr:rowOff>
    </xdr:to>
    <xdr:sp macro="" textlink="">
      <xdr:nvSpPr>
        <xdr:cNvPr id="195" name="楕円 194"/>
        <xdr:cNvSpPr/>
      </xdr:nvSpPr>
      <xdr:spPr>
        <a:xfrm>
          <a:off x="1968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163830</xdr:rowOff>
    </xdr:from>
    <xdr:to>
      <xdr:col>15</xdr:col>
      <xdr:colOff>50800</xdr:colOff>
      <xdr:row>64</xdr:row>
      <xdr:rowOff>9525</xdr:rowOff>
    </xdr:to>
    <xdr:cxnSp macro="">
      <xdr:nvCxnSpPr>
        <xdr:cNvPr id="196" name="直線コネクタ 195"/>
        <xdr:cNvCxnSpPr/>
      </xdr:nvCxnSpPr>
      <xdr:spPr>
        <a:xfrm>
          <a:off x="2019300" y="109651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93980</xdr:rowOff>
    </xdr:from>
    <xdr:to>
      <xdr:col>6</xdr:col>
      <xdr:colOff>38100</xdr:colOff>
      <xdr:row>64</xdr:row>
      <xdr:rowOff>24130</xdr:rowOff>
    </xdr:to>
    <xdr:sp macro="" textlink="">
      <xdr:nvSpPr>
        <xdr:cNvPr id="197" name="楕円 196"/>
        <xdr:cNvSpPr/>
      </xdr:nvSpPr>
      <xdr:spPr>
        <a:xfrm>
          <a:off x="1079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144780</xdr:rowOff>
    </xdr:from>
    <xdr:to>
      <xdr:col>10</xdr:col>
      <xdr:colOff>114300</xdr:colOff>
      <xdr:row>63</xdr:row>
      <xdr:rowOff>163830</xdr:rowOff>
    </xdr:to>
    <xdr:cxnSp macro="">
      <xdr:nvCxnSpPr>
        <xdr:cNvPr id="198" name="直線コネクタ 197"/>
        <xdr:cNvCxnSpPr/>
      </xdr:nvCxnSpPr>
      <xdr:spPr>
        <a:xfrm>
          <a:off x="1130300" y="10946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9"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20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201"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2"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66692</xdr:rowOff>
    </xdr:from>
    <xdr:ext cx="405111" cy="259045"/>
    <xdr:sp macro="" textlink="">
      <xdr:nvSpPr>
        <xdr:cNvPr id="203" name="n_1mainValue【体育館・プール】&#10;有形固定資産減価償却率"/>
        <xdr:cNvSpPr txBox="1"/>
      </xdr:nvSpPr>
      <xdr:spPr>
        <a:xfrm>
          <a:off x="3582044"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51452</xdr:rowOff>
    </xdr:from>
    <xdr:ext cx="405111" cy="259045"/>
    <xdr:sp macro="" textlink="">
      <xdr:nvSpPr>
        <xdr:cNvPr id="204" name="n_2mainValue【体育館・プール】&#10;有形固定資産減価償却率"/>
        <xdr:cNvSpPr txBox="1"/>
      </xdr:nvSpPr>
      <xdr:spPr>
        <a:xfrm>
          <a:off x="2705744"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34307</xdr:rowOff>
    </xdr:from>
    <xdr:ext cx="405111" cy="259045"/>
    <xdr:sp macro="" textlink="">
      <xdr:nvSpPr>
        <xdr:cNvPr id="205" name="n_3mainValue【体育館・プール】&#10;有形固定資産減価償却率"/>
        <xdr:cNvSpPr txBox="1"/>
      </xdr:nvSpPr>
      <xdr:spPr>
        <a:xfrm>
          <a:off x="1816744"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15257</xdr:rowOff>
    </xdr:from>
    <xdr:ext cx="405111" cy="259045"/>
    <xdr:sp macro="" textlink="">
      <xdr:nvSpPr>
        <xdr:cNvPr id="206" name="n_4mainValue【体育館・プール】&#10;有形固定資産減価償却率"/>
        <xdr:cNvSpPr txBox="1"/>
      </xdr:nvSpPr>
      <xdr:spPr>
        <a:xfrm>
          <a:off x="927744"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13208</xdr:rowOff>
    </xdr:from>
    <xdr:to>
      <xdr:col>55</xdr:col>
      <xdr:colOff>50800</xdr:colOff>
      <xdr:row>64</xdr:row>
      <xdr:rowOff>114808</xdr:rowOff>
    </xdr:to>
    <xdr:sp macro="" textlink="">
      <xdr:nvSpPr>
        <xdr:cNvPr id="246" name="楕円 245"/>
        <xdr:cNvSpPr/>
      </xdr:nvSpPr>
      <xdr:spPr>
        <a:xfrm>
          <a:off x="104267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99585</xdr:rowOff>
    </xdr:from>
    <xdr:ext cx="469744" cy="259045"/>
    <xdr:sp macro="" textlink="">
      <xdr:nvSpPr>
        <xdr:cNvPr id="247" name="【体育館・プール】&#10;一人当たり面積該当値テキスト"/>
        <xdr:cNvSpPr txBox="1"/>
      </xdr:nvSpPr>
      <xdr:spPr>
        <a:xfrm>
          <a:off x="10515600" y="1090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13208</xdr:rowOff>
    </xdr:from>
    <xdr:to>
      <xdr:col>50</xdr:col>
      <xdr:colOff>165100</xdr:colOff>
      <xdr:row>64</xdr:row>
      <xdr:rowOff>114808</xdr:rowOff>
    </xdr:to>
    <xdr:sp macro="" textlink="">
      <xdr:nvSpPr>
        <xdr:cNvPr id="248" name="楕円 247"/>
        <xdr:cNvSpPr/>
      </xdr:nvSpPr>
      <xdr:spPr>
        <a:xfrm>
          <a:off x="95885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64008</xdr:rowOff>
    </xdr:from>
    <xdr:to>
      <xdr:col>55</xdr:col>
      <xdr:colOff>0</xdr:colOff>
      <xdr:row>64</xdr:row>
      <xdr:rowOff>64008</xdr:rowOff>
    </xdr:to>
    <xdr:cxnSp macro="">
      <xdr:nvCxnSpPr>
        <xdr:cNvPr id="249" name="直線コネクタ 248"/>
        <xdr:cNvCxnSpPr/>
      </xdr:nvCxnSpPr>
      <xdr:spPr>
        <a:xfrm>
          <a:off x="9639300" y="110368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13208</xdr:rowOff>
    </xdr:from>
    <xdr:to>
      <xdr:col>46</xdr:col>
      <xdr:colOff>38100</xdr:colOff>
      <xdr:row>64</xdr:row>
      <xdr:rowOff>114808</xdr:rowOff>
    </xdr:to>
    <xdr:sp macro="" textlink="">
      <xdr:nvSpPr>
        <xdr:cNvPr id="250" name="楕円 249"/>
        <xdr:cNvSpPr/>
      </xdr:nvSpPr>
      <xdr:spPr>
        <a:xfrm>
          <a:off x="8699500" y="1098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64008</xdr:rowOff>
    </xdr:from>
    <xdr:to>
      <xdr:col>50</xdr:col>
      <xdr:colOff>114300</xdr:colOff>
      <xdr:row>64</xdr:row>
      <xdr:rowOff>64008</xdr:rowOff>
    </xdr:to>
    <xdr:cxnSp macro="">
      <xdr:nvCxnSpPr>
        <xdr:cNvPr id="251" name="直線コネクタ 250"/>
        <xdr:cNvCxnSpPr/>
      </xdr:nvCxnSpPr>
      <xdr:spPr>
        <a:xfrm>
          <a:off x="8750300" y="110368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13589</xdr:rowOff>
    </xdr:from>
    <xdr:to>
      <xdr:col>41</xdr:col>
      <xdr:colOff>101600</xdr:colOff>
      <xdr:row>64</xdr:row>
      <xdr:rowOff>115189</xdr:rowOff>
    </xdr:to>
    <xdr:sp macro="" textlink="">
      <xdr:nvSpPr>
        <xdr:cNvPr id="252" name="楕円 251"/>
        <xdr:cNvSpPr/>
      </xdr:nvSpPr>
      <xdr:spPr>
        <a:xfrm>
          <a:off x="7810500" y="109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64008</xdr:rowOff>
    </xdr:from>
    <xdr:to>
      <xdr:col>45</xdr:col>
      <xdr:colOff>177800</xdr:colOff>
      <xdr:row>64</xdr:row>
      <xdr:rowOff>64389</xdr:rowOff>
    </xdr:to>
    <xdr:cxnSp macro="">
      <xdr:nvCxnSpPr>
        <xdr:cNvPr id="253" name="直線コネクタ 252"/>
        <xdr:cNvCxnSpPr/>
      </xdr:nvCxnSpPr>
      <xdr:spPr>
        <a:xfrm flipV="1">
          <a:off x="7861300" y="1103680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13589</xdr:rowOff>
    </xdr:from>
    <xdr:to>
      <xdr:col>36</xdr:col>
      <xdr:colOff>165100</xdr:colOff>
      <xdr:row>64</xdr:row>
      <xdr:rowOff>115189</xdr:rowOff>
    </xdr:to>
    <xdr:sp macro="" textlink="">
      <xdr:nvSpPr>
        <xdr:cNvPr id="254" name="楕円 253"/>
        <xdr:cNvSpPr/>
      </xdr:nvSpPr>
      <xdr:spPr>
        <a:xfrm>
          <a:off x="6921500" y="109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64389</xdr:rowOff>
    </xdr:from>
    <xdr:to>
      <xdr:col>41</xdr:col>
      <xdr:colOff>50800</xdr:colOff>
      <xdr:row>64</xdr:row>
      <xdr:rowOff>64389</xdr:rowOff>
    </xdr:to>
    <xdr:cxnSp macro="">
      <xdr:nvCxnSpPr>
        <xdr:cNvPr id="255" name="直線コネクタ 254"/>
        <xdr:cNvCxnSpPr/>
      </xdr:nvCxnSpPr>
      <xdr:spPr>
        <a:xfrm>
          <a:off x="6972300" y="11037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105935</xdr:rowOff>
    </xdr:from>
    <xdr:ext cx="469744" cy="259045"/>
    <xdr:sp macro="" textlink="">
      <xdr:nvSpPr>
        <xdr:cNvPr id="260" name="n_1mainValue【体育館・プール】&#10;一人当たり面積"/>
        <xdr:cNvSpPr txBox="1"/>
      </xdr:nvSpPr>
      <xdr:spPr>
        <a:xfrm>
          <a:off x="9391727" y="110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105935</xdr:rowOff>
    </xdr:from>
    <xdr:ext cx="469744" cy="259045"/>
    <xdr:sp macro="" textlink="">
      <xdr:nvSpPr>
        <xdr:cNvPr id="261" name="n_2mainValue【体育館・プール】&#10;一人当たり面積"/>
        <xdr:cNvSpPr txBox="1"/>
      </xdr:nvSpPr>
      <xdr:spPr>
        <a:xfrm>
          <a:off x="8515427" y="110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106316</xdr:rowOff>
    </xdr:from>
    <xdr:ext cx="469744" cy="259045"/>
    <xdr:sp macro="" textlink="">
      <xdr:nvSpPr>
        <xdr:cNvPr id="262" name="n_3mainValue【体育館・プール】&#10;一人当たり面積"/>
        <xdr:cNvSpPr txBox="1"/>
      </xdr:nvSpPr>
      <xdr:spPr>
        <a:xfrm>
          <a:off x="7626427" y="1107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106316</xdr:rowOff>
    </xdr:from>
    <xdr:ext cx="469744" cy="259045"/>
    <xdr:sp macro="" textlink="">
      <xdr:nvSpPr>
        <xdr:cNvPr id="263" name="n_4mainValue【体育館・プール】&#10;一人当たり面積"/>
        <xdr:cNvSpPr txBox="1"/>
      </xdr:nvSpPr>
      <xdr:spPr>
        <a:xfrm>
          <a:off x="6737427" y="1107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4"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305" name="楕円 304"/>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306" name="【福祉施設】&#10;有形固定資産減価償却率該当値テキスト"/>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307" name="楕円 306"/>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72389</xdr:rowOff>
    </xdr:to>
    <xdr:cxnSp macro="">
      <xdr:nvCxnSpPr>
        <xdr:cNvPr id="308" name="直線コネクタ 307"/>
        <xdr:cNvCxnSpPr/>
      </xdr:nvCxnSpPr>
      <xdr:spPr>
        <a:xfrm>
          <a:off x="3797300" y="142798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140788</xdr:rowOff>
    </xdr:from>
    <xdr:to>
      <xdr:col>15</xdr:col>
      <xdr:colOff>101600</xdr:colOff>
      <xdr:row>83</xdr:row>
      <xdr:rowOff>70938</xdr:rowOff>
    </xdr:to>
    <xdr:sp macro="" textlink="">
      <xdr:nvSpPr>
        <xdr:cNvPr id="309" name="楕円 308"/>
        <xdr:cNvSpPr/>
      </xdr:nvSpPr>
      <xdr:spPr>
        <a:xfrm>
          <a:off x="2857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20138</xdr:rowOff>
    </xdr:from>
    <xdr:to>
      <xdr:col>19</xdr:col>
      <xdr:colOff>177800</xdr:colOff>
      <xdr:row>83</xdr:row>
      <xdr:rowOff>49530</xdr:rowOff>
    </xdr:to>
    <xdr:cxnSp macro="">
      <xdr:nvCxnSpPr>
        <xdr:cNvPr id="310" name="直線コネクタ 309"/>
        <xdr:cNvCxnSpPr/>
      </xdr:nvCxnSpPr>
      <xdr:spPr>
        <a:xfrm>
          <a:off x="2908300" y="142504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103232</xdr:rowOff>
    </xdr:from>
    <xdr:to>
      <xdr:col>10</xdr:col>
      <xdr:colOff>165100</xdr:colOff>
      <xdr:row>83</xdr:row>
      <xdr:rowOff>33382</xdr:rowOff>
    </xdr:to>
    <xdr:sp macro="" textlink="">
      <xdr:nvSpPr>
        <xdr:cNvPr id="311" name="楕円 310"/>
        <xdr:cNvSpPr/>
      </xdr:nvSpPr>
      <xdr:spPr>
        <a:xfrm>
          <a:off x="1968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154032</xdr:rowOff>
    </xdr:from>
    <xdr:to>
      <xdr:col>15</xdr:col>
      <xdr:colOff>50800</xdr:colOff>
      <xdr:row>83</xdr:row>
      <xdr:rowOff>20138</xdr:rowOff>
    </xdr:to>
    <xdr:cxnSp macro="">
      <xdr:nvCxnSpPr>
        <xdr:cNvPr id="312" name="直線コネクタ 311"/>
        <xdr:cNvCxnSpPr/>
      </xdr:nvCxnSpPr>
      <xdr:spPr>
        <a:xfrm>
          <a:off x="2019300" y="1421293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68943</xdr:rowOff>
    </xdr:from>
    <xdr:to>
      <xdr:col>6</xdr:col>
      <xdr:colOff>38100</xdr:colOff>
      <xdr:row>82</xdr:row>
      <xdr:rowOff>170543</xdr:rowOff>
    </xdr:to>
    <xdr:sp macro="" textlink="">
      <xdr:nvSpPr>
        <xdr:cNvPr id="313" name="楕円 312"/>
        <xdr:cNvSpPr/>
      </xdr:nvSpPr>
      <xdr:spPr>
        <a:xfrm>
          <a:off x="1079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119743</xdr:rowOff>
    </xdr:from>
    <xdr:to>
      <xdr:col>10</xdr:col>
      <xdr:colOff>114300</xdr:colOff>
      <xdr:row>82</xdr:row>
      <xdr:rowOff>154032</xdr:rowOff>
    </xdr:to>
    <xdr:cxnSp macro="">
      <xdr:nvCxnSpPr>
        <xdr:cNvPr id="314" name="直線コネクタ 313"/>
        <xdr:cNvCxnSpPr/>
      </xdr:nvCxnSpPr>
      <xdr:spPr>
        <a:xfrm>
          <a:off x="1130300" y="141786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5"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6"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7"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4190</xdr:rowOff>
    </xdr:from>
    <xdr:ext cx="405111" cy="259045"/>
    <xdr:sp macro="" textlink="">
      <xdr:nvSpPr>
        <xdr:cNvPr id="318" name="n_4aveValue【福祉施設】&#10;有形固定資産減価償却率"/>
        <xdr:cNvSpPr txBox="1"/>
      </xdr:nvSpPr>
      <xdr:spPr>
        <a:xfrm>
          <a:off x="927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319" name="n_1mainValue【福祉施設】&#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62065</xdr:rowOff>
    </xdr:from>
    <xdr:ext cx="405111" cy="259045"/>
    <xdr:sp macro="" textlink="">
      <xdr:nvSpPr>
        <xdr:cNvPr id="320" name="n_2mainValue【福祉施設】&#10;有形固定資産減価償却率"/>
        <xdr:cNvSpPr txBox="1"/>
      </xdr:nvSpPr>
      <xdr:spPr>
        <a:xfrm>
          <a:off x="2705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24509</xdr:rowOff>
    </xdr:from>
    <xdr:ext cx="405111" cy="259045"/>
    <xdr:sp macro="" textlink="">
      <xdr:nvSpPr>
        <xdr:cNvPr id="321" name="n_3mainValue【福祉施設】&#10;有形固定資産減価償却率"/>
        <xdr:cNvSpPr txBox="1"/>
      </xdr:nvSpPr>
      <xdr:spPr>
        <a:xfrm>
          <a:off x="1816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161670</xdr:rowOff>
    </xdr:from>
    <xdr:ext cx="405111" cy="259045"/>
    <xdr:sp macro="" textlink="">
      <xdr:nvSpPr>
        <xdr:cNvPr id="322" name="n_4mainValue【福祉施設】&#10;有形固定資産減価償却率"/>
        <xdr:cNvSpPr txBox="1"/>
      </xdr:nvSpPr>
      <xdr:spPr>
        <a:xfrm>
          <a:off x="927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87630</xdr:rowOff>
    </xdr:from>
    <xdr:to>
      <xdr:col>55</xdr:col>
      <xdr:colOff>50800</xdr:colOff>
      <xdr:row>79</xdr:row>
      <xdr:rowOff>17780</xdr:rowOff>
    </xdr:to>
    <xdr:sp macro="" textlink="">
      <xdr:nvSpPr>
        <xdr:cNvPr id="362" name="楕円 361"/>
        <xdr:cNvSpPr/>
      </xdr:nvSpPr>
      <xdr:spPr>
        <a:xfrm>
          <a:off x="104267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40657</xdr:rowOff>
    </xdr:from>
    <xdr:ext cx="469744" cy="259045"/>
    <xdr:sp macro="" textlink="">
      <xdr:nvSpPr>
        <xdr:cNvPr id="363" name="【福祉施設】&#10;一人当たり面積該当値テキスト"/>
        <xdr:cNvSpPr txBox="1"/>
      </xdr:nvSpPr>
      <xdr:spPr>
        <a:xfrm>
          <a:off x="10515600" y="1341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104139</xdr:rowOff>
    </xdr:from>
    <xdr:to>
      <xdr:col>50</xdr:col>
      <xdr:colOff>165100</xdr:colOff>
      <xdr:row>79</xdr:row>
      <xdr:rowOff>34289</xdr:rowOff>
    </xdr:to>
    <xdr:sp macro="" textlink="">
      <xdr:nvSpPr>
        <xdr:cNvPr id="364" name="楕円 363"/>
        <xdr:cNvSpPr/>
      </xdr:nvSpPr>
      <xdr:spPr>
        <a:xfrm>
          <a:off x="9588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138430</xdr:rowOff>
    </xdr:from>
    <xdr:to>
      <xdr:col>55</xdr:col>
      <xdr:colOff>0</xdr:colOff>
      <xdr:row>78</xdr:row>
      <xdr:rowOff>154939</xdr:rowOff>
    </xdr:to>
    <xdr:cxnSp macro="">
      <xdr:nvCxnSpPr>
        <xdr:cNvPr id="365" name="直線コネクタ 364"/>
        <xdr:cNvCxnSpPr/>
      </xdr:nvCxnSpPr>
      <xdr:spPr>
        <a:xfrm flipV="1">
          <a:off x="9639300" y="13511530"/>
          <a:ext cx="8382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123189</xdr:rowOff>
    </xdr:from>
    <xdr:to>
      <xdr:col>46</xdr:col>
      <xdr:colOff>38100</xdr:colOff>
      <xdr:row>79</xdr:row>
      <xdr:rowOff>53339</xdr:rowOff>
    </xdr:to>
    <xdr:sp macro="" textlink="">
      <xdr:nvSpPr>
        <xdr:cNvPr id="366" name="楕円 365"/>
        <xdr:cNvSpPr/>
      </xdr:nvSpPr>
      <xdr:spPr>
        <a:xfrm>
          <a:off x="8699500" y="134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154939</xdr:rowOff>
    </xdr:from>
    <xdr:to>
      <xdr:col>50</xdr:col>
      <xdr:colOff>114300</xdr:colOff>
      <xdr:row>79</xdr:row>
      <xdr:rowOff>2539</xdr:rowOff>
    </xdr:to>
    <xdr:cxnSp macro="">
      <xdr:nvCxnSpPr>
        <xdr:cNvPr id="367" name="直線コネクタ 366"/>
        <xdr:cNvCxnSpPr/>
      </xdr:nvCxnSpPr>
      <xdr:spPr>
        <a:xfrm flipV="1">
          <a:off x="8750300" y="135280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142239</xdr:rowOff>
    </xdr:from>
    <xdr:to>
      <xdr:col>41</xdr:col>
      <xdr:colOff>101600</xdr:colOff>
      <xdr:row>79</xdr:row>
      <xdr:rowOff>72389</xdr:rowOff>
    </xdr:to>
    <xdr:sp macro="" textlink="">
      <xdr:nvSpPr>
        <xdr:cNvPr id="368" name="楕円 367"/>
        <xdr:cNvSpPr/>
      </xdr:nvSpPr>
      <xdr:spPr>
        <a:xfrm>
          <a:off x="7810500" y="1351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2539</xdr:rowOff>
    </xdr:from>
    <xdr:to>
      <xdr:col>45</xdr:col>
      <xdr:colOff>177800</xdr:colOff>
      <xdr:row>79</xdr:row>
      <xdr:rowOff>21589</xdr:rowOff>
    </xdr:to>
    <xdr:cxnSp macro="">
      <xdr:nvCxnSpPr>
        <xdr:cNvPr id="369" name="直線コネクタ 368"/>
        <xdr:cNvCxnSpPr/>
      </xdr:nvCxnSpPr>
      <xdr:spPr>
        <a:xfrm flipV="1">
          <a:off x="7861300" y="135470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144780</xdr:rowOff>
    </xdr:from>
    <xdr:to>
      <xdr:col>36</xdr:col>
      <xdr:colOff>165100</xdr:colOff>
      <xdr:row>79</xdr:row>
      <xdr:rowOff>74930</xdr:rowOff>
    </xdr:to>
    <xdr:sp macro="" textlink="">
      <xdr:nvSpPr>
        <xdr:cNvPr id="370" name="楕円 369"/>
        <xdr:cNvSpPr/>
      </xdr:nvSpPr>
      <xdr:spPr>
        <a:xfrm>
          <a:off x="69215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21589</xdr:rowOff>
    </xdr:from>
    <xdr:to>
      <xdr:col>41</xdr:col>
      <xdr:colOff>50800</xdr:colOff>
      <xdr:row>79</xdr:row>
      <xdr:rowOff>24130</xdr:rowOff>
    </xdr:to>
    <xdr:cxnSp macro="">
      <xdr:nvCxnSpPr>
        <xdr:cNvPr id="371" name="直線コネクタ 370"/>
        <xdr:cNvCxnSpPr/>
      </xdr:nvCxnSpPr>
      <xdr:spPr>
        <a:xfrm flipV="1">
          <a:off x="6972300" y="1356613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4" name="n_3aveValue【福祉施設】&#10;一人当たり面積"/>
        <xdr:cNvSpPr txBox="1"/>
      </xdr:nvSpPr>
      <xdr:spPr>
        <a:xfrm>
          <a:off x="7626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5" name="n_4aveValue【福祉施設】&#10;一人当たり面積"/>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50816</xdr:rowOff>
    </xdr:from>
    <xdr:ext cx="469744" cy="259045"/>
    <xdr:sp macro="" textlink="">
      <xdr:nvSpPr>
        <xdr:cNvPr id="376" name="n_1mainValue【福祉施設】&#10;一人当たり面積"/>
        <xdr:cNvSpPr txBox="1"/>
      </xdr:nvSpPr>
      <xdr:spPr>
        <a:xfrm>
          <a:off x="9391727" y="132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69866</xdr:rowOff>
    </xdr:from>
    <xdr:ext cx="469744" cy="259045"/>
    <xdr:sp macro="" textlink="">
      <xdr:nvSpPr>
        <xdr:cNvPr id="377" name="n_2mainValue【福祉施設】&#10;一人当たり面積"/>
        <xdr:cNvSpPr txBox="1"/>
      </xdr:nvSpPr>
      <xdr:spPr>
        <a:xfrm>
          <a:off x="8515427" y="1327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88916</xdr:rowOff>
    </xdr:from>
    <xdr:ext cx="469744" cy="259045"/>
    <xdr:sp macro="" textlink="">
      <xdr:nvSpPr>
        <xdr:cNvPr id="378" name="n_3mainValue【福祉施設】&#10;一人当たり面積"/>
        <xdr:cNvSpPr txBox="1"/>
      </xdr:nvSpPr>
      <xdr:spPr>
        <a:xfrm>
          <a:off x="7626427" y="132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91457</xdr:rowOff>
    </xdr:from>
    <xdr:ext cx="469744" cy="259045"/>
    <xdr:sp macro="" textlink="">
      <xdr:nvSpPr>
        <xdr:cNvPr id="379" name="n_4mainValue【福祉施設】&#10;一人当たり面積"/>
        <xdr:cNvSpPr txBox="1"/>
      </xdr:nvSpPr>
      <xdr:spPr>
        <a:xfrm>
          <a:off x="6737427"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405" name="直線コネクタ 4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09" name="直線コネクタ 4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69504</xdr:rowOff>
    </xdr:from>
    <xdr:ext cx="405111" cy="259045"/>
    <xdr:sp macro="" textlink="">
      <xdr:nvSpPr>
        <xdr:cNvPr id="410" name="【市民会館】&#10;有形固定資産減価償却率平均値テキスト"/>
        <xdr:cNvSpPr txBox="1"/>
      </xdr:nvSpPr>
      <xdr:spPr>
        <a:xfrm>
          <a:off x="4673600" y="1772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411" name="フローチャート: 判断 4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413" name="フローチャート: 判断 412"/>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414" name="フローチャート: 判断 413"/>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2539</xdr:rowOff>
    </xdr:from>
    <xdr:to>
      <xdr:col>6</xdr:col>
      <xdr:colOff>38100</xdr:colOff>
      <xdr:row>104</xdr:row>
      <xdr:rowOff>104139</xdr:rowOff>
    </xdr:to>
    <xdr:sp macro="" textlink="">
      <xdr:nvSpPr>
        <xdr:cNvPr id="415" name="フローチャート: 判断 414"/>
        <xdr:cNvSpPr/>
      </xdr:nvSpPr>
      <xdr:spPr>
        <a:xfrm>
          <a:off x="1079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92348</xdr:rowOff>
    </xdr:from>
    <xdr:to>
      <xdr:col>24</xdr:col>
      <xdr:colOff>114300</xdr:colOff>
      <xdr:row>108</xdr:row>
      <xdr:rowOff>22498</xdr:rowOff>
    </xdr:to>
    <xdr:sp macro="" textlink="">
      <xdr:nvSpPr>
        <xdr:cNvPr id="421" name="楕円 420"/>
        <xdr:cNvSpPr/>
      </xdr:nvSpPr>
      <xdr:spPr>
        <a:xfrm>
          <a:off x="45847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70775</xdr:rowOff>
    </xdr:from>
    <xdr:ext cx="405111" cy="259045"/>
    <xdr:sp macro="" textlink="">
      <xdr:nvSpPr>
        <xdr:cNvPr id="422" name="【市民会館】&#10;有形固定資産減価償却率該当値テキスト"/>
        <xdr:cNvSpPr txBox="1"/>
      </xdr:nvSpPr>
      <xdr:spPr>
        <a:xfrm>
          <a:off x="4673600"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80918</xdr:rowOff>
    </xdr:from>
    <xdr:to>
      <xdr:col>20</xdr:col>
      <xdr:colOff>38100</xdr:colOff>
      <xdr:row>108</xdr:row>
      <xdr:rowOff>11068</xdr:rowOff>
    </xdr:to>
    <xdr:sp macro="" textlink="">
      <xdr:nvSpPr>
        <xdr:cNvPr id="423" name="楕円 422"/>
        <xdr:cNvSpPr/>
      </xdr:nvSpPr>
      <xdr:spPr>
        <a:xfrm>
          <a:off x="3746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131718</xdr:rowOff>
    </xdr:from>
    <xdr:to>
      <xdr:col>24</xdr:col>
      <xdr:colOff>63500</xdr:colOff>
      <xdr:row>107</xdr:row>
      <xdr:rowOff>143148</xdr:rowOff>
    </xdr:to>
    <xdr:cxnSp macro="">
      <xdr:nvCxnSpPr>
        <xdr:cNvPr id="424" name="直線コネクタ 423"/>
        <xdr:cNvCxnSpPr/>
      </xdr:nvCxnSpPr>
      <xdr:spPr>
        <a:xfrm>
          <a:off x="3797300" y="184768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69487</xdr:rowOff>
    </xdr:from>
    <xdr:to>
      <xdr:col>15</xdr:col>
      <xdr:colOff>101600</xdr:colOff>
      <xdr:row>107</xdr:row>
      <xdr:rowOff>171087</xdr:rowOff>
    </xdr:to>
    <xdr:sp macro="" textlink="">
      <xdr:nvSpPr>
        <xdr:cNvPr id="425" name="楕円 424"/>
        <xdr:cNvSpPr/>
      </xdr:nvSpPr>
      <xdr:spPr>
        <a:xfrm>
          <a:off x="2857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120287</xdr:rowOff>
    </xdr:from>
    <xdr:to>
      <xdr:col>19</xdr:col>
      <xdr:colOff>177800</xdr:colOff>
      <xdr:row>107</xdr:row>
      <xdr:rowOff>131718</xdr:rowOff>
    </xdr:to>
    <xdr:cxnSp macro="">
      <xdr:nvCxnSpPr>
        <xdr:cNvPr id="426" name="直線コネクタ 425"/>
        <xdr:cNvCxnSpPr/>
      </xdr:nvCxnSpPr>
      <xdr:spPr>
        <a:xfrm>
          <a:off x="2908300" y="184654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58057</xdr:rowOff>
    </xdr:from>
    <xdr:to>
      <xdr:col>10</xdr:col>
      <xdr:colOff>165100</xdr:colOff>
      <xdr:row>107</xdr:row>
      <xdr:rowOff>159657</xdr:rowOff>
    </xdr:to>
    <xdr:sp macro="" textlink="">
      <xdr:nvSpPr>
        <xdr:cNvPr id="427" name="楕円 426"/>
        <xdr:cNvSpPr/>
      </xdr:nvSpPr>
      <xdr:spPr>
        <a:xfrm>
          <a:off x="1968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108857</xdr:rowOff>
    </xdr:from>
    <xdr:to>
      <xdr:col>15</xdr:col>
      <xdr:colOff>50800</xdr:colOff>
      <xdr:row>107</xdr:row>
      <xdr:rowOff>120287</xdr:rowOff>
    </xdr:to>
    <xdr:cxnSp macro="">
      <xdr:nvCxnSpPr>
        <xdr:cNvPr id="428" name="直線コネクタ 427"/>
        <xdr:cNvCxnSpPr/>
      </xdr:nvCxnSpPr>
      <xdr:spPr>
        <a:xfrm>
          <a:off x="2019300" y="1845400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44994</xdr:rowOff>
    </xdr:from>
    <xdr:to>
      <xdr:col>6</xdr:col>
      <xdr:colOff>38100</xdr:colOff>
      <xdr:row>107</xdr:row>
      <xdr:rowOff>146594</xdr:rowOff>
    </xdr:to>
    <xdr:sp macro="" textlink="">
      <xdr:nvSpPr>
        <xdr:cNvPr id="429" name="楕円 428"/>
        <xdr:cNvSpPr/>
      </xdr:nvSpPr>
      <xdr:spPr>
        <a:xfrm>
          <a:off x="1079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95794</xdr:rowOff>
    </xdr:from>
    <xdr:to>
      <xdr:col>10</xdr:col>
      <xdr:colOff>114300</xdr:colOff>
      <xdr:row>107</xdr:row>
      <xdr:rowOff>108857</xdr:rowOff>
    </xdr:to>
    <xdr:cxnSp macro="">
      <xdr:nvCxnSpPr>
        <xdr:cNvPr id="430" name="直線コネクタ 429"/>
        <xdr:cNvCxnSpPr/>
      </xdr:nvCxnSpPr>
      <xdr:spPr>
        <a:xfrm>
          <a:off x="1130300" y="184409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31"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432"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433"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120666</xdr:rowOff>
    </xdr:from>
    <xdr:ext cx="405111" cy="259045"/>
    <xdr:sp macro="" textlink="">
      <xdr:nvSpPr>
        <xdr:cNvPr id="434" name="n_4aveValue【市民会館】&#10;有形固定資産減価償却率"/>
        <xdr:cNvSpPr txBox="1"/>
      </xdr:nvSpPr>
      <xdr:spPr>
        <a:xfrm>
          <a:off x="927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2195</xdr:rowOff>
    </xdr:from>
    <xdr:ext cx="405111" cy="259045"/>
    <xdr:sp macro="" textlink="">
      <xdr:nvSpPr>
        <xdr:cNvPr id="435" name="n_1mainValue【市民会館】&#10;有形固定資産減価償却率"/>
        <xdr:cNvSpPr txBox="1"/>
      </xdr:nvSpPr>
      <xdr:spPr>
        <a:xfrm>
          <a:off x="35820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162214</xdr:rowOff>
    </xdr:from>
    <xdr:ext cx="405111" cy="259045"/>
    <xdr:sp macro="" textlink="">
      <xdr:nvSpPr>
        <xdr:cNvPr id="436" name="n_2mainValue【市民会館】&#10;有形固定資産減価償却率"/>
        <xdr:cNvSpPr txBox="1"/>
      </xdr:nvSpPr>
      <xdr:spPr>
        <a:xfrm>
          <a:off x="27057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150784</xdr:rowOff>
    </xdr:from>
    <xdr:ext cx="405111" cy="259045"/>
    <xdr:sp macro="" textlink="">
      <xdr:nvSpPr>
        <xdr:cNvPr id="437" name="n_3mainValue【市民会館】&#10;有形固定資産減価償却率"/>
        <xdr:cNvSpPr txBox="1"/>
      </xdr:nvSpPr>
      <xdr:spPr>
        <a:xfrm>
          <a:off x="1816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137721</xdr:rowOff>
    </xdr:from>
    <xdr:ext cx="405111" cy="259045"/>
    <xdr:sp macro="" textlink="">
      <xdr:nvSpPr>
        <xdr:cNvPr id="438" name="n_4mainValue【市民会館】&#10;有形固定資産減価償却率"/>
        <xdr:cNvSpPr txBox="1"/>
      </xdr:nvSpPr>
      <xdr:spPr>
        <a:xfrm>
          <a:off x="927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0" name="テキスト ボックス 4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2" name="テキスト ボックス 4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4" name="テキスト ボックス 4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6" name="テキスト ボックス 4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8" name="テキスト ボックス 4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62" name="直線コネクタ 4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64" name="直線コネクタ 4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66" name="直線コネクタ 4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109238</xdr:rowOff>
    </xdr:from>
    <xdr:ext cx="469744" cy="259045"/>
    <xdr:sp macro="" textlink="">
      <xdr:nvSpPr>
        <xdr:cNvPr id="467" name="【市民会館】&#10;一人当たり面積平均値テキスト"/>
        <xdr:cNvSpPr txBox="1"/>
      </xdr:nvSpPr>
      <xdr:spPr>
        <a:xfrm>
          <a:off x="10515600" y="18111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68" name="フローチャート: 判断 4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128270</xdr:rowOff>
    </xdr:from>
    <xdr:to>
      <xdr:col>55</xdr:col>
      <xdr:colOff>50800</xdr:colOff>
      <xdr:row>107</xdr:row>
      <xdr:rowOff>58420</xdr:rowOff>
    </xdr:to>
    <xdr:sp macro="" textlink="">
      <xdr:nvSpPr>
        <xdr:cNvPr id="478" name="楕円 477"/>
        <xdr:cNvSpPr/>
      </xdr:nvSpPr>
      <xdr:spPr>
        <a:xfrm>
          <a:off x="10426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106697</xdr:rowOff>
    </xdr:from>
    <xdr:ext cx="469744" cy="259045"/>
    <xdr:sp macro="" textlink="">
      <xdr:nvSpPr>
        <xdr:cNvPr id="479" name="【市民会館】&#10;一人当たり面積該当値テキスト"/>
        <xdr:cNvSpPr txBox="1"/>
      </xdr:nvSpPr>
      <xdr:spPr>
        <a:xfrm>
          <a:off x="10515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132080</xdr:rowOff>
    </xdr:from>
    <xdr:to>
      <xdr:col>50</xdr:col>
      <xdr:colOff>165100</xdr:colOff>
      <xdr:row>107</xdr:row>
      <xdr:rowOff>62230</xdr:rowOff>
    </xdr:to>
    <xdr:sp macro="" textlink="">
      <xdr:nvSpPr>
        <xdr:cNvPr id="480" name="楕円 479"/>
        <xdr:cNvSpPr/>
      </xdr:nvSpPr>
      <xdr:spPr>
        <a:xfrm>
          <a:off x="9588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7620</xdr:rowOff>
    </xdr:from>
    <xdr:to>
      <xdr:col>55</xdr:col>
      <xdr:colOff>0</xdr:colOff>
      <xdr:row>107</xdr:row>
      <xdr:rowOff>11430</xdr:rowOff>
    </xdr:to>
    <xdr:cxnSp macro="">
      <xdr:nvCxnSpPr>
        <xdr:cNvPr id="481" name="直線コネクタ 480"/>
        <xdr:cNvCxnSpPr/>
      </xdr:nvCxnSpPr>
      <xdr:spPr>
        <a:xfrm flipV="1">
          <a:off x="9639300" y="18352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137795</xdr:rowOff>
    </xdr:from>
    <xdr:to>
      <xdr:col>46</xdr:col>
      <xdr:colOff>38100</xdr:colOff>
      <xdr:row>107</xdr:row>
      <xdr:rowOff>67945</xdr:rowOff>
    </xdr:to>
    <xdr:sp macro="" textlink="">
      <xdr:nvSpPr>
        <xdr:cNvPr id="482" name="楕円 481"/>
        <xdr:cNvSpPr/>
      </xdr:nvSpPr>
      <xdr:spPr>
        <a:xfrm>
          <a:off x="8699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11430</xdr:rowOff>
    </xdr:from>
    <xdr:to>
      <xdr:col>50</xdr:col>
      <xdr:colOff>114300</xdr:colOff>
      <xdr:row>107</xdr:row>
      <xdr:rowOff>17145</xdr:rowOff>
    </xdr:to>
    <xdr:cxnSp macro="">
      <xdr:nvCxnSpPr>
        <xdr:cNvPr id="483" name="直線コネクタ 482"/>
        <xdr:cNvCxnSpPr/>
      </xdr:nvCxnSpPr>
      <xdr:spPr>
        <a:xfrm flipV="1">
          <a:off x="8750300" y="183565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141605</xdr:rowOff>
    </xdr:from>
    <xdr:to>
      <xdr:col>41</xdr:col>
      <xdr:colOff>101600</xdr:colOff>
      <xdr:row>107</xdr:row>
      <xdr:rowOff>71755</xdr:rowOff>
    </xdr:to>
    <xdr:sp macro="" textlink="">
      <xdr:nvSpPr>
        <xdr:cNvPr id="484" name="楕円 483"/>
        <xdr:cNvSpPr/>
      </xdr:nvSpPr>
      <xdr:spPr>
        <a:xfrm>
          <a:off x="7810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17145</xdr:rowOff>
    </xdr:from>
    <xdr:to>
      <xdr:col>45</xdr:col>
      <xdr:colOff>177800</xdr:colOff>
      <xdr:row>107</xdr:row>
      <xdr:rowOff>20955</xdr:rowOff>
    </xdr:to>
    <xdr:cxnSp macro="">
      <xdr:nvCxnSpPr>
        <xdr:cNvPr id="485" name="直線コネクタ 484"/>
        <xdr:cNvCxnSpPr/>
      </xdr:nvCxnSpPr>
      <xdr:spPr>
        <a:xfrm flipV="1">
          <a:off x="7861300" y="183622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145414</xdr:rowOff>
    </xdr:from>
    <xdr:to>
      <xdr:col>36</xdr:col>
      <xdr:colOff>165100</xdr:colOff>
      <xdr:row>107</xdr:row>
      <xdr:rowOff>75564</xdr:rowOff>
    </xdr:to>
    <xdr:sp macro="" textlink="">
      <xdr:nvSpPr>
        <xdr:cNvPr id="486" name="楕円 485"/>
        <xdr:cNvSpPr/>
      </xdr:nvSpPr>
      <xdr:spPr>
        <a:xfrm>
          <a:off x="6921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20955</xdr:rowOff>
    </xdr:from>
    <xdr:to>
      <xdr:col>41</xdr:col>
      <xdr:colOff>50800</xdr:colOff>
      <xdr:row>107</xdr:row>
      <xdr:rowOff>24764</xdr:rowOff>
    </xdr:to>
    <xdr:cxnSp macro="">
      <xdr:nvCxnSpPr>
        <xdr:cNvPr id="487" name="直線コネクタ 486"/>
        <xdr:cNvCxnSpPr/>
      </xdr:nvCxnSpPr>
      <xdr:spPr>
        <a:xfrm flipV="1">
          <a:off x="6972300" y="183661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48277</xdr:rowOff>
    </xdr:from>
    <xdr:ext cx="469744" cy="259045"/>
    <xdr:sp macro="" textlink="">
      <xdr:nvSpPr>
        <xdr:cNvPr id="488" name="n_1aveValue【市民会館】&#10;一人当たり面積"/>
        <xdr:cNvSpPr txBox="1"/>
      </xdr:nvSpPr>
      <xdr:spPr>
        <a:xfrm>
          <a:off x="93917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57802</xdr:rowOff>
    </xdr:from>
    <xdr:ext cx="469744" cy="259045"/>
    <xdr:sp macro="" textlink="">
      <xdr:nvSpPr>
        <xdr:cNvPr id="489" name="n_2aveValue【市民会館】&#10;一人当たり面積"/>
        <xdr:cNvSpPr txBox="1"/>
      </xdr:nvSpPr>
      <xdr:spPr>
        <a:xfrm>
          <a:off x="85154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90"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91"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53357</xdr:rowOff>
    </xdr:from>
    <xdr:ext cx="469744" cy="259045"/>
    <xdr:sp macro="" textlink="">
      <xdr:nvSpPr>
        <xdr:cNvPr id="492" name="n_1mainValue【市民会館】&#10;一人当たり面積"/>
        <xdr:cNvSpPr txBox="1"/>
      </xdr:nvSpPr>
      <xdr:spPr>
        <a:xfrm>
          <a:off x="9391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59072</xdr:rowOff>
    </xdr:from>
    <xdr:ext cx="469744" cy="259045"/>
    <xdr:sp macro="" textlink="">
      <xdr:nvSpPr>
        <xdr:cNvPr id="493" name="n_2mainValue【市民会館】&#10;一人当たり面積"/>
        <xdr:cNvSpPr txBox="1"/>
      </xdr:nvSpPr>
      <xdr:spPr>
        <a:xfrm>
          <a:off x="85154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62882</xdr:rowOff>
    </xdr:from>
    <xdr:ext cx="469744" cy="259045"/>
    <xdr:sp macro="" textlink="">
      <xdr:nvSpPr>
        <xdr:cNvPr id="494" name="n_3mainValue【市民会館】&#10;一人当たり面積"/>
        <xdr:cNvSpPr txBox="1"/>
      </xdr:nvSpPr>
      <xdr:spPr>
        <a:xfrm>
          <a:off x="7626427" y="184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66691</xdr:rowOff>
    </xdr:from>
    <xdr:ext cx="469744" cy="259045"/>
    <xdr:sp macro="" textlink="">
      <xdr:nvSpPr>
        <xdr:cNvPr id="495" name="n_4mainValue【市民会館】&#10;一人当たり面積"/>
        <xdr:cNvSpPr txBox="1"/>
      </xdr:nvSpPr>
      <xdr:spPr>
        <a:xfrm>
          <a:off x="6737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21" name="直線コネクタ 5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80934</xdr:rowOff>
    </xdr:from>
    <xdr:ext cx="405111" cy="259045"/>
    <xdr:sp macro="" textlink="">
      <xdr:nvSpPr>
        <xdr:cNvPr id="526" name="【一般廃棄物処理施設】&#10;有形固定資産減価償却率平均値テキスト"/>
        <xdr:cNvSpPr txBox="1"/>
      </xdr:nvSpPr>
      <xdr:spPr>
        <a:xfrm>
          <a:off x="16357600" y="642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27" name="フローチャート: 判断 5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29" name="フローチャート: 判断 5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31" name="フローチャート: 判断 5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66222</xdr:rowOff>
    </xdr:from>
    <xdr:to>
      <xdr:col>85</xdr:col>
      <xdr:colOff>177800</xdr:colOff>
      <xdr:row>39</xdr:row>
      <xdr:rowOff>167822</xdr:rowOff>
    </xdr:to>
    <xdr:sp macro="" textlink="">
      <xdr:nvSpPr>
        <xdr:cNvPr id="537" name="楕円 536"/>
        <xdr:cNvSpPr/>
      </xdr:nvSpPr>
      <xdr:spPr>
        <a:xfrm>
          <a:off x="16268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44649</xdr:rowOff>
    </xdr:from>
    <xdr:ext cx="405111" cy="259045"/>
    <xdr:sp macro="" textlink="">
      <xdr:nvSpPr>
        <xdr:cNvPr id="538" name="【一般廃棄物処理施設】&#10;有形固定資産減価償却率該当値テキスト"/>
        <xdr:cNvSpPr txBox="1"/>
      </xdr:nvSpPr>
      <xdr:spPr>
        <a:xfrm>
          <a:off x="16357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156028</xdr:rowOff>
    </xdr:from>
    <xdr:to>
      <xdr:col>81</xdr:col>
      <xdr:colOff>101600</xdr:colOff>
      <xdr:row>39</xdr:row>
      <xdr:rowOff>86178</xdr:rowOff>
    </xdr:to>
    <xdr:sp macro="" textlink="">
      <xdr:nvSpPr>
        <xdr:cNvPr id="539" name="楕円 538"/>
        <xdr:cNvSpPr/>
      </xdr:nvSpPr>
      <xdr:spPr>
        <a:xfrm>
          <a:off x="15430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35378</xdr:rowOff>
    </xdr:from>
    <xdr:to>
      <xdr:col>85</xdr:col>
      <xdr:colOff>127000</xdr:colOff>
      <xdr:row>39</xdr:row>
      <xdr:rowOff>117022</xdr:rowOff>
    </xdr:to>
    <xdr:cxnSp macro="">
      <xdr:nvCxnSpPr>
        <xdr:cNvPr id="540" name="直線コネクタ 539"/>
        <xdr:cNvCxnSpPr/>
      </xdr:nvCxnSpPr>
      <xdr:spPr>
        <a:xfrm>
          <a:off x="15481300" y="67219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85816</xdr:rowOff>
    </xdr:from>
    <xdr:to>
      <xdr:col>76</xdr:col>
      <xdr:colOff>165100</xdr:colOff>
      <xdr:row>40</xdr:row>
      <xdr:rowOff>15966</xdr:rowOff>
    </xdr:to>
    <xdr:sp macro="" textlink="">
      <xdr:nvSpPr>
        <xdr:cNvPr id="541" name="楕円 540"/>
        <xdr:cNvSpPr/>
      </xdr:nvSpPr>
      <xdr:spPr>
        <a:xfrm>
          <a:off x="14541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35378</xdr:rowOff>
    </xdr:from>
    <xdr:to>
      <xdr:col>81</xdr:col>
      <xdr:colOff>50800</xdr:colOff>
      <xdr:row>39</xdr:row>
      <xdr:rowOff>136616</xdr:rowOff>
    </xdr:to>
    <xdr:cxnSp macro="">
      <xdr:nvCxnSpPr>
        <xdr:cNvPr id="542" name="直線コネクタ 541"/>
        <xdr:cNvCxnSpPr/>
      </xdr:nvCxnSpPr>
      <xdr:spPr>
        <a:xfrm flipV="1">
          <a:off x="14592300" y="6721928"/>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17235</xdr:rowOff>
    </xdr:from>
    <xdr:to>
      <xdr:col>72</xdr:col>
      <xdr:colOff>38100</xdr:colOff>
      <xdr:row>39</xdr:row>
      <xdr:rowOff>118835</xdr:rowOff>
    </xdr:to>
    <xdr:sp macro="" textlink="">
      <xdr:nvSpPr>
        <xdr:cNvPr id="543" name="楕円 542"/>
        <xdr:cNvSpPr/>
      </xdr:nvSpPr>
      <xdr:spPr>
        <a:xfrm>
          <a:off x="13652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68035</xdr:rowOff>
    </xdr:from>
    <xdr:to>
      <xdr:col>76</xdr:col>
      <xdr:colOff>114300</xdr:colOff>
      <xdr:row>39</xdr:row>
      <xdr:rowOff>136616</xdr:rowOff>
    </xdr:to>
    <xdr:cxnSp macro="">
      <xdr:nvCxnSpPr>
        <xdr:cNvPr id="544" name="直線コネクタ 543"/>
        <xdr:cNvCxnSpPr/>
      </xdr:nvCxnSpPr>
      <xdr:spPr>
        <a:xfrm>
          <a:off x="13703300" y="675458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160927</xdr:rowOff>
    </xdr:from>
    <xdr:to>
      <xdr:col>67</xdr:col>
      <xdr:colOff>101600</xdr:colOff>
      <xdr:row>39</xdr:row>
      <xdr:rowOff>91077</xdr:rowOff>
    </xdr:to>
    <xdr:sp macro="" textlink="">
      <xdr:nvSpPr>
        <xdr:cNvPr id="545" name="楕円 544"/>
        <xdr:cNvSpPr/>
      </xdr:nvSpPr>
      <xdr:spPr>
        <a:xfrm>
          <a:off x="12763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40277</xdr:rowOff>
    </xdr:from>
    <xdr:to>
      <xdr:col>71</xdr:col>
      <xdr:colOff>177800</xdr:colOff>
      <xdr:row>39</xdr:row>
      <xdr:rowOff>68035</xdr:rowOff>
    </xdr:to>
    <xdr:cxnSp macro="">
      <xdr:nvCxnSpPr>
        <xdr:cNvPr id="546" name="直線コネクタ 545"/>
        <xdr:cNvCxnSpPr/>
      </xdr:nvCxnSpPr>
      <xdr:spPr>
        <a:xfrm>
          <a:off x="12814300" y="67268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7"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48"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550"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77305</xdr:rowOff>
    </xdr:from>
    <xdr:ext cx="405111" cy="259045"/>
    <xdr:sp macro="" textlink="">
      <xdr:nvSpPr>
        <xdr:cNvPr id="551" name="n_1mainValue【一般廃棄物処理施設】&#10;有形固定資産減価償却率"/>
        <xdr:cNvSpPr txBox="1"/>
      </xdr:nvSpPr>
      <xdr:spPr>
        <a:xfrm>
          <a:off x="152660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7093</xdr:rowOff>
    </xdr:from>
    <xdr:ext cx="405111" cy="259045"/>
    <xdr:sp macro="" textlink="">
      <xdr:nvSpPr>
        <xdr:cNvPr id="552" name="n_2mainValue【一般廃棄物処理施設】&#10;有形固定資産減価償却率"/>
        <xdr:cNvSpPr txBox="1"/>
      </xdr:nvSpPr>
      <xdr:spPr>
        <a:xfrm>
          <a:off x="14389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109962</xdr:rowOff>
    </xdr:from>
    <xdr:ext cx="405111" cy="259045"/>
    <xdr:sp macro="" textlink="">
      <xdr:nvSpPr>
        <xdr:cNvPr id="553" name="n_3mainValue【一般廃棄物処理施設】&#10;有形固定資産減価償却率"/>
        <xdr:cNvSpPr txBox="1"/>
      </xdr:nvSpPr>
      <xdr:spPr>
        <a:xfrm>
          <a:off x="135007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82204</xdr:rowOff>
    </xdr:from>
    <xdr:ext cx="405111" cy="259045"/>
    <xdr:sp macro="" textlink="">
      <xdr:nvSpPr>
        <xdr:cNvPr id="554" name="n_4mainValue【一般廃棄物処理施設】&#10;有形固定資産減価償却率"/>
        <xdr:cNvSpPr txBox="1"/>
      </xdr:nvSpPr>
      <xdr:spPr>
        <a:xfrm>
          <a:off x="12611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76" name="直線コネクタ 5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8" name="直線コネクタ 5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80" name="直線コネクタ 5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81"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82" name="フローチャート: 判断 5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83" name="フローチャート: 判断 5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84" name="フローチャート: 判断 5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85" name="フローチャート: 判断 5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86" name="フローチャート: 判断 5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81816</xdr:rowOff>
    </xdr:from>
    <xdr:to>
      <xdr:col>116</xdr:col>
      <xdr:colOff>114300</xdr:colOff>
      <xdr:row>41</xdr:row>
      <xdr:rowOff>11966</xdr:rowOff>
    </xdr:to>
    <xdr:sp macro="" textlink="">
      <xdr:nvSpPr>
        <xdr:cNvPr id="592" name="楕円 591"/>
        <xdr:cNvSpPr/>
      </xdr:nvSpPr>
      <xdr:spPr>
        <a:xfrm>
          <a:off x="22110700" y="693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60243</xdr:rowOff>
    </xdr:from>
    <xdr:ext cx="534377" cy="259045"/>
    <xdr:sp macro="" textlink="">
      <xdr:nvSpPr>
        <xdr:cNvPr id="593" name="【一般廃棄物処理施設】&#10;一人当たり有形固定資産（償却資産）額該当値テキスト"/>
        <xdr:cNvSpPr txBox="1"/>
      </xdr:nvSpPr>
      <xdr:spPr>
        <a:xfrm>
          <a:off x="22199600" y="691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84237</xdr:rowOff>
    </xdr:from>
    <xdr:to>
      <xdr:col>112</xdr:col>
      <xdr:colOff>38100</xdr:colOff>
      <xdr:row>41</xdr:row>
      <xdr:rowOff>14387</xdr:rowOff>
    </xdr:to>
    <xdr:sp macro="" textlink="">
      <xdr:nvSpPr>
        <xdr:cNvPr id="594" name="楕円 593"/>
        <xdr:cNvSpPr/>
      </xdr:nvSpPr>
      <xdr:spPr>
        <a:xfrm>
          <a:off x="21272500" y="694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132616</xdr:rowOff>
    </xdr:from>
    <xdr:to>
      <xdr:col>116</xdr:col>
      <xdr:colOff>63500</xdr:colOff>
      <xdr:row>40</xdr:row>
      <xdr:rowOff>135037</xdr:rowOff>
    </xdr:to>
    <xdr:cxnSp macro="">
      <xdr:nvCxnSpPr>
        <xdr:cNvPr id="595" name="直線コネクタ 594"/>
        <xdr:cNvCxnSpPr/>
      </xdr:nvCxnSpPr>
      <xdr:spPr>
        <a:xfrm flipV="1">
          <a:off x="21323300" y="6990616"/>
          <a:ext cx="838200" cy="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17749</xdr:rowOff>
    </xdr:from>
    <xdr:to>
      <xdr:col>107</xdr:col>
      <xdr:colOff>101600</xdr:colOff>
      <xdr:row>40</xdr:row>
      <xdr:rowOff>119349</xdr:rowOff>
    </xdr:to>
    <xdr:sp macro="" textlink="">
      <xdr:nvSpPr>
        <xdr:cNvPr id="596" name="楕円 595"/>
        <xdr:cNvSpPr/>
      </xdr:nvSpPr>
      <xdr:spPr>
        <a:xfrm>
          <a:off x="20383500" y="68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68549</xdr:rowOff>
    </xdr:from>
    <xdr:to>
      <xdr:col>111</xdr:col>
      <xdr:colOff>177800</xdr:colOff>
      <xdr:row>40</xdr:row>
      <xdr:rowOff>135037</xdr:rowOff>
    </xdr:to>
    <xdr:cxnSp macro="">
      <xdr:nvCxnSpPr>
        <xdr:cNvPr id="597" name="直線コネクタ 596"/>
        <xdr:cNvCxnSpPr/>
      </xdr:nvCxnSpPr>
      <xdr:spPr>
        <a:xfrm>
          <a:off x="20434300" y="6926549"/>
          <a:ext cx="889000" cy="6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20979</xdr:rowOff>
    </xdr:from>
    <xdr:to>
      <xdr:col>102</xdr:col>
      <xdr:colOff>165100</xdr:colOff>
      <xdr:row>40</xdr:row>
      <xdr:rowOff>122579</xdr:rowOff>
    </xdr:to>
    <xdr:sp macro="" textlink="">
      <xdr:nvSpPr>
        <xdr:cNvPr id="598" name="楕円 597"/>
        <xdr:cNvSpPr/>
      </xdr:nvSpPr>
      <xdr:spPr>
        <a:xfrm>
          <a:off x="19494500" y="687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68549</xdr:rowOff>
    </xdr:from>
    <xdr:to>
      <xdr:col>107</xdr:col>
      <xdr:colOff>50800</xdr:colOff>
      <xdr:row>40</xdr:row>
      <xdr:rowOff>71779</xdr:rowOff>
    </xdr:to>
    <xdr:cxnSp macro="">
      <xdr:nvCxnSpPr>
        <xdr:cNvPr id="599" name="直線コネクタ 598"/>
        <xdr:cNvCxnSpPr/>
      </xdr:nvCxnSpPr>
      <xdr:spPr>
        <a:xfrm flipV="1">
          <a:off x="19545300" y="6926549"/>
          <a:ext cx="889000" cy="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38103</xdr:rowOff>
    </xdr:from>
    <xdr:to>
      <xdr:col>98</xdr:col>
      <xdr:colOff>38100</xdr:colOff>
      <xdr:row>40</xdr:row>
      <xdr:rowOff>139703</xdr:rowOff>
    </xdr:to>
    <xdr:sp macro="" textlink="">
      <xdr:nvSpPr>
        <xdr:cNvPr id="600" name="楕円 599"/>
        <xdr:cNvSpPr/>
      </xdr:nvSpPr>
      <xdr:spPr>
        <a:xfrm>
          <a:off x="18605500" y="68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71779</xdr:rowOff>
    </xdr:from>
    <xdr:to>
      <xdr:col>102</xdr:col>
      <xdr:colOff>114300</xdr:colOff>
      <xdr:row>40</xdr:row>
      <xdr:rowOff>88903</xdr:rowOff>
    </xdr:to>
    <xdr:cxnSp macro="">
      <xdr:nvCxnSpPr>
        <xdr:cNvPr id="601" name="直線コネクタ 600"/>
        <xdr:cNvCxnSpPr/>
      </xdr:nvCxnSpPr>
      <xdr:spPr>
        <a:xfrm flipV="1">
          <a:off x="18656300" y="6929779"/>
          <a:ext cx="8890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602"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603"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6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605"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5514</xdr:rowOff>
    </xdr:from>
    <xdr:ext cx="534377" cy="259045"/>
    <xdr:sp macro="" textlink="">
      <xdr:nvSpPr>
        <xdr:cNvPr id="606" name="n_1mainValue【一般廃棄物処理施設】&#10;一人当たり有形固定資産（償却資産）額"/>
        <xdr:cNvSpPr txBox="1"/>
      </xdr:nvSpPr>
      <xdr:spPr>
        <a:xfrm>
          <a:off x="21043411" y="703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110476</xdr:rowOff>
    </xdr:from>
    <xdr:ext cx="599010" cy="259045"/>
    <xdr:sp macro="" textlink="">
      <xdr:nvSpPr>
        <xdr:cNvPr id="607" name="n_2mainValue【一般廃棄物処理施設】&#10;一人当たり有形固定資産（償却資産）額"/>
        <xdr:cNvSpPr txBox="1"/>
      </xdr:nvSpPr>
      <xdr:spPr>
        <a:xfrm>
          <a:off x="20134795" y="6968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113706</xdr:rowOff>
    </xdr:from>
    <xdr:ext cx="599010" cy="259045"/>
    <xdr:sp macro="" textlink="">
      <xdr:nvSpPr>
        <xdr:cNvPr id="608" name="n_3mainValue【一般廃棄物処理施設】&#10;一人当たり有形固定資産（償却資産）額"/>
        <xdr:cNvSpPr txBox="1"/>
      </xdr:nvSpPr>
      <xdr:spPr>
        <a:xfrm>
          <a:off x="19245795" y="697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130830</xdr:rowOff>
    </xdr:from>
    <xdr:ext cx="534377" cy="259045"/>
    <xdr:sp macro="" textlink="">
      <xdr:nvSpPr>
        <xdr:cNvPr id="609" name="n_4mainValue【一般廃棄物処理施設】&#10;一人当たり有形固定資産（償却資産）額"/>
        <xdr:cNvSpPr txBox="1"/>
      </xdr:nvSpPr>
      <xdr:spPr>
        <a:xfrm>
          <a:off x="18389111" y="698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35" name="直線コネクタ 6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39" name="直線コネクタ 6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0"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1" name="フローチャート: 判断 6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42" name="フローチャート: 判断 6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43" name="フローチャート: 判断 6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44" name="フローチャート: 判断 6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5" name="フローチャート: 判断 6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117384</xdr:rowOff>
    </xdr:from>
    <xdr:to>
      <xdr:col>85</xdr:col>
      <xdr:colOff>177800</xdr:colOff>
      <xdr:row>60</xdr:row>
      <xdr:rowOff>47534</xdr:rowOff>
    </xdr:to>
    <xdr:sp macro="" textlink="">
      <xdr:nvSpPr>
        <xdr:cNvPr id="651" name="楕円 650"/>
        <xdr:cNvSpPr/>
      </xdr:nvSpPr>
      <xdr:spPr>
        <a:xfrm>
          <a:off x="162687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140261</xdr:rowOff>
    </xdr:from>
    <xdr:ext cx="405111" cy="259045"/>
    <xdr:sp macro="" textlink="">
      <xdr:nvSpPr>
        <xdr:cNvPr id="652" name="【保健センター・保健所】&#10;有形固定資産減価償却率該当値テキスト"/>
        <xdr:cNvSpPr txBox="1"/>
      </xdr:nvSpPr>
      <xdr:spPr>
        <a:xfrm>
          <a:off x="16357600" y="1008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81462</xdr:rowOff>
    </xdr:from>
    <xdr:to>
      <xdr:col>81</xdr:col>
      <xdr:colOff>101600</xdr:colOff>
      <xdr:row>60</xdr:row>
      <xdr:rowOff>11612</xdr:rowOff>
    </xdr:to>
    <xdr:sp macro="" textlink="">
      <xdr:nvSpPr>
        <xdr:cNvPr id="653" name="楕円 652"/>
        <xdr:cNvSpPr/>
      </xdr:nvSpPr>
      <xdr:spPr>
        <a:xfrm>
          <a:off x="15430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132262</xdr:rowOff>
    </xdr:from>
    <xdr:to>
      <xdr:col>85</xdr:col>
      <xdr:colOff>127000</xdr:colOff>
      <xdr:row>59</xdr:row>
      <xdr:rowOff>168184</xdr:rowOff>
    </xdr:to>
    <xdr:cxnSp macro="">
      <xdr:nvCxnSpPr>
        <xdr:cNvPr id="654" name="直線コネクタ 653"/>
        <xdr:cNvCxnSpPr/>
      </xdr:nvCxnSpPr>
      <xdr:spPr>
        <a:xfrm>
          <a:off x="15481300" y="102478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45538</xdr:rowOff>
    </xdr:from>
    <xdr:to>
      <xdr:col>76</xdr:col>
      <xdr:colOff>165100</xdr:colOff>
      <xdr:row>59</xdr:row>
      <xdr:rowOff>147138</xdr:rowOff>
    </xdr:to>
    <xdr:sp macro="" textlink="">
      <xdr:nvSpPr>
        <xdr:cNvPr id="655" name="楕円 654"/>
        <xdr:cNvSpPr/>
      </xdr:nvSpPr>
      <xdr:spPr>
        <a:xfrm>
          <a:off x="14541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96338</xdr:rowOff>
    </xdr:from>
    <xdr:to>
      <xdr:col>81</xdr:col>
      <xdr:colOff>50800</xdr:colOff>
      <xdr:row>59</xdr:row>
      <xdr:rowOff>132262</xdr:rowOff>
    </xdr:to>
    <xdr:cxnSp macro="">
      <xdr:nvCxnSpPr>
        <xdr:cNvPr id="656" name="直線コネクタ 655"/>
        <xdr:cNvCxnSpPr/>
      </xdr:nvCxnSpPr>
      <xdr:spPr>
        <a:xfrm>
          <a:off x="14592300" y="102118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7983</xdr:rowOff>
    </xdr:from>
    <xdr:to>
      <xdr:col>72</xdr:col>
      <xdr:colOff>38100</xdr:colOff>
      <xdr:row>59</xdr:row>
      <xdr:rowOff>109583</xdr:rowOff>
    </xdr:to>
    <xdr:sp macro="" textlink="">
      <xdr:nvSpPr>
        <xdr:cNvPr id="657" name="楕円 656"/>
        <xdr:cNvSpPr/>
      </xdr:nvSpPr>
      <xdr:spPr>
        <a:xfrm>
          <a:off x="13652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58783</xdr:rowOff>
    </xdr:from>
    <xdr:to>
      <xdr:col>76</xdr:col>
      <xdr:colOff>114300</xdr:colOff>
      <xdr:row>59</xdr:row>
      <xdr:rowOff>96338</xdr:rowOff>
    </xdr:to>
    <xdr:cxnSp macro="">
      <xdr:nvCxnSpPr>
        <xdr:cNvPr id="658" name="直線コネクタ 657"/>
        <xdr:cNvCxnSpPr/>
      </xdr:nvCxnSpPr>
      <xdr:spPr>
        <a:xfrm>
          <a:off x="13703300" y="1017433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140244</xdr:rowOff>
    </xdr:from>
    <xdr:to>
      <xdr:col>67</xdr:col>
      <xdr:colOff>101600</xdr:colOff>
      <xdr:row>59</xdr:row>
      <xdr:rowOff>70394</xdr:rowOff>
    </xdr:to>
    <xdr:sp macro="" textlink="">
      <xdr:nvSpPr>
        <xdr:cNvPr id="659" name="楕円 658"/>
        <xdr:cNvSpPr/>
      </xdr:nvSpPr>
      <xdr:spPr>
        <a:xfrm>
          <a:off x="12763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19594</xdr:rowOff>
    </xdr:from>
    <xdr:to>
      <xdr:col>71</xdr:col>
      <xdr:colOff>177800</xdr:colOff>
      <xdr:row>59</xdr:row>
      <xdr:rowOff>58783</xdr:rowOff>
    </xdr:to>
    <xdr:cxnSp macro="">
      <xdr:nvCxnSpPr>
        <xdr:cNvPr id="660" name="直線コネクタ 659"/>
        <xdr:cNvCxnSpPr/>
      </xdr:nvCxnSpPr>
      <xdr:spPr>
        <a:xfrm>
          <a:off x="12814300" y="1013514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2739</xdr:rowOff>
    </xdr:from>
    <xdr:ext cx="405111" cy="259045"/>
    <xdr:sp macro="" textlink="">
      <xdr:nvSpPr>
        <xdr:cNvPr id="661" name="n_1aveValue【保健センター・保健所】&#10;有形固定資産減価償却率"/>
        <xdr:cNvSpPr txBox="1"/>
      </xdr:nvSpPr>
      <xdr:spPr>
        <a:xfrm>
          <a:off x="15266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662"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63"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664"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28139</xdr:rowOff>
    </xdr:from>
    <xdr:ext cx="405111" cy="259045"/>
    <xdr:sp macro="" textlink="">
      <xdr:nvSpPr>
        <xdr:cNvPr id="665" name="n_1main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163665</xdr:rowOff>
    </xdr:from>
    <xdr:ext cx="405111" cy="259045"/>
    <xdr:sp macro="" textlink="">
      <xdr:nvSpPr>
        <xdr:cNvPr id="666" name="n_2mainValue【保健センター・保健所】&#10;有形固定資産減価償却率"/>
        <xdr:cNvSpPr txBox="1"/>
      </xdr:nvSpPr>
      <xdr:spPr>
        <a:xfrm>
          <a:off x="14389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126110</xdr:rowOff>
    </xdr:from>
    <xdr:ext cx="405111" cy="259045"/>
    <xdr:sp macro="" textlink="">
      <xdr:nvSpPr>
        <xdr:cNvPr id="667" name="n_3mainValue【保健センター・保健所】&#10;有形固定資産減価償却率"/>
        <xdr:cNvSpPr txBox="1"/>
      </xdr:nvSpPr>
      <xdr:spPr>
        <a:xfrm>
          <a:off x="13500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86921</xdr:rowOff>
    </xdr:from>
    <xdr:ext cx="405111" cy="259045"/>
    <xdr:sp macro="" textlink="">
      <xdr:nvSpPr>
        <xdr:cNvPr id="668" name="n_4mainValue【保健センター・保健所】&#10;有形固定資産減価償却率"/>
        <xdr:cNvSpPr txBox="1"/>
      </xdr:nvSpPr>
      <xdr:spPr>
        <a:xfrm>
          <a:off x="12611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92" name="直線コネクタ 6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94" name="直線コネクタ 6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6" name="直線コネクタ 6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97"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8" name="フローチャート: 判断 6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9" name="フローチャート: 判断 6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700" name="フローチャート: 判断 6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1" name="フローチャート: 判断 7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702" name="フローチャート: 判断 7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36830</xdr:rowOff>
    </xdr:from>
    <xdr:to>
      <xdr:col>116</xdr:col>
      <xdr:colOff>114300</xdr:colOff>
      <xdr:row>59</xdr:row>
      <xdr:rowOff>138430</xdr:rowOff>
    </xdr:to>
    <xdr:sp macro="" textlink="">
      <xdr:nvSpPr>
        <xdr:cNvPr id="708" name="楕円 707"/>
        <xdr:cNvSpPr/>
      </xdr:nvSpPr>
      <xdr:spPr>
        <a:xfrm>
          <a:off x="22110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59707</xdr:rowOff>
    </xdr:from>
    <xdr:ext cx="469744" cy="259045"/>
    <xdr:sp macro="" textlink="">
      <xdr:nvSpPr>
        <xdr:cNvPr id="709" name="【保健センター・保健所】&#10;一人当たり面積該当値テキスト"/>
        <xdr:cNvSpPr txBox="1"/>
      </xdr:nvSpPr>
      <xdr:spPr>
        <a:xfrm>
          <a:off x="22199600" y="1000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48260</xdr:rowOff>
    </xdr:from>
    <xdr:to>
      <xdr:col>112</xdr:col>
      <xdr:colOff>38100</xdr:colOff>
      <xdr:row>59</xdr:row>
      <xdr:rowOff>149860</xdr:rowOff>
    </xdr:to>
    <xdr:sp macro="" textlink="">
      <xdr:nvSpPr>
        <xdr:cNvPr id="710" name="楕円 709"/>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87630</xdr:rowOff>
    </xdr:from>
    <xdr:to>
      <xdr:col>116</xdr:col>
      <xdr:colOff>63500</xdr:colOff>
      <xdr:row>59</xdr:row>
      <xdr:rowOff>99060</xdr:rowOff>
    </xdr:to>
    <xdr:cxnSp macro="">
      <xdr:nvCxnSpPr>
        <xdr:cNvPr id="711" name="直線コネクタ 710"/>
        <xdr:cNvCxnSpPr/>
      </xdr:nvCxnSpPr>
      <xdr:spPr>
        <a:xfrm flipV="1">
          <a:off x="21323300" y="102031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59690</xdr:rowOff>
    </xdr:from>
    <xdr:to>
      <xdr:col>107</xdr:col>
      <xdr:colOff>101600</xdr:colOff>
      <xdr:row>59</xdr:row>
      <xdr:rowOff>161290</xdr:rowOff>
    </xdr:to>
    <xdr:sp macro="" textlink="">
      <xdr:nvSpPr>
        <xdr:cNvPr id="712" name="楕円 711"/>
        <xdr:cNvSpPr/>
      </xdr:nvSpPr>
      <xdr:spPr>
        <a:xfrm>
          <a:off x="20383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99060</xdr:rowOff>
    </xdr:from>
    <xdr:to>
      <xdr:col>111</xdr:col>
      <xdr:colOff>177800</xdr:colOff>
      <xdr:row>59</xdr:row>
      <xdr:rowOff>110490</xdr:rowOff>
    </xdr:to>
    <xdr:cxnSp macro="">
      <xdr:nvCxnSpPr>
        <xdr:cNvPr id="713" name="直線コネクタ 712"/>
        <xdr:cNvCxnSpPr/>
      </xdr:nvCxnSpPr>
      <xdr:spPr>
        <a:xfrm flipV="1">
          <a:off x="20434300" y="102146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71120</xdr:rowOff>
    </xdr:from>
    <xdr:to>
      <xdr:col>102</xdr:col>
      <xdr:colOff>165100</xdr:colOff>
      <xdr:row>60</xdr:row>
      <xdr:rowOff>1270</xdr:rowOff>
    </xdr:to>
    <xdr:sp macro="" textlink="">
      <xdr:nvSpPr>
        <xdr:cNvPr id="714" name="楕円 713"/>
        <xdr:cNvSpPr/>
      </xdr:nvSpPr>
      <xdr:spPr>
        <a:xfrm>
          <a:off x="19494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110490</xdr:rowOff>
    </xdr:from>
    <xdr:to>
      <xdr:col>107</xdr:col>
      <xdr:colOff>50800</xdr:colOff>
      <xdr:row>59</xdr:row>
      <xdr:rowOff>121920</xdr:rowOff>
    </xdr:to>
    <xdr:cxnSp macro="">
      <xdr:nvCxnSpPr>
        <xdr:cNvPr id="715" name="直線コネクタ 714"/>
        <xdr:cNvCxnSpPr/>
      </xdr:nvCxnSpPr>
      <xdr:spPr>
        <a:xfrm flipV="1">
          <a:off x="19545300" y="10226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78740</xdr:rowOff>
    </xdr:from>
    <xdr:to>
      <xdr:col>98</xdr:col>
      <xdr:colOff>38100</xdr:colOff>
      <xdr:row>60</xdr:row>
      <xdr:rowOff>8890</xdr:rowOff>
    </xdr:to>
    <xdr:sp macro="" textlink="">
      <xdr:nvSpPr>
        <xdr:cNvPr id="716" name="楕円 715"/>
        <xdr:cNvSpPr/>
      </xdr:nvSpPr>
      <xdr:spPr>
        <a:xfrm>
          <a:off x="18605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121920</xdr:rowOff>
    </xdr:from>
    <xdr:to>
      <xdr:col>102</xdr:col>
      <xdr:colOff>114300</xdr:colOff>
      <xdr:row>59</xdr:row>
      <xdr:rowOff>129540</xdr:rowOff>
    </xdr:to>
    <xdr:cxnSp macro="">
      <xdr:nvCxnSpPr>
        <xdr:cNvPr id="717" name="直線コネクタ 716"/>
        <xdr:cNvCxnSpPr/>
      </xdr:nvCxnSpPr>
      <xdr:spPr>
        <a:xfrm flipV="1">
          <a:off x="18656300" y="102374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140987</xdr:rowOff>
    </xdr:from>
    <xdr:ext cx="469744" cy="259045"/>
    <xdr:sp macro="" textlink="">
      <xdr:nvSpPr>
        <xdr:cNvPr id="718" name="n_1aveValue【保健センター・保健所】&#10;一人当たり面積"/>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9" name="n_2ave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20" name="n_3ave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26687</xdr:rowOff>
    </xdr:from>
    <xdr:ext cx="469744" cy="259045"/>
    <xdr:sp macro="" textlink="">
      <xdr:nvSpPr>
        <xdr:cNvPr id="721" name="n_4aveValue【保健センター・保健所】&#10;一人当たり面積"/>
        <xdr:cNvSpPr txBox="1"/>
      </xdr:nvSpPr>
      <xdr:spPr>
        <a:xfrm>
          <a:off x="18421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166387</xdr:rowOff>
    </xdr:from>
    <xdr:ext cx="469744" cy="259045"/>
    <xdr:sp macro="" textlink="">
      <xdr:nvSpPr>
        <xdr:cNvPr id="722" name="n_1mainValue【保健センター・保健所】&#10;一人当たり面積"/>
        <xdr:cNvSpPr txBox="1"/>
      </xdr:nvSpPr>
      <xdr:spPr>
        <a:xfrm>
          <a:off x="2107572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6367</xdr:rowOff>
    </xdr:from>
    <xdr:ext cx="469744" cy="259045"/>
    <xdr:sp macro="" textlink="">
      <xdr:nvSpPr>
        <xdr:cNvPr id="723" name="n_2mainValue【保健センター・保健所】&#10;一人当たり面積"/>
        <xdr:cNvSpPr txBox="1"/>
      </xdr:nvSpPr>
      <xdr:spPr>
        <a:xfrm>
          <a:off x="2019942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17797</xdr:rowOff>
    </xdr:from>
    <xdr:ext cx="469744" cy="259045"/>
    <xdr:sp macro="" textlink="">
      <xdr:nvSpPr>
        <xdr:cNvPr id="724" name="n_3mainValue【保健センター・保健所】&#10;一人当たり面積"/>
        <xdr:cNvSpPr txBox="1"/>
      </xdr:nvSpPr>
      <xdr:spPr>
        <a:xfrm>
          <a:off x="19310427"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25417</xdr:rowOff>
    </xdr:from>
    <xdr:ext cx="469744" cy="259045"/>
    <xdr:sp macro="" textlink="">
      <xdr:nvSpPr>
        <xdr:cNvPr id="725" name="n_4mainValue【保健センター・保健所】&#10;一人当たり面積"/>
        <xdr:cNvSpPr txBox="1"/>
      </xdr:nvSpPr>
      <xdr:spPr>
        <a:xfrm>
          <a:off x="18421427" y="996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46" name="テキスト ボックス 7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49" name="直線コネクタ 7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51" name="直線コネクタ 7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3" name="直線コネクタ 7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75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55" name="フローチャート: 判断 7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6" name="フローチャート: 判断 7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7" name="フローチャート: 判断 7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8" name="フローチャート: 判断 7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9" name="フローチャート: 判断 7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135889</xdr:rowOff>
    </xdr:from>
    <xdr:to>
      <xdr:col>85</xdr:col>
      <xdr:colOff>177800</xdr:colOff>
      <xdr:row>82</xdr:row>
      <xdr:rowOff>66039</xdr:rowOff>
    </xdr:to>
    <xdr:sp macro="" textlink="">
      <xdr:nvSpPr>
        <xdr:cNvPr id="765" name="楕円 764"/>
        <xdr:cNvSpPr/>
      </xdr:nvSpPr>
      <xdr:spPr>
        <a:xfrm>
          <a:off x="16268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158766</xdr:rowOff>
    </xdr:from>
    <xdr:ext cx="405111" cy="259045"/>
    <xdr:sp macro="" textlink="">
      <xdr:nvSpPr>
        <xdr:cNvPr id="766" name="【消防施設】&#10;有形固定資産減価償却率該当値テキスト"/>
        <xdr:cNvSpPr txBox="1"/>
      </xdr:nvSpPr>
      <xdr:spPr>
        <a:xfrm>
          <a:off x="16357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54611</xdr:rowOff>
    </xdr:from>
    <xdr:to>
      <xdr:col>81</xdr:col>
      <xdr:colOff>101600</xdr:colOff>
      <xdr:row>81</xdr:row>
      <xdr:rowOff>156211</xdr:rowOff>
    </xdr:to>
    <xdr:sp macro="" textlink="">
      <xdr:nvSpPr>
        <xdr:cNvPr id="767" name="楕円 766"/>
        <xdr:cNvSpPr/>
      </xdr:nvSpPr>
      <xdr:spPr>
        <a:xfrm>
          <a:off x="15430500" y="139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105411</xdr:rowOff>
    </xdr:from>
    <xdr:to>
      <xdr:col>85</xdr:col>
      <xdr:colOff>127000</xdr:colOff>
      <xdr:row>82</xdr:row>
      <xdr:rowOff>15239</xdr:rowOff>
    </xdr:to>
    <xdr:cxnSp macro="">
      <xdr:nvCxnSpPr>
        <xdr:cNvPr id="768" name="直線コネクタ 767"/>
        <xdr:cNvCxnSpPr/>
      </xdr:nvCxnSpPr>
      <xdr:spPr>
        <a:xfrm>
          <a:off x="15481300" y="13992861"/>
          <a:ext cx="838200" cy="8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138430</xdr:rowOff>
    </xdr:from>
    <xdr:to>
      <xdr:col>76</xdr:col>
      <xdr:colOff>165100</xdr:colOff>
      <xdr:row>81</xdr:row>
      <xdr:rowOff>68580</xdr:rowOff>
    </xdr:to>
    <xdr:sp macro="" textlink="">
      <xdr:nvSpPr>
        <xdr:cNvPr id="769" name="楕円 768"/>
        <xdr:cNvSpPr/>
      </xdr:nvSpPr>
      <xdr:spPr>
        <a:xfrm>
          <a:off x="145415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17780</xdr:rowOff>
    </xdr:from>
    <xdr:to>
      <xdr:col>81</xdr:col>
      <xdr:colOff>50800</xdr:colOff>
      <xdr:row>81</xdr:row>
      <xdr:rowOff>105411</xdr:rowOff>
    </xdr:to>
    <xdr:cxnSp macro="">
      <xdr:nvCxnSpPr>
        <xdr:cNvPr id="770" name="直線コネクタ 769"/>
        <xdr:cNvCxnSpPr/>
      </xdr:nvCxnSpPr>
      <xdr:spPr>
        <a:xfrm>
          <a:off x="14592300" y="139052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54611</xdr:rowOff>
    </xdr:from>
    <xdr:to>
      <xdr:col>72</xdr:col>
      <xdr:colOff>38100</xdr:colOff>
      <xdr:row>80</xdr:row>
      <xdr:rowOff>156211</xdr:rowOff>
    </xdr:to>
    <xdr:sp macro="" textlink="">
      <xdr:nvSpPr>
        <xdr:cNvPr id="771" name="楕円 770"/>
        <xdr:cNvSpPr/>
      </xdr:nvSpPr>
      <xdr:spPr>
        <a:xfrm>
          <a:off x="13652500" y="1377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105411</xdr:rowOff>
    </xdr:from>
    <xdr:to>
      <xdr:col>76</xdr:col>
      <xdr:colOff>114300</xdr:colOff>
      <xdr:row>81</xdr:row>
      <xdr:rowOff>17780</xdr:rowOff>
    </xdr:to>
    <xdr:cxnSp macro="">
      <xdr:nvCxnSpPr>
        <xdr:cNvPr id="772" name="直線コネクタ 771"/>
        <xdr:cNvCxnSpPr/>
      </xdr:nvCxnSpPr>
      <xdr:spPr>
        <a:xfrm>
          <a:off x="13703300" y="138214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44450</xdr:rowOff>
    </xdr:from>
    <xdr:to>
      <xdr:col>67</xdr:col>
      <xdr:colOff>101600</xdr:colOff>
      <xdr:row>80</xdr:row>
      <xdr:rowOff>146050</xdr:rowOff>
    </xdr:to>
    <xdr:sp macro="" textlink="">
      <xdr:nvSpPr>
        <xdr:cNvPr id="773" name="楕円 772"/>
        <xdr:cNvSpPr/>
      </xdr:nvSpPr>
      <xdr:spPr>
        <a:xfrm>
          <a:off x="12763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95250</xdr:rowOff>
    </xdr:from>
    <xdr:to>
      <xdr:col>71</xdr:col>
      <xdr:colOff>177800</xdr:colOff>
      <xdr:row>80</xdr:row>
      <xdr:rowOff>105411</xdr:rowOff>
    </xdr:to>
    <xdr:cxnSp macro="">
      <xdr:nvCxnSpPr>
        <xdr:cNvPr id="774" name="直線コネクタ 773"/>
        <xdr:cNvCxnSpPr/>
      </xdr:nvCxnSpPr>
      <xdr:spPr>
        <a:xfrm>
          <a:off x="12814300" y="13811250"/>
          <a:ext cx="8890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5"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776"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77"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78"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1288</xdr:rowOff>
    </xdr:from>
    <xdr:ext cx="405111" cy="259045"/>
    <xdr:sp macro="" textlink="">
      <xdr:nvSpPr>
        <xdr:cNvPr id="779" name="n_1mainValue【消防施設】&#10;有形固定資産減価償却率"/>
        <xdr:cNvSpPr txBox="1"/>
      </xdr:nvSpPr>
      <xdr:spPr>
        <a:xfrm>
          <a:off x="15266044" y="1371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85107</xdr:rowOff>
    </xdr:from>
    <xdr:ext cx="405111" cy="259045"/>
    <xdr:sp macro="" textlink="">
      <xdr:nvSpPr>
        <xdr:cNvPr id="780" name="n_2mainValue【消防施設】&#10;有形固定資産減価償却率"/>
        <xdr:cNvSpPr txBox="1"/>
      </xdr:nvSpPr>
      <xdr:spPr>
        <a:xfrm>
          <a:off x="14389744" y="1362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1288</xdr:rowOff>
    </xdr:from>
    <xdr:ext cx="405111" cy="259045"/>
    <xdr:sp macro="" textlink="">
      <xdr:nvSpPr>
        <xdr:cNvPr id="781" name="n_3mainValue【消防施設】&#10;有形固定資産減価償却率"/>
        <xdr:cNvSpPr txBox="1"/>
      </xdr:nvSpPr>
      <xdr:spPr>
        <a:xfrm>
          <a:off x="13500744" y="13545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162577</xdr:rowOff>
    </xdr:from>
    <xdr:ext cx="405111" cy="259045"/>
    <xdr:sp macro="" textlink="">
      <xdr:nvSpPr>
        <xdr:cNvPr id="782" name="n_4mainValue【消防施設】&#10;有形固定資産減価償却率"/>
        <xdr:cNvSpPr txBox="1"/>
      </xdr:nvSpPr>
      <xdr:spPr>
        <a:xfrm>
          <a:off x="12611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3" name="直線コネクタ 7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4" name="テキスト ボックス 7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5" name="直線コネクタ 7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96" name="テキスト ボックス 7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7" name="直線コネクタ 7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98" name="テキスト ボックス 7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9" name="直線コネクタ 7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800" name="テキスト ボックス 7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1" name="直線コネクタ 8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802" name="テキスト ボックス 8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804" name="テキスト ボックス 8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806" name="直線コネクタ 8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8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808" name="直線コネクタ 8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8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810" name="直線コネクタ 8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8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812" name="フローチャート: 判断 8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813" name="フローチャート: 判断 8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814" name="フローチャート: 判断 8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815" name="フローチャート: 判断 8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816" name="フローチャート: 判断 8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63226</xdr:rowOff>
    </xdr:from>
    <xdr:to>
      <xdr:col>116</xdr:col>
      <xdr:colOff>114300</xdr:colOff>
      <xdr:row>86</xdr:row>
      <xdr:rowOff>164826</xdr:rowOff>
    </xdr:to>
    <xdr:sp macro="" textlink="">
      <xdr:nvSpPr>
        <xdr:cNvPr id="822" name="楕円 821"/>
        <xdr:cNvSpPr/>
      </xdr:nvSpPr>
      <xdr:spPr>
        <a:xfrm>
          <a:off x="22110700" y="1480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8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63244</xdr:rowOff>
    </xdr:from>
    <xdr:to>
      <xdr:col>112</xdr:col>
      <xdr:colOff>38100</xdr:colOff>
      <xdr:row>86</xdr:row>
      <xdr:rowOff>164844</xdr:rowOff>
    </xdr:to>
    <xdr:sp macro="" textlink="">
      <xdr:nvSpPr>
        <xdr:cNvPr id="824" name="楕円 823"/>
        <xdr:cNvSpPr/>
      </xdr:nvSpPr>
      <xdr:spPr>
        <a:xfrm>
          <a:off x="21272500" y="148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114026</xdr:rowOff>
    </xdr:from>
    <xdr:to>
      <xdr:col>116</xdr:col>
      <xdr:colOff>63500</xdr:colOff>
      <xdr:row>86</xdr:row>
      <xdr:rowOff>114044</xdr:rowOff>
    </xdr:to>
    <xdr:cxnSp macro="">
      <xdr:nvCxnSpPr>
        <xdr:cNvPr id="825" name="直線コネクタ 824"/>
        <xdr:cNvCxnSpPr/>
      </xdr:nvCxnSpPr>
      <xdr:spPr>
        <a:xfrm flipV="1">
          <a:off x="21323300" y="14858726"/>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63249</xdr:rowOff>
    </xdr:from>
    <xdr:to>
      <xdr:col>107</xdr:col>
      <xdr:colOff>101600</xdr:colOff>
      <xdr:row>86</xdr:row>
      <xdr:rowOff>164849</xdr:rowOff>
    </xdr:to>
    <xdr:sp macro="" textlink="">
      <xdr:nvSpPr>
        <xdr:cNvPr id="826" name="楕円 825"/>
        <xdr:cNvSpPr/>
      </xdr:nvSpPr>
      <xdr:spPr>
        <a:xfrm>
          <a:off x="20383500" y="148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114044</xdr:rowOff>
    </xdr:from>
    <xdr:to>
      <xdr:col>111</xdr:col>
      <xdr:colOff>177800</xdr:colOff>
      <xdr:row>86</xdr:row>
      <xdr:rowOff>114049</xdr:rowOff>
    </xdr:to>
    <xdr:cxnSp macro="">
      <xdr:nvCxnSpPr>
        <xdr:cNvPr id="827" name="直線コネクタ 826"/>
        <xdr:cNvCxnSpPr/>
      </xdr:nvCxnSpPr>
      <xdr:spPr>
        <a:xfrm flipV="1">
          <a:off x="20434300" y="14858744"/>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63249</xdr:rowOff>
    </xdr:from>
    <xdr:to>
      <xdr:col>102</xdr:col>
      <xdr:colOff>165100</xdr:colOff>
      <xdr:row>86</xdr:row>
      <xdr:rowOff>164849</xdr:rowOff>
    </xdr:to>
    <xdr:sp macro="" textlink="">
      <xdr:nvSpPr>
        <xdr:cNvPr id="828" name="楕円 827"/>
        <xdr:cNvSpPr/>
      </xdr:nvSpPr>
      <xdr:spPr>
        <a:xfrm>
          <a:off x="19494500" y="148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114049</xdr:rowOff>
    </xdr:from>
    <xdr:to>
      <xdr:col>107</xdr:col>
      <xdr:colOff>50800</xdr:colOff>
      <xdr:row>86</xdr:row>
      <xdr:rowOff>114049</xdr:rowOff>
    </xdr:to>
    <xdr:cxnSp macro="">
      <xdr:nvCxnSpPr>
        <xdr:cNvPr id="829" name="直線コネクタ 828"/>
        <xdr:cNvCxnSpPr/>
      </xdr:nvCxnSpPr>
      <xdr:spPr>
        <a:xfrm>
          <a:off x="19545300" y="148587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63085</xdr:rowOff>
    </xdr:from>
    <xdr:to>
      <xdr:col>98</xdr:col>
      <xdr:colOff>38100</xdr:colOff>
      <xdr:row>86</xdr:row>
      <xdr:rowOff>164685</xdr:rowOff>
    </xdr:to>
    <xdr:sp macro="" textlink="">
      <xdr:nvSpPr>
        <xdr:cNvPr id="830" name="楕円 829"/>
        <xdr:cNvSpPr/>
      </xdr:nvSpPr>
      <xdr:spPr>
        <a:xfrm>
          <a:off x="18605500" y="1480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113885</xdr:rowOff>
    </xdr:from>
    <xdr:to>
      <xdr:col>102</xdr:col>
      <xdr:colOff>114300</xdr:colOff>
      <xdr:row>86</xdr:row>
      <xdr:rowOff>114049</xdr:rowOff>
    </xdr:to>
    <xdr:cxnSp macro="">
      <xdr:nvCxnSpPr>
        <xdr:cNvPr id="831" name="直線コネクタ 830"/>
        <xdr:cNvCxnSpPr/>
      </xdr:nvCxnSpPr>
      <xdr:spPr>
        <a:xfrm>
          <a:off x="18656300" y="14858585"/>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8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83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83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83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155971</xdr:rowOff>
    </xdr:from>
    <xdr:ext cx="469744" cy="259045"/>
    <xdr:sp macro="" textlink="">
      <xdr:nvSpPr>
        <xdr:cNvPr id="836" name="n_1mainValue【消防施設】&#10;一人当たり面積"/>
        <xdr:cNvSpPr txBox="1"/>
      </xdr:nvSpPr>
      <xdr:spPr>
        <a:xfrm>
          <a:off x="21075727" y="149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155976</xdr:rowOff>
    </xdr:from>
    <xdr:ext cx="469744" cy="259045"/>
    <xdr:sp macro="" textlink="">
      <xdr:nvSpPr>
        <xdr:cNvPr id="837" name="n_2mainValue【消防施設】&#10;一人当たり面積"/>
        <xdr:cNvSpPr txBox="1"/>
      </xdr:nvSpPr>
      <xdr:spPr>
        <a:xfrm>
          <a:off x="20199427" y="1490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155976</xdr:rowOff>
    </xdr:from>
    <xdr:ext cx="469744" cy="259045"/>
    <xdr:sp macro="" textlink="">
      <xdr:nvSpPr>
        <xdr:cNvPr id="838" name="n_3mainValue【消防施設】&#10;一人当たり面積"/>
        <xdr:cNvSpPr txBox="1"/>
      </xdr:nvSpPr>
      <xdr:spPr>
        <a:xfrm>
          <a:off x="19310427" y="1490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155812</xdr:rowOff>
    </xdr:from>
    <xdr:ext cx="469744" cy="259045"/>
    <xdr:sp macro="" textlink="">
      <xdr:nvSpPr>
        <xdr:cNvPr id="839" name="n_4mainValue【消防施設】&#10;一人当たり面積"/>
        <xdr:cNvSpPr txBox="1"/>
      </xdr:nvSpPr>
      <xdr:spPr>
        <a:xfrm>
          <a:off x="18421427" y="1490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65" name="直線コネクタ 8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71" name="フローチャート: 判断 8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2" name="フローチャート: 判断 8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74" name="フローチャート: 判断 8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75" name="フローチャート: 判断 8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95613</xdr:rowOff>
    </xdr:from>
    <xdr:to>
      <xdr:col>85</xdr:col>
      <xdr:colOff>177800</xdr:colOff>
      <xdr:row>106</xdr:row>
      <xdr:rowOff>25763</xdr:rowOff>
    </xdr:to>
    <xdr:sp macro="" textlink="">
      <xdr:nvSpPr>
        <xdr:cNvPr id="881" name="楕円 880"/>
        <xdr:cNvSpPr/>
      </xdr:nvSpPr>
      <xdr:spPr>
        <a:xfrm>
          <a:off x="16268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74040</xdr:rowOff>
    </xdr:from>
    <xdr:ext cx="405111" cy="259045"/>
    <xdr:sp macro="" textlink="">
      <xdr:nvSpPr>
        <xdr:cNvPr id="882" name="【庁舎】&#10;有形固定資産減価償却率該当値テキスト"/>
        <xdr:cNvSpPr txBox="1"/>
      </xdr:nvSpPr>
      <xdr:spPr>
        <a:xfrm>
          <a:off x="16357600"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108676</xdr:rowOff>
    </xdr:from>
    <xdr:to>
      <xdr:col>81</xdr:col>
      <xdr:colOff>101600</xdr:colOff>
      <xdr:row>106</xdr:row>
      <xdr:rowOff>38826</xdr:rowOff>
    </xdr:to>
    <xdr:sp macro="" textlink="">
      <xdr:nvSpPr>
        <xdr:cNvPr id="883" name="楕円 882"/>
        <xdr:cNvSpPr/>
      </xdr:nvSpPr>
      <xdr:spPr>
        <a:xfrm>
          <a:off x="15430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146413</xdr:rowOff>
    </xdr:from>
    <xdr:to>
      <xdr:col>85</xdr:col>
      <xdr:colOff>127000</xdr:colOff>
      <xdr:row>105</xdr:row>
      <xdr:rowOff>159476</xdr:rowOff>
    </xdr:to>
    <xdr:cxnSp macro="">
      <xdr:nvCxnSpPr>
        <xdr:cNvPr id="884" name="直線コネクタ 883"/>
        <xdr:cNvCxnSpPr/>
      </xdr:nvCxnSpPr>
      <xdr:spPr>
        <a:xfrm flipV="1">
          <a:off x="15481300" y="181486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92348</xdr:rowOff>
    </xdr:from>
    <xdr:to>
      <xdr:col>76</xdr:col>
      <xdr:colOff>165100</xdr:colOff>
      <xdr:row>106</xdr:row>
      <xdr:rowOff>22498</xdr:rowOff>
    </xdr:to>
    <xdr:sp macro="" textlink="">
      <xdr:nvSpPr>
        <xdr:cNvPr id="885" name="楕円 884"/>
        <xdr:cNvSpPr/>
      </xdr:nvSpPr>
      <xdr:spPr>
        <a:xfrm>
          <a:off x="14541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143148</xdr:rowOff>
    </xdr:from>
    <xdr:to>
      <xdr:col>81</xdr:col>
      <xdr:colOff>50800</xdr:colOff>
      <xdr:row>105</xdr:row>
      <xdr:rowOff>159476</xdr:rowOff>
    </xdr:to>
    <xdr:cxnSp macro="">
      <xdr:nvCxnSpPr>
        <xdr:cNvPr id="886" name="直線コネクタ 885"/>
        <xdr:cNvCxnSpPr/>
      </xdr:nvCxnSpPr>
      <xdr:spPr>
        <a:xfrm>
          <a:off x="14592300" y="181453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887" name="楕円 886"/>
        <xdr:cNvSpPr/>
      </xdr:nvSpPr>
      <xdr:spPr>
        <a:xfrm>
          <a:off x="1365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103958</xdr:rowOff>
    </xdr:from>
    <xdr:to>
      <xdr:col>76</xdr:col>
      <xdr:colOff>114300</xdr:colOff>
      <xdr:row>105</xdr:row>
      <xdr:rowOff>143148</xdr:rowOff>
    </xdr:to>
    <xdr:cxnSp macro="">
      <xdr:nvCxnSpPr>
        <xdr:cNvPr id="888" name="直線コネクタ 887"/>
        <xdr:cNvCxnSpPr/>
      </xdr:nvCxnSpPr>
      <xdr:spPr>
        <a:xfrm>
          <a:off x="13703300" y="18106208"/>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74386</xdr:rowOff>
    </xdr:from>
    <xdr:to>
      <xdr:col>67</xdr:col>
      <xdr:colOff>101600</xdr:colOff>
      <xdr:row>106</xdr:row>
      <xdr:rowOff>4536</xdr:rowOff>
    </xdr:to>
    <xdr:sp macro="" textlink="">
      <xdr:nvSpPr>
        <xdr:cNvPr id="889" name="楕円 888"/>
        <xdr:cNvSpPr/>
      </xdr:nvSpPr>
      <xdr:spPr>
        <a:xfrm>
          <a:off x="12763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103958</xdr:rowOff>
    </xdr:from>
    <xdr:to>
      <xdr:col>71</xdr:col>
      <xdr:colOff>177800</xdr:colOff>
      <xdr:row>105</xdr:row>
      <xdr:rowOff>125186</xdr:rowOff>
    </xdr:to>
    <xdr:cxnSp macro="">
      <xdr:nvCxnSpPr>
        <xdr:cNvPr id="890" name="直線コネクタ 889"/>
        <xdr:cNvCxnSpPr/>
      </xdr:nvCxnSpPr>
      <xdr:spPr>
        <a:xfrm flipV="1">
          <a:off x="12814300" y="1810620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8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894"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29953</xdr:rowOff>
    </xdr:from>
    <xdr:ext cx="405111" cy="259045"/>
    <xdr:sp macro="" textlink="">
      <xdr:nvSpPr>
        <xdr:cNvPr id="895" name="n_1mainValue【庁舎】&#10;有形固定資産減価償却率"/>
        <xdr:cNvSpPr txBox="1"/>
      </xdr:nvSpPr>
      <xdr:spPr>
        <a:xfrm>
          <a:off x="15266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13625</xdr:rowOff>
    </xdr:from>
    <xdr:ext cx="405111" cy="259045"/>
    <xdr:sp macro="" textlink="">
      <xdr:nvSpPr>
        <xdr:cNvPr id="896" name="n_2mainValue【庁舎】&#10;有形固定資産減価償却率"/>
        <xdr:cNvSpPr txBox="1"/>
      </xdr:nvSpPr>
      <xdr:spPr>
        <a:xfrm>
          <a:off x="14389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897" name="n_3mainValue【庁舎】&#10;有形固定資産減価償却率"/>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167113</xdr:rowOff>
    </xdr:from>
    <xdr:ext cx="405111" cy="259045"/>
    <xdr:sp macro="" textlink="">
      <xdr:nvSpPr>
        <xdr:cNvPr id="898" name="n_4mainValue【庁舎】&#10;有形固定資産減価償却率"/>
        <xdr:cNvSpPr txBox="1"/>
      </xdr:nvSpPr>
      <xdr:spPr>
        <a:xfrm>
          <a:off x="12611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924" name="直線コネクタ 9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6" name="直線コネクタ 9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9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8" name="直線コネクタ 9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9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930" name="フローチャート: 判断 9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931" name="フローチャート: 判断 9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932" name="フローチャート: 判断 9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933" name="フローチャート: 判断 9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34" name="フローチャート: 判断 9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940" name="楕円 939"/>
        <xdr:cNvSpPr/>
      </xdr:nvSpPr>
      <xdr:spPr>
        <a:xfrm>
          <a:off x="221107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75672</xdr:rowOff>
    </xdr:from>
    <xdr:ext cx="469744" cy="259045"/>
    <xdr:sp macro="" textlink="">
      <xdr:nvSpPr>
        <xdr:cNvPr id="941" name="【庁舎】&#10;一人当たり面積該当値テキスト"/>
        <xdr:cNvSpPr txBox="1"/>
      </xdr:nvSpPr>
      <xdr:spPr>
        <a:xfrm>
          <a:off x="22199600" y="1807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103777</xdr:rowOff>
    </xdr:from>
    <xdr:to>
      <xdr:col>112</xdr:col>
      <xdr:colOff>38100</xdr:colOff>
      <xdr:row>106</xdr:row>
      <xdr:rowOff>33927</xdr:rowOff>
    </xdr:to>
    <xdr:sp macro="" textlink="">
      <xdr:nvSpPr>
        <xdr:cNvPr id="942" name="楕円 941"/>
        <xdr:cNvSpPr/>
      </xdr:nvSpPr>
      <xdr:spPr>
        <a:xfrm>
          <a:off x="2127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148045</xdr:rowOff>
    </xdr:from>
    <xdr:to>
      <xdr:col>116</xdr:col>
      <xdr:colOff>63500</xdr:colOff>
      <xdr:row>105</xdr:row>
      <xdr:rowOff>154577</xdr:rowOff>
    </xdr:to>
    <xdr:cxnSp macro="">
      <xdr:nvCxnSpPr>
        <xdr:cNvPr id="943" name="直線コネクタ 942"/>
        <xdr:cNvCxnSpPr/>
      </xdr:nvCxnSpPr>
      <xdr:spPr>
        <a:xfrm flipV="1">
          <a:off x="21323300" y="1815029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123371</xdr:rowOff>
    </xdr:from>
    <xdr:to>
      <xdr:col>107</xdr:col>
      <xdr:colOff>101600</xdr:colOff>
      <xdr:row>106</xdr:row>
      <xdr:rowOff>53521</xdr:rowOff>
    </xdr:to>
    <xdr:sp macro="" textlink="">
      <xdr:nvSpPr>
        <xdr:cNvPr id="944" name="楕円 943"/>
        <xdr:cNvSpPr/>
      </xdr:nvSpPr>
      <xdr:spPr>
        <a:xfrm>
          <a:off x="203835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154577</xdr:rowOff>
    </xdr:from>
    <xdr:to>
      <xdr:col>111</xdr:col>
      <xdr:colOff>177800</xdr:colOff>
      <xdr:row>106</xdr:row>
      <xdr:rowOff>2721</xdr:rowOff>
    </xdr:to>
    <xdr:cxnSp macro="">
      <xdr:nvCxnSpPr>
        <xdr:cNvPr id="945" name="直線コネクタ 944"/>
        <xdr:cNvCxnSpPr/>
      </xdr:nvCxnSpPr>
      <xdr:spPr>
        <a:xfrm flipV="1">
          <a:off x="20434300" y="1815682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946" name="楕円 945"/>
        <xdr:cNvSpPr/>
      </xdr:nvSpPr>
      <xdr:spPr>
        <a:xfrm>
          <a:off x="19494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2721</xdr:rowOff>
    </xdr:from>
    <xdr:to>
      <xdr:col>107</xdr:col>
      <xdr:colOff>50800</xdr:colOff>
      <xdr:row>106</xdr:row>
      <xdr:rowOff>9252</xdr:rowOff>
    </xdr:to>
    <xdr:cxnSp macro="">
      <xdr:nvCxnSpPr>
        <xdr:cNvPr id="947" name="直線コネクタ 946"/>
        <xdr:cNvCxnSpPr/>
      </xdr:nvCxnSpPr>
      <xdr:spPr>
        <a:xfrm flipV="1">
          <a:off x="19545300" y="1817642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136434</xdr:rowOff>
    </xdr:from>
    <xdr:to>
      <xdr:col>98</xdr:col>
      <xdr:colOff>38100</xdr:colOff>
      <xdr:row>106</xdr:row>
      <xdr:rowOff>66584</xdr:rowOff>
    </xdr:to>
    <xdr:sp macro="" textlink="">
      <xdr:nvSpPr>
        <xdr:cNvPr id="948" name="楕円 947"/>
        <xdr:cNvSpPr/>
      </xdr:nvSpPr>
      <xdr:spPr>
        <a:xfrm>
          <a:off x="18605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9252</xdr:rowOff>
    </xdr:from>
    <xdr:to>
      <xdr:col>102</xdr:col>
      <xdr:colOff>114300</xdr:colOff>
      <xdr:row>106</xdr:row>
      <xdr:rowOff>15784</xdr:rowOff>
    </xdr:to>
    <xdr:cxnSp macro="">
      <xdr:nvCxnSpPr>
        <xdr:cNvPr id="949" name="直線コネクタ 948"/>
        <xdr:cNvCxnSpPr/>
      </xdr:nvCxnSpPr>
      <xdr:spPr>
        <a:xfrm flipV="1">
          <a:off x="18656300" y="1818295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95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95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9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53"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25054</xdr:rowOff>
    </xdr:from>
    <xdr:ext cx="469744" cy="259045"/>
    <xdr:sp macro="" textlink="">
      <xdr:nvSpPr>
        <xdr:cNvPr id="954" name="n_1mainValue【庁舎】&#10;一人当たり面積"/>
        <xdr:cNvSpPr txBox="1"/>
      </xdr:nvSpPr>
      <xdr:spPr>
        <a:xfrm>
          <a:off x="210757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44648</xdr:rowOff>
    </xdr:from>
    <xdr:ext cx="469744" cy="259045"/>
    <xdr:sp macro="" textlink="">
      <xdr:nvSpPr>
        <xdr:cNvPr id="955" name="n_2mainValue【庁舎】&#10;一人当たり面積"/>
        <xdr:cNvSpPr txBox="1"/>
      </xdr:nvSpPr>
      <xdr:spPr>
        <a:xfrm>
          <a:off x="20199427" y="1821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51179</xdr:rowOff>
    </xdr:from>
    <xdr:ext cx="469744" cy="259045"/>
    <xdr:sp macro="" textlink="">
      <xdr:nvSpPr>
        <xdr:cNvPr id="956" name="n_3mainValue【庁舎】&#10;一人当たり面積"/>
        <xdr:cNvSpPr txBox="1"/>
      </xdr:nvSpPr>
      <xdr:spPr>
        <a:xfrm>
          <a:off x="19310427" y="182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57711</xdr:rowOff>
    </xdr:from>
    <xdr:ext cx="469744" cy="259045"/>
    <xdr:sp macro="" textlink="">
      <xdr:nvSpPr>
        <xdr:cNvPr id="957" name="n_4mainValue【庁舎】&#10;一人当たり面積"/>
        <xdr:cNvSpPr txBox="1"/>
      </xdr:nvSpPr>
      <xdr:spPr>
        <a:xfrm>
          <a:off x="18421427" y="1823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すべての施設について、類似団体と比較して同水準かあるいは上回っている。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特に体育館・プール及び市民会館は高い水準となっており、昭和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年台以前に整備された建物も多く老朽化が進んでいることが要因と考えられる。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また、福祉施設の一人当たりの面積については、類似団体平均、全国平均からみて大幅に高い数値となっており、市が所有・管理する福祉施設数が多いためだと考えられる。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今後は、市民ニーズとの調整を図りながら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年度に策定した益田市総合管理計画個別施設計画に基づき、計画的な維持管理を行うとともに施設総量の適正化に努め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比率の改善を図る。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45,635
45,256
733.19
32,244,315
31,444,022
627,766
15,238,595
31,985,967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年度の国勢調査結果による区分変更により、平成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年度から類似団体平均と同水準となっている。</a:t>
          </a:r>
        </a:p>
        <a:p>
          <a:r>
            <a:rPr kumimoji="1" lang="ja-JP" altLang="en-US" sz="1300">
              <a:latin typeface="ＭＳ Ｐゴシック" panose="020B0600070205080204" pitchFamily="50" charset="-128"/>
              <a:ea typeface="ＭＳ Ｐゴシック" panose="020B0600070205080204" pitchFamily="50" charset="-128"/>
            </a:rPr>
            <a:t>　税収は前年度と比較し微減となり、また、依然として人口は減少傾向にあるため非常に厳しい状況にある。引き続き総合戦略に基づく施策を推進することにより、税収等の自主財源確保に努める。</a:t>
          </a:r>
        </a:p>
        <a:p>
          <a:r>
            <a:rPr kumimoji="1" lang="ja-JP" altLang="en-US" sz="1300">
              <a:latin typeface="ＭＳ Ｐゴシック" panose="020B0600070205080204" pitchFamily="50" charset="-128"/>
              <a:ea typeface="ＭＳ Ｐゴシック" panose="020B0600070205080204" pitchFamily="50" charset="-128"/>
            </a:rPr>
            <a:t>　また、定員適正化計画等に基づき適正な定員管理・給与の適正化、行財政改革による歳出削減によって財政健全化及び財政基盤の強化を図る。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69" name="直線コネクタ 68"/>
        <xdr:cNvCxnSpPr/>
      </xdr:nvCxnSpPr>
      <xdr:spPr>
        <a:xfrm>
          <a:off x="4114800" y="73670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2" name="直線コネクタ 71"/>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42</xdr:row>
      <xdr:rowOff>166158</xdr:rowOff>
    </xdr:to>
    <xdr:cxnSp macro="">
      <xdr:nvCxnSpPr>
        <xdr:cNvPr id="75" name="直線コネクタ 74"/>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14817</xdr:rowOff>
    </xdr:to>
    <xdr:cxnSp macro="">
      <xdr:nvCxnSpPr>
        <xdr:cNvPr id="78" name="直線コネクタ 77"/>
        <xdr:cNvCxnSpPr/>
      </xdr:nvCxnSpPr>
      <xdr:spPr>
        <a:xfrm flipV="1">
          <a:off x="1447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89"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1" name="テキスト ボックス 90"/>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55685</xdr:rowOff>
    </xdr:from>
    <xdr:ext cx="762000" cy="259045"/>
    <xdr:sp macro="" textlink="">
      <xdr:nvSpPr>
        <xdr:cNvPr id="93" name="テキスト ボックス 92"/>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5" name="テキスト ボックス 94"/>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97" name="テキスト ボックス 96"/>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の分子となる経常経費充当一般財源については、物件費の増があったが、扶助費や公債費の減により微減となった。比率の分母となる経常一般財源については、普通交付税、地方消費税交付金の増により大幅に増加した。結果として、経常収支比率の大幅な改善につながった。</a:t>
          </a:r>
        </a:p>
        <a:p>
          <a:r>
            <a:rPr kumimoji="1" lang="ja-JP" altLang="en-US" sz="1300">
              <a:latin typeface="ＭＳ Ｐゴシック" panose="020B0600070205080204" pitchFamily="50" charset="-128"/>
              <a:ea typeface="ＭＳ Ｐゴシック" panose="020B0600070205080204" pitchFamily="50" charset="-128"/>
            </a:rPr>
            <a:t>　今後、分子については公債費の減により減少が続く見込みになっているが、分母については、評価替えによる固定資産税の減等により地方税の減少が見込まれるため、引き続き注視する必要がある。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61</xdr:row>
      <xdr:rowOff>5624</xdr:rowOff>
    </xdr:to>
    <xdr:cxnSp macro="">
      <xdr:nvCxnSpPr>
        <xdr:cNvPr id="134" name="直線コネクタ 133"/>
        <xdr:cNvCxnSpPr/>
      </xdr:nvCxnSpPr>
      <xdr:spPr>
        <a:xfrm flipV="1">
          <a:off x="4114800" y="10384790"/>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5624</xdr:rowOff>
    </xdr:from>
    <xdr:to>
      <xdr:col>19</xdr:col>
      <xdr:colOff>133350</xdr:colOff>
      <xdr:row>61</xdr:row>
      <xdr:rowOff>15966</xdr:rowOff>
    </xdr:to>
    <xdr:cxnSp macro="">
      <xdr:nvCxnSpPr>
        <xdr:cNvPr id="137" name="直線コネクタ 136"/>
        <xdr:cNvCxnSpPr/>
      </xdr:nvCxnSpPr>
      <xdr:spPr>
        <a:xfrm flipV="1">
          <a:off x="3225800" y="1046407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15966</xdr:rowOff>
    </xdr:from>
    <xdr:to>
      <xdr:col>15</xdr:col>
      <xdr:colOff>82550</xdr:colOff>
      <xdr:row>61</xdr:row>
      <xdr:rowOff>53884</xdr:rowOff>
    </xdr:to>
    <xdr:cxnSp macro="">
      <xdr:nvCxnSpPr>
        <xdr:cNvPr id="140" name="直線コネクタ 139"/>
        <xdr:cNvCxnSpPr/>
      </xdr:nvCxnSpPr>
      <xdr:spPr>
        <a:xfrm flipV="1">
          <a:off x="2336800" y="1047441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50437</xdr:rowOff>
    </xdr:from>
    <xdr:to>
      <xdr:col>11</xdr:col>
      <xdr:colOff>31750</xdr:colOff>
      <xdr:row>61</xdr:row>
      <xdr:rowOff>53884</xdr:rowOff>
    </xdr:to>
    <xdr:cxnSp macro="">
      <xdr:nvCxnSpPr>
        <xdr:cNvPr id="143" name="直線コネクタ 142"/>
        <xdr:cNvCxnSpPr/>
      </xdr:nvCxnSpPr>
      <xdr:spPr>
        <a:xfrm>
          <a:off x="1447800" y="1050888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46990</xdr:rowOff>
    </xdr:from>
    <xdr:to>
      <xdr:col>23</xdr:col>
      <xdr:colOff>184150</xdr:colOff>
      <xdr:row>60</xdr:row>
      <xdr:rowOff>148590</xdr:rowOff>
    </xdr:to>
    <xdr:sp macro="" textlink="">
      <xdr:nvSpPr>
        <xdr:cNvPr id="153" name="楕円 152"/>
        <xdr:cNvSpPr/>
      </xdr:nvSpPr>
      <xdr:spPr>
        <a:xfrm>
          <a:off x="4902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19067</xdr:rowOff>
    </xdr:from>
    <xdr:ext cx="762000" cy="259045"/>
    <xdr:sp macro="" textlink="">
      <xdr:nvSpPr>
        <xdr:cNvPr id="154" name="財政構造の弾力性該当値テキスト"/>
        <xdr:cNvSpPr txBox="1"/>
      </xdr:nvSpPr>
      <xdr:spPr>
        <a:xfrm>
          <a:off x="50419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126274</xdr:rowOff>
    </xdr:from>
    <xdr:to>
      <xdr:col>19</xdr:col>
      <xdr:colOff>184150</xdr:colOff>
      <xdr:row>61</xdr:row>
      <xdr:rowOff>56424</xdr:rowOff>
    </xdr:to>
    <xdr:sp macro="" textlink="">
      <xdr:nvSpPr>
        <xdr:cNvPr id="155" name="楕円 154"/>
        <xdr:cNvSpPr/>
      </xdr:nvSpPr>
      <xdr:spPr>
        <a:xfrm>
          <a:off x="4064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41201</xdr:rowOff>
    </xdr:from>
    <xdr:ext cx="736600" cy="259045"/>
    <xdr:sp macro="" textlink="">
      <xdr:nvSpPr>
        <xdr:cNvPr id="156" name="テキスト ボックス 155"/>
        <xdr:cNvSpPr txBox="1"/>
      </xdr:nvSpPr>
      <xdr:spPr>
        <a:xfrm>
          <a:off x="3733800" y="10499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136616</xdr:rowOff>
    </xdr:from>
    <xdr:to>
      <xdr:col>15</xdr:col>
      <xdr:colOff>133350</xdr:colOff>
      <xdr:row>61</xdr:row>
      <xdr:rowOff>66766</xdr:rowOff>
    </xdr:to>
    <xdr:sp macro="" textlink="">
      <xdr:nvSpPr>
        <xdr:cNvPr id="157" name="楕円 156"/>
        <xdr:cNvSpPr/>
      </xdr:nvSpPr>
      <xdr:spPr>
        <a:xfrm>
          <a:off x="3175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51543</xdr:rowOff>
    </xdr:from>
    <xdr:ext cx="762000" cy="259045"/>
    <xdr:sp macro="" textlink="">
      <xdr:nvSpPr>
        <xdr:cNvPr id="158" name="テキスト ボックス 157"/>
        <xdr:cNvSpPr txBox="1"/>
      </xdr:nvSpPr>
      <xdr:spPr>
        <a:xfrm>
          <a:off x="28448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3084</xdr:rowOff>
    </xdr:from>
    <xdr:to>
      <xdr:col>11</xdr:col>
      <xdr:colOff>82550</xdr:colOff>
      <xdr:row>61</xdr:row>
      <xdr:rowOff>104684</xdr:rowOff>
    </xdr:to>
    <xdr:sp macro="" textlink="">
      <xdr:nvSpPr>
        <xdr:cNvPr id="159" name="楕円 158"/>
        <xdr:cNvSpPr/>
      </xdr:nvSpPr>
      <xdr:spPr>
        <a:xfrm>
          <a:off x="2286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89461</xdr:rowOff>
    </xdr:from>
    <xdr:ext cx="762000" cy="259045"/>
    <xdr:sp macro="" textlink="">
      <xdr:nvSpPr>
        <xdr:cNvPr id="160" name="テキスト ボックス 159"/>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171087</xdr:rowOff>
    </xdr:from>
    <xdr:to>
      <xdr:col>7</xdr:col>
      <xdr:colOff>31750</xdr:colOff>
      <xdr:row>61</xdr:row>
      <xdr:rowOff>101237</xdr:rowOff>
    </xdr:to>
    <xdr:sp macro="" textlink="">
      <xdr:nvSpPr>
        <xdr:cNvPr id="161" name="楕円 160"/>
        <xdr:cNvSpPr/>
      </xdr:nvSpPr>
      <xdr:spPr>
        <a:xfrm>
          <a:off x="1397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86014</xdr:rowOff>
    </xdr:from>
    <xdr:ext cx="762000" cy="259045"/>
    <xdr:sp macro="" textlink="">
      <xdr:nvSpPr>
        <xdr:cNvPr id="162" name="テキスト ボックス 161"/>
        <xdr:cNvSpPr txBox="1"/>
      </xdr:nvSpPr>
      <xdr:spPr>
        <a:xfrm>
          <a:off x="1066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年度国勢調査結果による区分変更により、平成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人件費については、ごみ焼却業務や消防業務を一部事務組合で実施している影響、また、物件費については、事務事業の効率化等により、類似団体平均を下回っている。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今後も、人件費の抑制や委託料などの経常経費の削減を図る。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164954</xdr:rowOff>
    </xdr:from>
    <xdr:to>
      <xdr:col>23</xdr:col>
      <xdr:colOff>133350</xdr:colOff>
      <xdr:row>83</xdr:row>
      <xdr:rowOff>20284</xdr:rowOff>
    </xdr:to>
    <xdr:cxnSp macro="">
      <xdr:nvCxnSpPr>
        <xdr:cNvPr id="194" name="直線コネクタ 193"/>
        <xdr:cNvCxnSpPr/>
      </xdr:nvCxnSpPr>
      <xdr:spPr>
        <a:xfrm>
          <a:off x="4114800" y="14223854"/>
          <a:ext cx="838200" cy="2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156056</xdr:rowOff>
    </xdr:from>
    <xdr:to>
      <xdr:col>19</xdr:col>
      <xdr:colOff>133350</xdr:colOff>
      <xdr:row>82</xdr:row>
      <xdr:rowOff>164954</xdr:rowOff>
    </xdr:to>
    <xdr:cxnSp macro="">
      <xdr:nvCxnSpPr>
        <xdr:cNvPr id="197" name="直線コネクタ 196"/>
        <xdr:cNvCxnSpPr/>
      </xdr:nvCxnSpPr>
      <xdr:spPr>
        <a:xfrm>
          <a:off x="3225800" y="14214956"/>
          <a:ext cx="8890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156056</xdr:rowOff>
    </xdr:from>
    <xdr:to>
      <xdr:col>15</xdr:col>
      <xdr:colOff>82550</xdr:colOff>
      <xdr:row>82</xdr:row>
      <xdr:rowOff>156749</xdr:rowOff>
    </xdr:to>
    <xdr:cxnSp macro="">
      <xdr:nvCxnSpPr>
        <xdr:cNvPr id="200" name="直線コネクタ 199"/>
        <xdr:cNvCxnSpPr/>
      </xdr:nvCxnSpPr>
      <xdr:spPr>
        <a:xfrm flipV="1">
          <a:off x="2336800" y="14214956"/>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156021</xdr:rowOff>
    </xdr:from>
    <xdr:to>
      <xdr:col>11</xdr:col>
      <xdr:colOff>31750</xdr:colOff>
      <xdr:row>82</xdr:row>
      <xdr:rowOff>156749</xdr:rowOff>
    </xdr:to>
    <xdr:cxnSp macro="">
      <xdr:nvCxnSpPr>
        <xdr:cNvPr id="203" name="直線コネクタ 202"/>
        <xdr:cNvCxnSpPr/>
      </xdr:nvCxnSpPr>
      <xdr:spPr>
        <a:xfrm>
          <a:off x="1447800" y="14214921"/>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140934</xdr:rowOff>
    </xdr:from>
    <xdr:to>
      <xdr:col>23</xdr:col>
      <xdr:colOff>184150</xdr:colOff>
      <xdr:row>83</xdr:row>
      <xdr:rowOff>71084</xdr:rowOff>
    </xdr:to>
    <xdr:sp macro="" textlink="">
      <xdr:nvSpPr>
        <xdr:cNvPr id="213" name="楕円 212"/>
        <xdr:cNvSpPr/>
      </xdr:nvSpPr>
      <xdr:spPr>
        <a:xfrm>
          <a:off x="4902200" y="1419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62211</xdr:rowOff>
    </xdr:from>
    <xdr:ext cx="762000" cy="259045"/>
    <xdr:sp macro="" textlink="">
      <xdr:nvSpPr>
        <xdr:cNvPr id="214" name="人件費・物件費等の状況該当値テキスト"/>
        <xdr:cNvSpPr txBox="1"/>
      </xdr:nvSpPr>
      <xdr:spPr>
        <a:xfrm>
          <a:off x="5041900" y="1412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114154</xdr:rowOff>
    </xdr:from>
    <xdr:to>
      <xdr:col>19</xdr:col>
      <xdr:colOff>184150</xdr:colOff>
      <xdr:row>83</xdr:row>
      <xdr:rowOff>44304</xdr:rowOff>
    </xdr:to>
    <xdr:sp macro="" textlink="">
      <xdr:nvSpPr>
        <xdr:cNvPr id="215" name="楕円 214"/>
        <xdr:cNvSpPr/>
      </xdr:nvSpPr>
      <xdr:spPr>
        <a:xfrm>
          <a:off x="4064000" y="1417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54481</xdr:rowOff>
    </xdr:from>
    <xdr:ext cx="736600" cy="259045"/>
    <xdr:sp macro="" textlink="">
      <xdr:nvSpPr>
        <xdr:cNvPr id="216" name="テキスト ボックス 215"/>
        <xdr:cNvSpPr txBox="1"/>
      </xdr:nvSpPr>
      <xdr:spPr>
        <a:xfrm>
          <a:off x="3733800" y="13941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105256</xdr:rowOff>
    </xdr:from>
    <xdr:to>
      <xdr:col>15</xdr:col>
      <xdr:colOff>133350</xdr:colOff>
      <xdr:row>83</xdr:row>
      <xdr:rowOff>35406</xdr:rowOff>
    </xdr:to>
    <xdr:sp macro="" textlink="">
      <xdr:nvSpPr>
        <xdr:cNvPr id="217" name="楕円 216"/>
        <xdr:cNvSpPr/>
      </xdr:nvSpPr>
      <xdr:spPr>
        <a:xfrm>
          <a:off x="3175000" y="1416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45583</xdr:rowOff>
    </xdr:from>
    <xdr:ext cx="762000" cy="259045"/>
    <xdr:sp macro="" textlink="">
      <xdr:nvSpPr>
        <xdr:cNvPr id="218" name="テキスト ボックス 217"/>
        <xdr:cNvSpPr txBox="1"/>
      </xdr:nvSpPr>
      <xdr:spPr>
        <a:xfrm>
          <a:off x="2844800" y="1393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105949</xdr:rowOff>
    </xdr:from>
    <xdr:to>
      <xdr:col>11</xdr:col>
      <xdr:colOff>82550</xdr:colOff>
      <xdr:row>83</xdr:row>
      <xdr:rowOff>36099</xdr:rowOff>
    </xdr:to>
    <xdr:sp macro="" textlink="">
      <xdr:nvSpPr>
        <xdr:cNvPr id="219" name="楕円 218"/>
        <xdr:cNvSpPr/>
      </xdr:nvSpPr>
      <xdr:spPr>
        <a:xfrm>
          <a:off x="2286000" y="1416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46276</xdr:rowOff>
    </xdr:from>
    <xdr:ext cx="762000" cy="259045"/>
    <xdr:sp macro="" textlink="">
      <xdr:nvSpPr>
        <xdr:cNvPr id="220" name="テキスト ボックス 219"/>
        <xdr:cNvSpPr txBox="1"/>
      </xdr:nvSpPr>
      <xdr:spPr>
        <a:xfrm>
          <a:off x="1955800" y="1393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105221</xdr:rowOff>
    </xdr:from>
    <xdr:to>
      <xdr:col>7</xdr:col>
      <xdr:colOff>31750</xdr:colOff>
      <xdr:row>83</xdr:row>
      <xdr:rowOff>35371</xdr:rowOff>
    </xdr:to>
    <xdr:sp macro="" textlink="">
      <xdr:nvSpPr>
        <xdr:cNvPr id="221" name="楕円 220"/>
        <xdr:cNvSpPr/>
      </xdr:nvSpPr>
      <xdr:spPr>
        <a:xfrm>
          <a:off x="1397000" y="1416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45548</xdr:rowOff>
    </xdr:from>
    <xdr:ext cx="762000" cy="259045"/>
    <xdr:sp macro="" textlink="">
      <xdr:nvSpPr>
        <xdr:cNvPr id="222" name="テキスト ボックス 221"/>
        <xdr:cNvSpPr txBox="1"/>
      </xdr:nvSpPr>
      <xdr:spPr>
        <a:xfrm>
          <a:off x="1066800" y="1393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日のラスパイレス指数は、昨年の指数と比較し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となった。この増加の要因としては、給料の削減措置の終了によるものと考えられる。</a:t>
          </a:r>
        </a:p>
        <a:p>
          <a:r>
            <a:rPr kumimoji="1" lang="ja-JP" altLang="en-US" sz="1300">
              <a:latin typeface="ＭＳ Ｐゴシック" panose="020B0600070205080204" pitchFamily="50" charset="-128"/>
              <a:ea typeface="ＭＳ Ｐゴシック" panose="020B0600070205080204" pitchFamily="50" charset="-128"/>
            </a:rPr>
            <a:t>　また、近年継続して指数が平均を上回っている根本的な要因として、職員数が類似団体に比べ少ない本市では、管理職等の要職に対する職員配置率が高いことが挙げられる。この状況も今後改善すべき事項として、行政機構の見直し等により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101600</xdr:rowOff>
    </xdr:to>
    <xdr:cxnSp macro="">
      <xdr:nvCxnSpPr>
        <xdr:cNvPr id="258" name="直線コネクタ 257"/>
        <xdr:cNvCxnSpPr/>
      </xdr:nvCxnSpPr>
      <xdr:spPr>
        <a:xfrm>
          <a:off x="16179800" y="1477735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32657</xdr:rowOff>
    </xdr:to>
    <xdr:cxnSp macro="">
      <xdr:nvCxnSpPr>
        <xdr:cNvPr id="261" name="直線コネクタ 260"/>
        <xdr:cNvCxnSpPr/>
      </xdr:nvCxnSpPr>
      <xdr:spPr>
        <a:xfrm>
          <a:off x="15290800" y="147658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67129</xdr:rowOff>
    </xdr:to>
    <xdr:cxnSp macro="">
      <xdr:nvCxnSpPr>
        <xdr:cNvPr id="264" name="直線コネクタ 263"/>
        <xdr:cNvCxnSpPr/>
      </xdr:nvCxnSpPr>
      <xdr:spPr>
        <a:xfrm flipV="1">
          <a:off x="14401800" y="147658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78618</xdr:rowOff>
    </xdr:to>
    <xdr:cxnSp macro="">
      <xdr:nvCxnSpPr>
        <xdr:cNvPr id="267" name="直線コネクタ 266"/>
        <xdr:cNvCxnSpPr/>
      </xdr:nvCxnSpPr>
      <xdr:spPr>
        <a:xfrm flipV="1">
          <a:off x="13512800" y="148118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7" name="楕円 276"/>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8"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79" name="楕円 278"/>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0" name="テキスト ボックス 279"/>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1" name="楕円 280"/>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2" name="テキスト ボックス 281"/>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3" name="楕円 282"/>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4" name="テキスト ボックス 283"/>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85" name="楕円 284"/>
        <xdr:cNvSpPr/>
      </xdr:nvSpPr>
      <xdr:spPr>
        <a:xfrm>
          <a:off x="13462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86" name="テキスト ボックス 285"/>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本市は、県内最大の行政区域を有しており、他団体と比較し職員数が多くなる状況にあるが、全国平均とほぼ同じである。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定員適正化計画においては、過去における急激な人員抑制を受けて、業務量と職員数のバランスを確保するため、一定の人員を確保するものとしているが、増員は行わず、事務事業の見直し等による総人件費の抑制と安定した市民サービスの提供を目的とし、引き続き定員の抑制に努めることと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63077</xdr:rowOff>
    </xdr:from>
    <xdr:to>
      <xdr:col>81</xdr:col>
      <xdr:colOff>44450</xdr:colOff>
      <xdr:row>61</xdr:row>
      <xdr:rowOff>68822</xdr:rowOff>
    </xdr:to>
    <xdr:cxnSp macro="">
      <xdr:nvCxnSpPr>
        <xdr:cNvPr id="323" name="直線コネクタ 322"/>
        <xdr:cNvCxnSpPr/>
      </xdr:nvCxnSpPr>
      <xdr:spPr>
        <a:xfrm>
          <a:off x="16179800" y="10521527"/>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53884</xdr:rowOff>
    </xdr:from>
    <xdr:to>
      <xdr:col>77</xdr:col>
      <xdr:colOff>44450</xdr:colOff>
      <xdr:row>61</xdr:row>
      <xdr:rowOff>63077</xdr:rowOff>
    </xdr:to>
    <xdr:cxnSp macro="">
      <xdr:nvCxnSpPr>
        <xdr:cNvPr id="326" name="直線コネクタ 325"/>
        <xdr:cNvCxnSpPr/>
      </xdr:nvCxnSpPr>
      <xdr:spPr>
        <a:xfrm>
          <a:off x="15290800" y="10512334"/>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49288</xdr:rowOff>
    </xdr:from>
    <xdr:to>
      <xdr:col>72</xdr:col>
      <xdr:colOff>203200</xdr:colOff>
      <xdr:row>61</xdr:row>
      <xdr:rowOff>53884</xdr:rowOff>
    </xdr:to>
    <xdr:cxnSp macro="">
      <xdr:nvCxnSpPr>
        <xdr:cNvPr id="329" name="直線コネクタ 328"/>
        <xdr:cNvCxnSpPr/>
      </xdr:nvCxnSpPr>
      <xdr:spPr>
        <a:xfrm>
          <a:off x="14401800" y="1050773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25158</xdr:rowOff>
    </xdr:from>
    <xdr:to>
      <xdr:col>68</xdr:col>
      <xdr:colOff>152400</xdr:colOff>
      <xdr:row>61</xdr:row>
      <xdr:rowOff>49288</xdr:rowOff>
    </xdr:to>
    <xdr:cxnSp macro="">
      <xdr:nvCxnSpPr>
        <xdr:cNvPr id="332" name="直線コネクタ 331"/>
        <xdr:cNvCxnSpPr/>
      </xdr:nvCxnSpPr>
      <xdr:spPr>
        <a:xfrm>
          <a:off x="13512800" y="104836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18022</xdr:rowOff>
    </xdr:from>
    <xdr:to>
      <xdr:col>81</xdr:col>
      <xdr:colOff>95250</xdr:colOff>
      <xdr:row>61</xdr:row>
      <xdr:rowOff>119622</xdr:rowOff>
    </xdr:to>
    <xdr:sp macro="" textlink="">
      <xdr:nvSpPr>
        <xdr:cNvPr id="342" name="楕円 341"/>
        <xdr:cNvSpPr/>
      </xdr:nvSpPr>
      <xdr:spPr>
        <a:xfrm>
          <a:off x="169672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34549</xdr:rowOff>
    </xdr:from>
    <xdr:ext cx="762000" cy="259045"/>
    <xdr:sp macro="" textlink="">
      <xdr:nvSpPr>
        <xdr:cNvPr id="343" name="定員管理の状況該当値テキスト"/>
        <xdr:cNvSpPr txBox="1"/>
      </xdr:nvSpPr>
      <xdr:spPr>
        <a:xfrm>
          <a:off x="17106900" y="1032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12277</xdr:rowOff>
    </xdr:from>
    <xdr:to>
      <xdr:col>77</xdr:col>
      <xdr:colOff>95250</xdr:colOff>
      <xdr:row>61</xdr:row>
      <xdr:rowOff>113877</xdr:rowOff>
    </xdr:to>
    <xdr:sp macro="" textlink="">
      <xdr:nvSpPr>
        <xdr:cNvPr id="344" name="楕円 343"/>
        <xdr:cNvSpPr/>
      </xdr:nvSpPr>
      <xdr:spPr>
        <a:xfrm>
          <a:off x="16129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45" name="テキスト ボックス 344"/>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3084</xdr:rowOff>
    </xdr:from>
    <xdr:to>
      <xdr:col>73</xdr:col>
      <xdr:colOff>44450</xdr:colOff>
      <xdr:row>61</xdr:row>
      <xdr:rowOff>104684</xdr:rowOff>
    </xdr:to>
    <xdr:sp macro="" textlink="">
      <xdr:nvSpPr>
        <xdr:cNvPr id="346" name="楕円 345"/>
        <xdr:cNvSpPr/>
      </xdr:nvSpPr>
      <xdr:spPr>
        <a:xfrm>
          <a:off x="15240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114861</xdr:rowOff>
    </xdr:from>
    <xdr:ext cx="762000" cy="259045"/>
    <xdr:sp macro="" textlink="">
      <xdr:nvSpPr>
        <xdr:cNvPr id="347" name="テキスト ボックス 34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169938</xdr:rowOff>
    </xdr:from>
    <xdr:to>
      <xdr:col>68</xdr:col>
      <xdr:colOff>203200</xdr:colOff>
      <xdr:row>61</xdr:row>
      <xdr:rowOff>100088</xdr:rowOff>
    </xdr:to>
    <xdr:sp macro="" textlink="">
      <xdr:nvSpPr>
        <xdr:cNvPr id="348" name="楕円 347"/>
        <xdr:cNvSpPr/>
      </xdr:nvSpPr>
      <xdr:spPr>
        <a:xfrm>
          <a:off x="14351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110265</xdr:rowOff>
    </xdr:from>
    <xdr:ext cx="762000" cy="259045"/>
    <xdr:sp macro="" textlink="">
      <xdr:nvSpPr>
        <xdr:cNvPr id="349" name="テキスト ボックス 348"/>
        <xdr:cNvSpPr txBox="1"/>
      </xdr:nvSpPr>
      <xdr:spPr>
        <a:xfrm>
          <a:off x="14020800" y="1022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145808</xdr:rowOff>
    </xdr:from>
    <xdr:to>
      <xdr:col>64</xdr:col>
      <xdr:colOff>152400</xdr:colOff>
      <xdr:row>61</xdr:row>
      <xdr:rowOff>75958</xdr:rowOff>
    </xdr:to>
    <xdr:sp macro="" textlink="">
      <xdr:nvSpPr>
        <xdr:cNvPr id="350" name="楕円 349"/>
        <xdr:cNvSpPr/>
      </xdr:nvSpPr>
      <xdr:spPr>
        <a:xfrm>
          <a:off x="134620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86135</xdr:rowOff>
    </xdr:from>
    <xdr:ext cx="762000" cy="259045"/>
    <xdr:sp macro="" textlink="">
      <xdr:nvSpPr>
        <xdr:cNvPr id="351" name="テキスト ボックス 350"/>
        <xdr:cNvSpPr txBox="1"/>
      </xdr:nvSpPr>
      <xdr:spPr>
        <a:xfrm>
          <a:off x="13131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分子のうち、元利償還金については令和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年度策定の中期財政計画では今後も減少していく見込みとなっており実質公債費比率についても改善していく見込みとなっている。しかし、平成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年度及び令和元年度に借入れた益田地区広域市町村圏事務組合の旧清掃工場解体に係る償還負担の増や、今後計画されている大型整備事業もあり、比率悪化につながる要素は少なくない。</a:t>
          </a:r>
        </a:p>
        <a:p>
          <a:r>
            <a:rPr kumimoji="1" lang="ja-JP" altLang="en-US" sz="1100">
              <a:latin typeface="ＭＳ Ｐゴシック" panose="020B0600070205080204" pitchFamily="50" charset="-128"/>
              <a:ea typeface="ＭＳ Ｐゴシック" panose="020B0600070205080204" pitchFamily="50" charset="-128"/>
            </a:rPr>
            <a:t>　分母については、普通交付税等の増により標準財政規模が増となっているが、今後は人口減などが影響し減少に転じる見込み。</a:t>
          </a:r>
        </a:p>
        <a:p>
          <a:r>
            <a:rPr kumimoji="1" lang="ja-JP" altLang="en-US" sz="1100">
              <a:latin typeface="ＭＳ Ｐゴシック" panose="020B0600070205080204" pitchFamily="50" charset="-128"/>
              <a:ea typeface="ＭＳ Ｐゴシック" panose="020B0600070205080204" pitchFamily="50" charset="-128"/>
            </a:rPr>
            <a:t>　引き続き事業精査を行い、地方債発行額の縮減を図り、比率改善に努めていきたい。</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88371</xdr:rowOff>
    </xdr:from>
    <xdr:to>
      <xdr:col>81</xdr:col>
      <xdr:colOff>44450</xdr:colOff>
      <xdr:row>37</xdr:row>
      <xdr:rowOff>106468</xdr:rowOff>
    </xdr:to>
    <xdr:cxnSp macro="">
      <xdr:nvCxnSpPr>
        <xdr:cNvPr id="385" name="直線コネクタ 384"/>
        <xdr:cNvCxnSpPr/>
      </xdr:nvCxnSpPr>
      <xdr:spPr>
        <a:xfrm flipV="1">
          <a:off x="16179800" y="6432021"/>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106468</xdr:rowOff>
    </xdr:from>
    <xdr:to>
      <xdr:col>77</xdr:col>
      <xdr:colOff>44450</xdr:colOff>
      <xdr:row>37</xdr:row>
      <xdr:rowOff>118533</xdr:rowOff>
    </xdr:to>
    <xdr:cxnSp macro="">
      <xdr:nvCxnSpPr>
        <xdr:cNvPr id="388" name="直線コネクタ 387"/>
        <xdr:cNvCxnSpPr/>
      </xdr:nvCxnSpPr>
      <xdr:spPr>
        <a:xfrm flipV="1">
          <a:off x="15290800" y="645011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37</xdr:row>
      <xdr:rowOff>134620</xdr:rowOff>
    </xdr:to>
    <xdr:cxnSp macro="">
      <xdr:nvCxnSpPr>
        <xdr:cNvPr id="391" name="直線コネクタ 390"/>
        <xdr:cNvCxnSpPr/>
      </xdr:nvCxnSpPr>
      <xdr:spPr>
        <a:xfrm flipV="1">
          <a:off x="14401800" y="646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134620</xdr:rowOff>
    </xdr:from>
    <xdr:to>
      <xdr:col>68</xdr:col>
      <xdr:colOff>152400</xdr:colOff>
      <xdr:row>37</xdr:row>
      <xdr:rowOff>144674</xdr:rowOff>
    </xdr:to>
    <xdr:cxnSp macro="">
      <xdr:nvCxnSpPr>
        <xdr:cNvPr id="394" name="直線コネクタ 393"/>
        <xdr:cNvCxnSpPr/>
      </xdr:nvCxnSpPr>
      <xdr:spPr>
        <a:xfrm flipV="1">
          <a:off x="13512800" y="647827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37571</xdr:rowOff>
    </xdr:from>
    <xdr:to>
      <xdr:col>81</xdr:col>
      <xdr:colOff>95250</xdr:colOff>
      <xdr:row>37</xdr:row>
      <xdr:rowOff>139171</xdr:rowOff>
    </xdr:to>
    <xdr:sp macro="" textlink="">
      <xdr:nvSpPr>
        <xdr:cNvPr id="404" name="楕円 403"/>
        <xdr:cNvSpPr/>
      </xdr:nvSpPr>
      <xdr:spPr>
        <a:xfrm>
          <a:off x="16967200" y="63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9648</xdr:rowOff>
    </xdr:from>
    <xdr:ext cx="762000" cy="259045"/>
    <xdr:sp macro="" textlink="">
      <xdr:nvSpPr>
        <xdr:cNvPr id="405" name="公債費負担の状況該当値テキスト"/>
        <xdr:cNvSpPr txBox="1"/>
      </xdr:nvSpPr>
      <xdr:spPr>
        <a:xfrm>
          <a:off x="17106900" y="635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55668</xdr:rowOff>
    </xdr:from>
    <xdr:to>
      <xdr:col>77</xdr:col>
      <xdr:colOff>95250</xdr:colOff>
      <xdr:row>37</xdr:row>
      <xdr:rowOff>157268</xdr:rowOff>
    </xdr:to>
    <xdr:sp macro="" textlink="">
      <xdr:nvSpPr>
        <xdr:cNvPr id="406" name="楕円 405"/>
        <xdr:cNvSpPr/>
      </xdr:nvSpPr>
      <xdr:spPr>
        <a:xfrm>
          <a:off x="16129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142046</xdr:rowOff>
    </xdr:from>
    <xdr:ext cx="736600" cy="259045"/>
    <xdr:sp macro="" textlink="">
      <xdr:nvSpPr>
        <xdr:cNvPr id="407" name="テキスト ボックス 406"/>
        <xdr:cNvSpPr txBox="1"/>
      </xdr:nvSpPr>
      <xdr:spPr>
        <a:xfrm>
          <a:off x="15798800" y="6485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8" name="楕円 407"/>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154110</xdr:rowOff>
    </xdr:from>
    <xdr:ext cx="762000" cy="259045"/>
    <xdr:sp macro="" textlink="">
      <xdr:nvSpPr>
        <xdr:cNvPr id="409" name="テキスト ボックス 408"/>
        <xdr:cNvSpPr txBox="1"/>
      </xdr:nvSpPr>
      <xdr:spPr>
        <a:xfrm>
          <a:off x="149098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83820</xdr:rowOff>
    </xdr:from>
    <xdr:to>
      <xdr:col>68</xdr:col>
      <xdr:colOff>203200</xdr:colOff>
      <xdr:row>38</xdr:row>
      <xdr:rowOff>13970</xdr:rowOff>
    </xdr:to>
    <xdr:sp macro="" textlink="">
      <xdr:nvSpPr>
        <xdr:cNvPr id="410" name="楕円 409"/>
        <xdr:cNvSpPr/>
      </xdr:nvSpPr>
      <xdr:spPr>
        <a:xfrm>
          <a:off x="14351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170197</xdr:rowOff>
    </xdr:from>
    <xdr:ext cx="762000" cy="259045"/>
    <xdr:sp macro="" textlink="">
      <xdr:nvSpPr>
        <xdr:cNvPr id="411" name="テキスト ボックス 410"/>
        <xdr:cNvSpPr txBox="1"/>
      </xdr:nvSpPr>
      <xdr:spPr>
        <a:xfrm>
          <a:off x="140208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93874</xdr:rowOff>
    </xdr:from>
    <xdr:to>
      <xdr:col>64</xdr:col>
      <xdr:colOff>152400</xdr:colOff>
      <xdr:row>38</xdr:row>
      <xdr:rowOff>24024</xdr:rowOff>
    </xdr:to>
    <xdr:sp macro="" textlink="">
      <xdr:nvSpPr>
        <xdr:cNvPr id="412" name="楕円 411"/>
        <xdr:cNvSpPr/>
      </xdr:nvSpPr>
      <xdr:spPr>
        <a:xfrm>
          <a:off x="134620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8801</xdr:rowOff>
    </xdr:from>
    <xdr:ext cx="762000" cy="259045"/>
    <xdr:sp macro="" textlink="">
      <xdr:nvSpPr>
        <xdr:cNvPr id="413" name="テキスト ボックス 412"/>
        <xdr:cNvSpPr txBox="1"/>
      </xdr:nvSpPr>
      <xdr:spPr>
        <a:xfrm>
          <a:off x="13131800" y="65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分子においては、充当可能財源等については減少しているものの、地方債残高が大きく減少した結果、将来負担額についても減少となり、全体では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分母では標準財政規模の増により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分子の減、分母の増により比率は改善しているものの、今後も引き続き事業精査を行うことで地方債発行額を抑制し比率の改善に努めていきたい。</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48937</xdr:rowOff>
    </xdr:from>
    <xdr:to>
      <xdr:col>81</xdr:col>
      <xdr:colOff>44450</xdr:colOff>
      <xdr:row>16</xdr:row>
      <xdr:rowOff>104839</xdr:rowOff>
    </xdr:to>
    <xdr:cxnSp macro="">
      <xdr:nvCxnSpPr>
        <xdr:cNvPr id="447" name="直線コネクタ 446"/>
        <xdr:cNvCxnSpPr/>
      </xdr:nvCxnSpPr>
      <xdr:spPr>
        <a:xfrm flipV="1">
          <a:off x="16179800" y="2792137"/>
          <a:ext cx="838200" cy="5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104839</xdr:rowOff>
    </xdr:from>
    <xdr:to>
      <xdr:col>77</xdr:col>
      <xdr:colOff>44450</xdr:colOff>
      <xdr:row>16</xdr:row>
      <xdr:rowOff>126555</xdr:rowOff>
    </xdr:to>
    <xdr:cxnSp macro="">
      <xdr:nvCxnSpPr>
        <xdr:cNvPr id="450" name="直線コネクタ 449"/>
        <xdr:cNvCxnSpPr/>
      </xdr:nvCxnSpPr>
      <xdr:spPr>
        <a:xfrm flipV="1">
          <a:off x="15290800" y="2848039"/>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126555</xdr:rowOff>
    </xdr:from>
    <xdr:to>
      <xdr:col>72</xdr:col>
      <xdr:colOff>203200</xdr:colOff>
      <xdr:row>16</xdr:row>
      <xdr:rowOff>161544</xdr:rowOff>
    </xdr:to>
    <xdr:cxnSp macro="">
      <xdr:nvCxnSpPr>
        <xdr:cNvPr id="453" name="直線コネクタ 452"/>
        <xdr:cNvCxnSpPr/>
      </xdr:nvCxnSpPr>
      <xdr:spPr>
        <a:xfrm flipV="1">
          <a:off x="14401800" y="2869755"/>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161544</xdr:rowOff>
    </xdr:from>
    <xdr:to>
      <xdr:col>68</xdr:col>
      <xdr:colOff>152400</xdr:colOff>
      <xdr:row>17</xdr:row>
      <xdr:rowOff>5779</xdr:rowOff>
    </xdr:to>
    <xdr:cxnSp macro="">
      <xdr:nvCxnSpPr>
        <xdr:cNvPr id="456" name="直線コネクタ 455"/>
        <xdr:cNvCxnSpPr/>
      </xdr:nvCxnSpPr>
      <xdr:spPr>
        <a:xfrm flipV="1">
          <a:off x="13512800" y="2904744"/>
          <a:ext cx="889000" cy="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169587</xdr:rowOff>
    </xdr:from>
    <xdr:to>
      <xdr:col>81</xdr:col>
      <xdr:colOff>95250</xdr:colOff>
      <xdr:row>16</xdr:row>
      <xdr:rowOff>99737</xdr:rowOff>
    </xdr:to>
    <xdr:sp macro="" textlink="">
      <xdr:nvSpPr>
        <xdr:cNvPr id="466" name="楕円 465"/>
        <xdr:cNvSpPr/>
      </xdr:nvSpPr>
      <xdr:spPr>
        <a:xfrm>
          <a:off x="16967200" y="27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141664</xdr:rowOff>
    </xdr:from>
    <xdr:ext cx="762000" cy="259045"/>
    <xdr:sp macro="" textlink="">
      <xdr:nvSpPr>
        <xdr:cNvPr id="467" name="将来負担の状況該当値テキスト"/>
        <xdr:cNvSpPr txBox="1"/>
      </xdr:nvSpPr>
      <xdr:spPr>
        <a:xfrm>
          <a:off x="17106900" y="271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54039</xdr:rowOff>
    </xdr:from>
    <xdr:to>
      <xdr:col>77</xdr:col>
      <xdr:colOff>95250</xdr:colOff>
      <xdr:row>16</xdr:row>
      <xdr:rowOff>155639</xdr:rowOff>
    </xdr:to>
    <xdr:sp macro="" textlink="">
      <xdr:nvSpPr>
        <xdr:cNvPr id="468" name="楕円 467"/>
        <xdr:cNvSpPr/>
      </xdr:nvSpPr>
      <xdr:spPr>
        <a:xfrm>
          <a:off x="16129000" y="279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140416</xdr:rowOff>
    </xdr:from>
    <xdr:ext cx="736600" cy="259045"/>
    <xdr:sp macro="" textlink="">
      <xdr:nvSpPr>
        <xdr:cNvPr id="469" name="テキスト ボックス 468"/>
        <xdr:cNvSpPr txBox="1"/>
      </xdr:nvSpPr>
      <xdr:spPr>
        <a:xfrm>
          <a:off x="15798800" y="288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75755</xdr:rowOff>
    </xdr:from>
    <xdr:to>
      <xdr:col>73</xdr:col>
      <xdr:colOff>44450</xdr:colOff>
      <xdr:row>17</xdr:row>
      <xdr:rowOff>5905</xdr:rowOff>
    </xdr:to>
    <xdr:sp macro="" textlink="">
      <xdr:nvSpPr>
        <xdr:cNvPr id="470" name="楕円 469"/>
        <xdr:cNvSpPr/>
      </xdr:nvSpPr>
      <xdr:spPr>
        <a:xfrm>
          <a:off x="15240000" y="281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162132</xdr:rowOff>
    </xdr:from>
    <xdr:ext cx="762000" cy="259045"/>
    <xdr:sp macro="" textlink="">
      <xdr:nvSpPr>
        <xdr:cNvPr id="471" name="テキスト ボックス 470"/>
        <xdr:cNvSpPr txBox="1"/>
      </xdr:nvSpPr>
      <xdr:spPr>
        <a:xfrm>
          <a:off x="14909800" y="290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110744</xdr:rowOff>
    </xdr:from>
    <xdr:to>
      <xdr:col>68</xdr:col>
      <xdr:colOff>203200</xdr:colOff>
      <xdr:row>17</xdr:row>
      <xdr:rowOff>40894</xdr:rowOff>
    </xdr:to>
    <xdr:sp macro="" textlink="">
      <xdr:nvSpPr>
        <xdr:cNvPr id="472" name="楕円 471"/>
        <xdr:cNvSpPr/>
      </xdr:nvSpPr>
      <xdr:spPr>
        <a:xfrm>
          <a:off x="14351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25671</xdr:rowOff>
    </xdr:from>
    <xdr:ext cx="762000" cy="259045"/>
    <xdr:sp macro="" textlink="">
      <xdr:nvSpPr>
        <xdr:cNvPr id="473" name="テキスト ボックス 472"/>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126429</xdr:rowOff>
    </xdr:from>
    <xdr:to>
      <xdr:col>64</xdr:col>
      <xdr:colOff>152400</xdr:colOff>
      <xdr:row>17</xdr:row>
      <xdr:rowOff>56579</xdr:rowOff>
    </xdr:to>
    <xdr:sp macro="" textlink="">
      <xdr:nvSpPr>
        <xdr:cNvPr id="474" name="楕円 473"/>
        <xdr:cNvSpPr/>
      </xdr:nvSpPr>
      <xdr:spPr>
        <a:xfrm>
          <a:off x="13462000" y="28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41356</xdr:rowOff>
    </xdr:from>
    <xdr:ext cx="762000" cy="259045"/>
    <xdr:sp macro="" textlink="">
      <xdr:nvSpPr>
        <xdr:cNvPr id="475" name="テキスト ボックス 474"/>
        <xdr:cNvSpPr txBox="1"/>
      </xdr:nvSpPr>
      <xdr:spPr>
        <a:xfrm>
          <a:off x="13131800" y="295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45,635
45,256
733.19
32,244,315
31,444,022
627,766
15,238,595
31,985,967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ごみ焼却業務、消防業務を一部事務組合で実施しており、類似団体平均と比較すると人件費に係る経常収支比率は低くなっている。</a:t>
          </a:r>
        </a:p>
        <a:p>
          <a:r>
            <a:rPr kumimoji="1" lang="ja-JP" altLang="en-US" sz="1300">
              <a:latin typeface="ＭＳ Ｐゴシック" panose="020B0600070205080204" pitchFamily="50" charset="-128"/>
              <a:ea typeface="ＭＳ Ｐゴシック" panose="020B0600070205080204" pitchFamily="50" charset="-128"/>
            </a:rPr>
            <a:t>　引き続き、定員適正化計画に基づき職員数の適正化に努め、人件費だけでなく関係する経費の抑制を図る。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5080</xdr:rowOff>
    </xdr:to>
    <xdr:cxnSp macro="">
      <xdr:nvCxnSpPr>
        <xdr:cNvPr id="66" name="直線コネクタ 65"/>
        <xdr:cNvCxnSpPr/>
      </xdr:nvCxnSpPr>
      <xdr:spPr>
        <a:xfrm flipV="1">
          <a:off x="3987800" y="61239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27940</xdr:rowOff>
    </xdr:to>
    <xdr:cxnSp macro="">
      <xdr:nvCxnSpPr>
        <xdr:cNvPr id="69" name="直線コネクタ 68"/>
        <xdr:cNvCxnSpPr/>
      </xdr:nvCxnSpPr>
      <xdr:spPr>
        <a:xfrm flipV="1">
          <a:off x="3098800" y="617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43180</xdr:rowOff>
    </xdr:to>
    <xdr:cxnSp macro="">
      <xdr:nvCxnSpPr>
        <xdr:cNvPr id="72" name="直線コネクタ 71"/>
        <xdr:cNvCxnSpPr/>
      </xdr:nvCxnSpPr>
      <xdr:spPr>
        <a:xfrm flipV="1">
          <a:off x="2209800" y="620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43180</xdr:rowOff>
    </xdr:from>
    <xdr:to>
      <xdr:col>11</xdr:col>
      <xdr:colOff>9525</xdr:colOff>
      <xdr:row>36</xdr:row>
      <xdr:rowOff>66040</xdr:rowOff>
    </xdr:to>
    <xdr:cxnSp macro="">
      <xdr:nvCxnSpPr>
        <xdr:cNvPr id="75" name="直線コネクタ 74"/>
        <xdr:cNvCxnSpPr/>
      </xdr:nvCxnSpPr>
      <xdr:spPr>
        <a:xfrm flipV="1">
          <a:off x="1320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類似団体平均を下回っているが、近年は指定管理者制度の導入やアウトソーシング等により増加傾向となっている。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年度は、ＧＩＧＡスクール構想の実現に向けたタブレット端末の整備等もあり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ポイントの上昇となった。</a:t>
          </a:r>
        </a:p>
        <a:p>
          <a:r>
            <a:rPr kumimoji="1" lang="ja-JP" altLang="en-US" sz="1300">
              <a:latin typeface="ＭＳ Ｐゴシック" panose="020B0600070205080204" pitchFamily="50" charset="-128"/>
              <a:ea typeface="ＭＳ Ｐゴシック" panose="020B0600070205080204" pitchFamily="50" charset="-128"/>
            </a:rPr>
            <a:t>　今後は、更新時期を迎える公共施設等の維持管理についても個別施設計画の策定を通じて検討を進め、コスト削減に努めるとともに、事務事業の効率化等により縮減を図る。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17</xdr:row>
      <xdr:rowOff>82550</xdr:rowOff>
    </xdr:to>
    <xdr:cxnSp macro="">
      <xdr:nvCxnSpPr>
        <xdr:cNvPr id="127" name="直線コネクタ 126"/>
        <xdr:cNvCxnSpPr/>
      </xdr:nvCxnSpPr>
      <xdr:spPr>
        <a:xfrm>
          <a:off x="15671800" y="297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57150</xdr:rowOff>
    </xdr:from>
    <xdr:to>
      <xdr:col>78</xdr:col>
      <xdr:colOff>69850</xdr:colOff>
      <xdr:row>17</xdr:row>
      <xdr:rowOff>69850</xdr:rowOff>
    </xdr:to>
    <xdr:cxnSp macro="">
      <xdr:nvCxnSpPr>
        <xdr:cNvPr id="130" name="直線コネクタ 129"/>
        <xdr:cNvCxnSpPr/>
      </xdr:nvCxnSpPr>
      <xdr:spPr>
        <a:xfrm flipV="1">
          <a:off x="14782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17</xdr:row>
      <xdr:rowOff>69850</xdr:rowOff>
    </xdr:to>
    <xdr:cxnSp macro="">
      <xdr:nvCxnSpPr>
        <xdr:cNvPr id="133" name="直線コネクタ 132"/>
        <xdr:cNvCxnSpPr/>
      </xdr:nvCxnSpPr>
      <xdr:spPr>
        <a:xfrm>
          <a:off x="13893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57150</xdr:rowOff>
    </xdr:to>
    <xdr:cxnSp macro="">
      <xdr:nvCxnSpPr>
        <xdr:cNvPr id="136" name="直線コネクタ 135"/>
        <xdr:cNvCxnSpPr/>
      </xdr:nvCxnSpPr>
      <xdr:spPr>
        <a:xfrm>
          <a:off x="13004800" y="290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6" name="楕円 145"/>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7"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6350</xdr:rowOff>
    </xdr:from>
    <xdr:to>
      <xdr:col>78</xdr:col>
      <xdr:colOff>120650</xdr:colOff>
      <xdr:row>17</xdr:row>
      <xdr:rowOff>107950</xdr:rowOff>
    </xdr:to>
    <xdr:sp macro="" textlink="">
      <xdr:nvSpPr>
        <xdr:cNvPr id="148" name="楕円 147"/>
        <xdr:cNvSpPr/>
      </xdr:nvSpPr>
      <xdr:spPr>
        <a:xfrm>
          <a:off x="15621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118127</xdr:rowOff>
    </xdr:from>
    <xdr:ext cx="736600" cy="259045"/>
    <xdr:sp macro="" textlink="">
      <xdr:nvSpPr>
        <xdr:cNvPr id="149" name="テキスト ボックス 148"/>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1" name="テキスト ボックス 150"/>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6350</xdr:rowOff>
    </xdr:from>
    <xdr:to>
      <xdr:col>69</xdr:col>
      <xdr:colOff>142875</xdr:colOff>
      <xdr:row>17</xdr:row>
      <xdr:rowOff>107950</xdr:rowOff>
    </xdr:to>
    <xdr:sp macro="" textlink="">
      <xdr:nvSpPr>
        <xdr:cNvPr id="152" name="楕円 151"/>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118127</xdr:rowOff>
    </xdr:from>
    <xdr:ext cx="762000" cy="259045"/>
    <xdr:sp macro="" textlink="">
      <xdr:nvSpPr>
        <xdr:cNvPr id="153" name="テキスト ボックス 152"/>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少子高齢化等により増加傾向にあり、類似団体平均を上回っている。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年度は、児童扶養手当の減（令和元年度の支給回数の変更に伴う調整によるもの）により、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今後も、社会福祉費全般において増加が見込まれるが、資格審査の適正化などの見直しを進め、過度に上昇することがないよう適正な執行に努める。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38100</xdr:rowOff>
    </xdr:to>
    <xdr:cxnSp macro="">
      <xdr:nvCxnSpPr>
        <xdr:cNvPr id="188" name="直線コネクタ 187"/>
        <xdr:cNvCxnSpPr/>
      </xdr:nvCxnSpPr>
      <xdr:spPr>
        <a:xfrm flipV="1">
          <a:off x="3987800" y="10223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38100</xdr:rowOff>
    </xdr:to>
    <xdr:cxnSp macro="">
      <xdr:nvCxnSpPr>
        <xdr:cNvPr id="191" name="直線コネクタ 190"/>
        <xdr:cNvCxnSpPr/>
      </xdr:nvCxnSpPr>
      <xdr:spPr>
        <a:xfrm>
          <a:off x="3098800" y="10299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12700</xdr:rowOff>
    </xdr:to>
    <xdr:cxnSp macro="">
      <xdr:nvCxnSpPr>
        <xdr:cNvPr id="194" name="直線コネクタ 193"/>
        <xdr:cNvCxnSpPr/>
      </xdr:nvCxnSpPr>
      <xdr:spPr>
        <a:xfrm>
          <a:off x="2209800" y="1029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12700</xdr:rowOff>
    </xdr:to>
    <xdr:cxnSp macro="">
      <xdr:nvCxnSpPr>
        <xdr:cNvPr id="197" name="直線コネクタ 196"/>
        <xdr:cNvCxnSpPr/>
      </xdr:nvCxnSpPr>
      <xdr:spPr>
        <a:xfrm>
          <a:off x="1320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57150</xdr:rowOff>
    </xdr:from>
    <xdr:to>
      <xdr:col>24</xdr:col>
      <xdr:colOff>76200</xdr:colOff>
      <xdr:row>59</xdr:row>
      <xdr:rowOff>158750</xdr:rowOff>
    </xdr:to>
    <xdr:sp macro="" textlink="">
      <xdr:nvSpPr>
        <xdr:cNvPr id="207" name="楕円 206"/>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29227</xdr:rowOff>
    </xdr:from>
    <xdr:ext cx="762000" cy="259045"/>
    <xdr:sp macro="" textlink="">
      <xdr:nvSpPr>
        <xdr:cNvPr id="208"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158750</xdr:rowOff>
    </xdr:from>
    <xdr:to>
      <xdr:col>20</xdr:col>
      <xdr:colOff>38100</xdr:colOff>
      <xdr:row>60</xdr:row>
      <xdr:rowOff>88900</xdr:rowOff>
    </xdr:to>
    <xdr:sp macro="" textlink="">
      <xdr:nvSpPr>
        <xdr:cNvPr id="209" name="楕円 208"/>
        <xdr:cNvSpPr/>
      </xdr:nvSpPr>
      <xdr:spPr>
        <a:xfrm>
          <a:off x="3937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73677</xdr:rowOff>
    </xdr:from>
    <xdr:ext cx="736600" cy="259045"/>
    <xdr:sp macro="" textlink="">
      <xdr:nvSpPr>
        <xdr:cNvPr id="210" name="テキスト ボックス 209"/>
        <xdr:cNvSpPr txBox="1"/>
      </xdr:nvSpPr>
      <xdr:spPr>
        <a:xfrm>
          <a:off x="3606800" y="1036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1" name="楕円 210"/>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2" name="テキスト ボックス 211"/>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3" name="楕円 212"/>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4" name="テキスト ボックス 213"/>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5" name="楕円 214"/>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6" name="テキスト ボックス 215"/>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介護保険事業、後期高齢者医療事業への繰出金の増加等もあるが、公共下水道事業、農業集落排水事業の公営企業会計への移行により、繰出金の性質（分析）を補助費等へ変更したため、全体として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今後も、より一層の経営の効率化や受益者負担の適正化等を図り、一般会計負担の適正化に努める。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57</xdr:row>
      <xdr:rowOff>8890</xdr:rowOff>
    </xdr:to>
    <xdr:cxnSp macro="">
      <xdr:nvCxnSpPr>
        <xdr:cNvPr id="249" name="直線コネクタ 248"/>
        <xdr:cNvCxnSpPr/>
      </xdr:nvCxnSpPr>
      <xdr:spPr>
        <a:xfrm flipV="1">
          <a:off x="15671800" y="97205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31750</xdr:rowOff>
    </xdr:to>
    <xdr:cxnSp macro="">
      <xdr:nvCxnSpPr>
        <xdr:cNvPr id="252" name="直線コネクタ 251"/>
        <xdr:cNvCxnSpPr/>
      </xdr:nvCxnSpPr>
      <xdr:spPr>
        <a:xfrm flipV="1">
          <a:off x="14782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100330</xdr:rowOff>
    </xdr:to>
    <xdr:cxnSp macro="">
      <xdr:nvCxnSpPr>
        <xdr:cNvPr id="255" name="直線コネクタ 254"/>
        <xdr:cNvCxnSpPr/>
      </xdr:nvCxnSpPr>
      <xdr:spPr>
        <a:xfrm flipV="1">
          <a:off x="13893800" y="980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100330</xdr:rowOff>
    </xdr:to>
    <xdr:cxnSp macro="">
      <xdr:nvCxnSpPr>
        <xdr:cNvPr id="258" name="直線コネクタ 257"/>
        <xdr:cNvCxnSpPr/>
      </xdr:nvCxnSpPr>
      <xdr:spPr>
        <a:xfrm>
          <a:off x="13004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68" name="楕円 267"/>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40657</xdr:rowOff>
    </xdr:from>
    <xdr:ext cx="762000" cy="259045"/>
    <xdr:sp macro="" textlink="">
      <xdr:nvSpPr>
        <xdr:cNvPr id="269" name="その他該当値テキスト"/>
        <xdr:cNvSpPr txBox="1"/>
      </xdr:nvSpPr>
      <xdr:spPr>
        <a:xfrm>
          <a:off x="16598900" y="964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1" name="テキスト ボックス 270"/>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2" name="楕円 271"/>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3" name="テキスト ボックス 272"/>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49530</xdr:rowOff>
    </xdr:from>
    <xdr:to>
      <xdr:col>69</xdr:col>
      <xdr:colOff>142875</xdr:colOff>
      <xdr:row>57</xdr:row>
      <xdr:rowOff>151130</xdr:rowOff>
    </xdr:to>
    <xdr:sp macro="" textlink="">
      <xdr:nvSpPr>
        <xdr:cNvPr id="274" name="楕円 273"/>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75" name="テキスト ボックス 274"/>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6" name="楕円 275"/>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77" name="テキスト ボックス 276"/>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年度までは類似団体平均と同水準であったが、平成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年度以降国営土地改良事業負担金の終了等により、類似団体平均を下回っている。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年度は、公共下水道事業、農業集落排水事業の公営企業会計への移行により、繰出金の性質（分析）を補助費等へ変更したため、</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ポイントの上昇となった。　今後、公共下水道の整備が進むことによる公営企業会計への繰出しが増加することが見込まれるため、引き続き補助金の適正な執行に努め、行財政改革による終期の設定や市単独補助金の廃止を含めた見直しを継続す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156718</xdr:rowOff>
    </xdr:to>
    <xdr:cxnSp macro="">
      <xdr:nvCxnSpPr>
        <xdr:cNvPr id="307" name="直線コネクタ 306"/>
        <xdr:cNvCxnSpPr/>
      </xdr:nvCxnSpPr>
      <xdr:spPr>
        <a:xfrm>
          <a:off x="15671800" y="61163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115570</xdr:rowOff>
    </xdr:from>
    <xdr:to>
      <xdr:col>78</xdr:col>
      <xdr:colOff>69850</xdr:colOff>
      <xdr:row>35</xdr:row>
      <xdr:rowOff>124714</xdr:rowOff>
    </xdr:to>
    <xdr:cxnSp macro="">
      <xdr:nvCxnSpPr>
        <xdr:cNvPr id="310" name="直線コネクタ 309"/>
        <xdr:cNvCxnSpPr/>
      </xdr:nvCxnSpPr>
      <xdr:spPr>
        <a:xfrm flipV="1">
          <a:off x="14782800" y="6116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124714</xdr:rowOff>
    </xdr:to>
    <xdr:cxnSp macro="">
      <xdr:nvCxnSpPr>
        <xdr:cNvPr id="313" name="直線コネクタ 312"/>
        <xdr:cNvCxnSpPr/>
      </xdr:nvCxnSpPr>
      <xdr:spPr>
        <a:xfrm>
          <a:off x="13893800" y="6093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115570</xdr:rowOff>
    </xdr:to>
    <xdr:cxnSp macro="">
      <xdr:nvCxnSpPr>
        <xdr:cNvPr id="316" name="直線コネクタ 315"/>
        <xdr:cNvCxnSpPr/>
      </xdr:nvCxnSpPr>
      <xdr:spPr>
        <a:xfrm flipV="1">
          <a:off x="13004800" y="6093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6" name="楕円 325"/>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7"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64770</xdr:rowOff>
    </xdr:from>
    <xdr:to>
      <xdr:col>78</xdr:col>
      <xdr:colOff>120650</xdr:colOff>
      <xdr:row>35</xdr:row>
      <xdr:rowOff>166370</xdr:rowOff>
    </xdr:to>
    <xdr:sp macro="" textlink="">
      <xdr:nvSpPr>
        <xdr:cNvPr id="328" name="楕円 327"/>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5097</xdr:rowOff>
    </xdr:from>
    <xdr:ext cx="736600" cy="259045"/>
    <xdr:sp macro="" textlink="">
      <xdr:nvSpPr>
        <xdr:cNvPr id="329" name="テキスト ボックス 328"/>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30" name="楕円 329"/>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31" name="テキスト ボックス 330"/>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41910</xdr:rowOff>
    </xdr:from>
    <xdr:to>
      <xdr:col>69</xdr:col>
      <xdr:colOff>142875</xdr:colOff>
      <xdr:row>35</xdr:row>
      <xdr:rowOff>143510</xdr:rowOff>
    </xdr:to>
    <xdr:sp macro="" textlink="">
      <xdr:nvSpPr>
        <xdr:cNvPr id="332" name="楕円 331"/>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33" name="テキスト ボックス 332"/>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4" name="楕円 333"/>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35" name="テキスト ボックス 334"/>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年度までに大規模事業を集中して実施してきた経過もあり、類似団体平均を大きく上回っている。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令和元年度に公債費のピークを迎え、前年比で</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ポイントの上昇となったが、令和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年度は大規模事業の償還金の終了により前年度より</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ポイントの減少となった。</a:t>
          </a:r>
        </a:p>
        <a:p>
          <a:r>
            <a:rPr kumimoji="1" lang="ja-JP" altLang="en-US" sz="1200">
              <a:latin typeface="ＭＳ Ｐゴシック" panose="020B0600070205080204" pitchFamily="50" charset="-128"/>
              <a:ea typeface="ＭＳ Ｐゴシック" panose="020B0600070205080204" pitchFamily="50" charset="-128"/>
            </a:rPr>
            <a:t>　今後、公債費の減少により指標は改善する見込みではあるが、引き続き、事業精査による地方債発行額の抑制等により、比率の改善に努める。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75</xdr:row>
      <xdr:rowOff>147955</xdr:rowOff>
    </xdr:to>
    <xdr:cxnSp macro="">
      <xdr:nvCxnSpPr>
        <xdr:cNvPr id="367" name="直線コネクタ 366"/>
        <xdr:cNvCxnSpPr/>
      </xdr:nvCxnSpPr>
      <xdr:spPr>
        <a:xfrm flipV="1">
          <a:off x="3987800" y="129857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140335</xdr:rowOff>
    </xdr:from>
    <xdr:to>
      <xdr:col>19</xdr:col>
      <xdr:colOff>187325</xdr:colOff>
      <xdr:row>75</xdr:row>
      <xdr:rowOff>147955</xdr:rowOff>
    </xdr:to>
    <xdr:cxnSp macro="">
      <xdr:nvCxnSpPr>
        <xdr:cNvPr id="370" name="直線コネクタ 369"/>
        <xdr:cNvCxnSpPr/>
      </xdr:nvCxnSpPr>
      <xdr:spPr>
        <a:xfrm>
          <a:off x="3098800" y="129990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140335</xdr:rowOff>
    </xdr:from>
    <xdr:to>
      <xdr:col>15</xdr:col>
      <xdr:colOff>98425</xdr:colOff>
      <xdr:row>75</xdr:row>
      <xdr:rowOff>155575</xdr:rowOff>
    </xdr:to>
    <xdr:cxnSp macro="">
      <xdr:nvCxnSpPr>
        <xdr:cNvPr id="373" name="直線コネクタ 372"/>
        <xdr:cNvCxnSpPr/>
      </xdr:nvCxnSpPr>
      <xdr:spPr>
        <a:xfrm flipV="1">
          <a:off x="2209800" y="1299908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155575</xdr:rowOff>
    </xdr:from>
    <xdr:to>
      <xdr:col>11</xdr:col>
      <xdr:colOff>9525</xdr:colOff>
      <xdr:row>75</xdr:row>
      <xdr:rowOff>168911</xdr:rowOff>
    </xdr:to>
    <xdr:cxnSp macro="">
      <xdr:nvCxnSpPr>
        <xdr:cNvPr id="376" name="直線コネクタ 375"/>
        <xdr:cNvCxnSpPr/>
      </xdr:nvCxnSpPr>
      <xdr:spPr>
        <a:xfrm flipV="1">
          <a:off x="1320800" y="1301432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6" name="楕円 385"/>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48277</xdr:rowOff>
    </xdr:from>
    <xdr:ext cx="762000" cy="259045"/>
    <xdr:sp macro="" textlink="">
      <xdr:nvSpPr>
        <xdr:cNvPr id="387" name="公債費該当値テキスト"/>
        <xdr:cNvSpPr txBox="1"/>
      </xdr:nvSpPr>
      <xdr:spPr>
        <a:xfrm>
          <a:off x="4914900" y="1290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97155</xdr:rowOff>
    </xdr:from>
    <xdr:to>
      <xdr:col>20</xdr:col>
      <xdr:colOff>38100</xdr:colOff>
      <xdr:row>76</xdr:row>
      <xdr:rowOff>27305</xdr:rowOff>
    </xdr:to>
    <xdr:sp macro="" textlink="">
      <xdr:nvSpPr>
        <xdr:cNvPr id="388" name="楕円 387"/>
        <xdr:cNvSpPr/>
      </xdr:nvSpPr>
      <xdr:spPr>
        <a:xfrm>
          <a:off x="3937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12082</xdr:rowOff>
    </xdr:from>
    <xdr:ext cx="736600" cy="259045"/>
    <xdr:sp macro="" textlink="">
      <xdr:nvSpPr>
        <xdr:cNvPr id="389" name="テキスト ボックス 388"/>
        <xdr:cNvSpPr txBox="1"/>
      </xdr:nvSpPr>
      <xdr:spPr>
        <a:xfrm>
          <a:off x="3606800" y="13042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89535</xdr:rowOff>
    </xdr:from>
    <xdr:to>
      <xdr:col>15</xdr:col>
      <xdr:colOff>149225</xdr:colOff>
      <xdr:row>76</xdr:row>
      <xdr:rowOff>19686</xdr:rowOff>
    </xdr:to>
    <xdr:sp macro="" textlink="">
      <xdr:nvSpPr>
        <xdr:cNvPr id="390" name="楕円 389"/>
        <xdr:cNvSpPr/>
      </xdr:nvSpPr>
      <xdr:spPr>
        <a:xfrm>
          <a:off x="3048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4463</xdr:rowOff>
    </xdr:from>
    <xdr:ext cx="762000" cy="259045"/>
    <xdr:sp macro="" textlink="">
      <xdr:nvSpPr>
        <xdr:cNvPr id="391" name="テキスト ボックス 390"/>
        <xdr:cNvSpPr txBox="1"/>
      </xdr:nvSpPr>
      <xdr:spPr>
        <a:xfrm>
          <a:off x="2717800" y="130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104775</xdr:rowOff>
    </xdr:from>
    <xdr:to>
      <xdr:col>11</xdr:col>
      <xdr:colOff>60325</xdr:colOff>
      <xdr:row>76</xdr:row>
      <xdr:rowOff>34925</xdr:rowOff>
    </xdr:to>
    <xdr:sp macro="" textlink="">
      <xdr:nvSpPr>
        <xdr:cNvPr id="392" name="楕円 391"/>
        <xdr:cNvSpPr/>
      </xdr:nvSpPr>
      <xdr:spPr>
        <a:xfrm>
          <a:off x="2159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19702</xdr:rowOff>
    </xdr:from>
    <xdr:ext cx="762000" cy="259045"/>
    <xdr:sp macro="" textlink="">
      <xdr:nvSpPr>
        <xdr:cNvPr id="393" name="テキスト ボックス 392"/>
        <xdr:cNvSpPr txBox="1"/>
      </xdr:nvSpPr>
      <xdr:spPr>
        <a:xfrm>
          <a:off x="1828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4" name="楕円 393"/>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33038</xdr:rowOff>
    </xdr:from>
    <xdr:ext cx="762000" cy="259045"/>
    <xdr:sp macro="" textlink="">
      <xdr:nvSpPr>
        <xdr:cNvPr id="395" name="テキスト ボックス 394"/>
        <xdr:cNvSpPr txBox="1"/>
      </xdr:nvSpPr>
      <xdr:spPr>
        <a:xfrm>
          <a:off x="939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人件費・物件費・補助費等の影響により類似団体平均を下回っている。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引き続き行財政改革の推進に努め、柔軟な財政運営を展開するため、更なる歳出縮減を図る。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97282</xdr:rowOff>
    </xdr:from>
    <xdr:to>
      <xdr:col>82</xdr:col>
      <xdr:colOff>107950</xdr:colOff>
      <xdr:row>75</xdr:row>
      <xdr:rowOff>152146</xdr:rowOff>
    </xdr:to>
    <xdr:cxnSp macro="">
      <xdr:nvCxnSpPr>
        <xdr:cNvPr id="426" name="直線コネクタ 425"/>
        <xdr:cNvCxnSpPr/>
      </xdr:nvCxnSpPr>
      <xdr:spPr>
        <a:xfrm flipV="1">
          <a:off x="15671800" y="129560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76</xdr:row>
      <xdr:rowOff>12700</xdr:rowOff>
    </xdr:to>
    <xdr:cxnSp macro="">
      <xdr:nvCxnSpPr>
        <xdr:cNvPr id="429" name="直線コネクタ 428"/>
        <xdr:cNvCxnSpPr/>
      </xdr:nvCxnSpPr>
      <xdr:spPr>
        <a:xfrm flipV="1">
          <a:off x="14782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1" name="テキスト ボックス 430"/>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xdr:rowOff>
    </xdr:from>
    <xdr:to>
      <xdr:col>73</xdr:col>
      <xdr:colOff>180975</xdr:colOff>
      <xdr:row>76</xdr:row>
      <xdr:rowOff>26415</xdr:rowOff>
    </xdr:to>
    <xdr:cxnSp macro="">
      <xdr:nvCxnSpPr>
        <xdr:cNvPr id="432" name="直線コネクタ 431"/>
        <xdr:cNvCxnSpPr/>
      </xdr:nvCxnSpPr>
      <xdr:spPr>
        <a:xfrm flipV="1">
          <a:off x="13893800" y="130429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26415</xdr:rowOff>
    </xdr:to>
    <xdr:cxnSp macro="">
      <xdr:nvCxnSpPr>
        <xdr:cNvPr id="435" name="直線コネクタ 434"/>
        <xdr:cNvCxnSpPr/>
      </xdr:nvCxnSpPr>
      <xdr:spPr>
        <a:xfrm>
          <a:off x="13004800" y="13020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39" name="テキスト ボックス 438"/>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46482</xdr:rowOff>
    </xdr:from>
    <xdr:to>
      <xdr:col>82</xdr:col>
      <xdr:colOff>158750</xdr:colOff>
      <xdr:row>75</xdr:row>
      <xdr:rowOff>148081</xdr:rowOff>
    </xdr:to>
    <xdr:sp macro="" textlink="">
      <xdr:nvSpPr>
        <xdr:cNvPr id="445" name="楕円 444"/>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63009</xdr:rowOff>
    </xdr:from>
    <xdr:ext cx="762000" cy="259045"/>
    <xdr:sp macro="" textlink="">
      <xdr:nvSpPr>
        <xdr:cNvPr id="446" name="公債費以外該当値テキスト"/>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101346</xdr:rowOff>
    </xdr:from>
    <xdr:to>
      <xdr:col>78</xdr:col>
      <xdr:colOff>120650</xdr:colOff>
      <xdr:row>76</xdr:row>
      <xdr:rowOff>31496</xdr:rowOff>
    </xdr:to>
    <xdr:sp macro="" textlink="">
      <xdr:nvSpPr>
        <xdr:cNvPr id="447" name="楕円 446"/>
        <xdr:cNvSpPr/>
      </xdr:nvSpPr>
      <xdr:spPr>
        <a:xfrm>
          <a:off x="15621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41673</xdr:rowOff>
    </xdr:from>
    <xdr:ext cx="736600" cy="259045"/>
    <xdr:sp macro="" textlink="">
      <xdr:nvSpPr>
        <xdr:cNvPr id="448" name="テキスト ボックス 447"/>
        <xdr:cNvSpPr txBox="1"/>
      </xdr:nvSpPr>
      <xdr:spPr>
        <a:xfrm>
          <a:off x="15290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9" name="楕円 448"/>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0" name="テキスト ボックス 449"/>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1" name="楕円 450"/>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2" name="テキスト ボックス 451"/>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3" name="楕円 452"/>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4" name="テキスト ボックス 453"/>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101048</xdr:rowOff>
    </xdr:from>
    <xdr:to>
      <xdr:col>29</xdr:col>
      <xdr:colOff>127000</xdr:colOff>
      <xdr:row>18</xdr:row>
      <xdr:rowOff>119739</xdr:rowOff>
    </xdr:to>
    <xdr:cxnSp macro="">
      <xdr:nvCxnSpPr>
        <xdr:cNvPr id="52" name="直線コネクタ 51"/>
        <xdr:cNvCxnSpPr/>
      </xdr:nvCxnSpPr>
      <xdr:spPr bwMode="auto">
        <a:xfrm>
          <a:off x="5003800" y="3234773"/>
          <a:ext cx="647700" cy="18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101048</xdr:rowOff>
    </xdr:from>
    <xdr:to>
      <xdr:col>26</xdr:col>
      <xdr:colOff>50800</xdr:colOff>
      <xdr:row>18</xdr:row>
      <xdr:rowOff>106448</xdr:rowOff>
    </xdr:to>
    <xdr:cxnSp macro="">
      <xdr:nvCxnSpPr>
        <xdr:cNvPr id="55" name="直線コネクタ 54"/>
        <xdr:cNvCxnSpPr/>
      </xdr:nvCxnSpPr>
      <xdr:spPr bwMode="auto">
        <a:xfrm flipV="1">
          <a:off x="4305300" y="3234773"/>
          <a:ext cx="698500" cy="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106448</xdr:rowOff>
    </xdr:from>
    <xdr:to>
      <xdr:col>22</xdr:col>
      <xdr:colOff>114300</xdr:colOff>
      <xdr:row>18</xdr:row>
      <xdr:rowOff>138288</xdr:rowOff>
    </xdr:to>
    <xdr:cxnSp macro="">
      <xdr:nvCxnSpPr>
        <xdr:cNvPr id="58" name="直線コネクタ 57"/>
        <xdr:cNvCxnSpPr/>
      </xdr:nvCxnSpPr>
      <xdr:spPr bwMode="auto">
        <a:xfrm flipV="1">
          <a:off x="3606800" y="3240173"/>
          <a:ext cx="698500" cy="31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122853</xdr:rowOff>
    </xdr:from>
    <xdr:to>
      <xdr:col>18</xdr:col>
      <xdr:colOff>177800</xdr:colOff>
      <xdr:row>18</xdr:row>
      <xdr:rowOff>138288</xdr:rowOff>
    </xdr:to>
    <xdr:cxnSp macro="">
      <xdr:nvCxnSpPr>
        <xdr:cNvPr id="61" name="直線コネクタ 60"/>
        <xdr:cNvCxnSpPr/>
      </xdr:nvCxnSpPr>
      <xdr:spPr bwMode="auto">
        <a:xfrm>
          <a:off x="2908300" y="3256578"/>
          <a:ext cx="698500" cy="15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68939</xdr:rowOff>
    </xdr:from>
    <xdr:to>
      <xdr:col>29</xdr:col>
      <xdr:colOff>177800</xdr:colOff>
      <xdr:row>18</xdr:row>
      <xdr:rowOff>170539</xdr:rowOff>
    </xdr:to>
    <xdr:sp macro="" textlink="">
      <xdr:nvSpPr>
        <xdr:cNvPr id="71" name="楕円 70"/>
        <xdr:cNvSpPr/>
      </xdr:nvSpPr>
      <xdr:spPr bwMode="auto">
        <a:xfrm>
          <a:off x="5600700" y="3202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41016</xdr:rowOff>
    </xdr:from>
    <xdr:ext cx="762000" cy="259045"/>
    <xdr:sp macro="" textlink="">
      <xdr:nvSpPr>
        <xdr:cNvPr id="72" name="人口1人当たり決算額の推移該当値テキスト130"/>
        <xdr:cNvSpPr txBox="1"/>
      </xdr:nvSpPr>
      <xdr:spPr>
        <a:xfrm>
          <a:off x="5740400" y="317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50248</xdr:rowOff>
    </xdr:from>
    <xdr:to>
      <xdr:col>26</xdr:col>
      <xdr:colOff>101600</xdr:colOff>
      <xdr:row>18</xdr:row>
      <xdr:rowOff>151848</xdr:rowOff>
    </xdr:to>
    <xdr:sp macro="" textlink="">
      <xdr:nvSpPr>
        <xdr:cNvPr id="73" name="楕円 72"/>
        <xdr:cNvSpPr/>
      </xdr:nvSpPr>
      <xdr:spPr bwMode="auto">
        <a:xfrm>
          <a:off x="4953000" y="3183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136625</xdr:rowOff>
    </xdr:from>
    <xdr:ext cx="736600" cy="259045"/>
    <xdr:sp macro="" textlink="">
      <xdr:nvSpPr>
        <xdr:cNvPr id="74" name="テキスト ボックス 73"/>
        <xdr:cNvSpPr txBox="1"/>
      </xdr:nvSpPr>
      <xdr:spPr>
        <a:xfrm>
          <a:off x="4622800" y="3270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55648</xdr:rowOff>
    </xdr:from>
    <xdr:to>
      <xdr:col>22</xdr:col>
      <xdr:colOff>165100</xdr:colOff>
      <xdr:row>18</xdr:row>
      <xdr:rowOff>157248</xdr:rowOff>
    </xdr:to>
    <xdr:sp macro="" textlink="">
      <xdr:nvSpPr>
        <xdr:cNvPr id="75" name="楕円 74"/>
        <xdr:cNvSpPr/>
      </xdr:nvSpPr>
      <xdr:spPr bwMode="auto">
        <a:xfrm>
          <a:off x="4254500" y="3189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142025</xdr:rowOff>
    </xdr:from>
    <xdr:ext cx="762000" cy="259045"/>
    <xdr:sp macro="" textlink="">
      <xdr:nvSpPr>
        <xdr:cNvPr id="76" name="テキスト ボックス 75"/>
        <xdr:cNvSpPr txBox="1"/>
      </xdr:nvSpPr>
      <xdr:spPr>
        <a:xfrm>
          <a:off x="3924300" y="327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87488</xdr:rowOff>
    </xdr:from>
    <xdr:to>
      <xdr:col>19</xdr:col>
      <xdr:colOff>38100</xdr:colOff>
      <xdr:row>19</xdr:row>
      <xdr:rowOff>17638</xdr:rowOff>
    </xdr:to>
    <xdr:sp macro="" textlink="">
      <xdr:nvSpPr>
        <xdr:cNvPr id="77" name="楕円 76"/>
        <xdr:cNvSpPr/>
      </xdr:nvSpPr>
      <xdr:spPr bwMode="auto">
        <a:xfrm>
          <a:off x="3556000" y="322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2415</xdr:rowOff>
    </xdr:from>
    <xdr:ext cx="762000" cy="259045"/>
    <xdr:sp macro="" textlink="">
      <xdr:nvSpPr>
        <xdr:cNvPr id="78" name="テキスト ボックス 77"/>
        <xdr:cNvSpPr txBox="1"/>
      </xdr:nvSpPr>
      <xdr:spPr>
        <a:xfrm>
          <a:off x="3225800" y="3307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72053</xdr:rowOff>
    </xdr:from>
    <xdr:to>
      <xdr:col>15</xdr:col>
      <xdr:colOff>101600</xdr:colOff>
      <xdr:row>19</xdr:row>
      <xdr:rowOff>2203</xdr:rowOff>
    </xdr:to>
    <xdr:sp macro="" textlink="">
      <xdr:nvSpPr>
        <xdr:cNvPr id="79" name="楕円 78"/>
        <xdr:cNvSpPr/>
      </xdr:nvSpPr>
      <xdr:spPr bwMode="auto">
        <a:xfrm>
          <a:off x="2857500" y="3205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158430</xdr:rowOff>
    </xdr:from>
    <xdr:ext cx="762000" cy="259045"/>
    <xdr:sp macro="" textlink="">
      <xdr:nvSpPr>
        <xdr:cNvPr id="80" name="テキスト ボックス 79"/>
        <xdr:cNvSpPr txBox="1"/>
      </xdr:nvSpPr>
      <xdr:spPr>
        <a:xfrm>
          <a:off x="2527300" y="329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304092</xdr:rowOff>
    </xdr:from>
    <xdr:to>
      <xdr:col>29</xdr:col>
      <xdr:colOff>127000</xdr:colOff>
      <xdr:row>37</xdr:row>
      <xdr:rowOff>314235</xdr:rowOff>
    </xdr:to>
    <xdr:cxnSp macro="">
      <xdr:nvCxnSpPr>
        <xdr:cNvPr id="114" name="直線コネクタ 113"/>
        <xdr:cNvCxnSpPr/>
      </xdr:nvCxnSpPr>
      <xdr:spPr bwMode="auto">
        <a:xfrm>
          <a:off x="5003800" y="7428792"/>
          <a:ext cx="647700" cy="10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299012</xdr:rowOff>
    </xdr:from>
    <xdr:ext cx="762000" cy="259045"/>
    <xdr:sp macro="" textlink="">
      <xdr:nvSpPr>
        <xdr:cNvPr id="115" name="人口1人当たり決算額の推移平均値テキスト445"/>
        <xdr:cNvSpPr txBox="1"/>
      </xdr:nvSpPr>
      <xdr:spPr>
        <a:xfrm>
          <a:off x="5740400" y="7423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302968</xdr:rowOff>
    </xdr:from>
    <xdr:to>
      <xdr:col>26</xdr:col>
      <xdr:colOff>50800</xdr:colOff>
      <xdr:row>37</xdr:row>
      <xdr:rowOff>304092</xdr:rowOff>
    </xdr:to>
    <xdr:cxnSp macro="">
      <xdr:nvCxnSpPr>
        <xdr:cNvPr id="117" name="直線コネクタ 116"/>
        <xdr:cNvCxnSpPr/>
      </xdr:nvCxnSpPr>
      <xdr:spPr bwMode="auto">
        <a:xfrm>
          <a:off x="4305300" y="7427668"/>
          <a:ext cx="698500" cy="1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297121</xdr:rowOff>
    </xdr:from>
    <xdr:to>
      <xdr:col>22</xdr:col>
      <xdr:colOff>114300</xdr:colOff>
      <xdr:row>37</xdr:row>
      <xdr:rowOff>302968</xdr:rowOff>
    </xdr:to>
    <xdr:cxnSp macro="">
      <xdr:nvCxnSpPr>
        <xdr:cNvPr id="120" name="直線コネクタ 119"/>
        <xdr:cNvCxnSpPr/>
      </xdr:nvCxnSpPr>
      <xdr:spPr bwMode="auto">
        <a:xfrm>
          <a:off x="3606800" y="7421821"/>
          <a:ext cx="698500" cy="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287455</xdr:rowOff>
    </xdr:from>
    <xdr:to>
      <xdr:col>18</xdr:col>
      <xdr:colOff>177800</xdr:colOff>
      <xdr:row>37</xdr:row>
      <xdr:rowOff>297121</xdr:rowOff>
    </xdr:to>
    <xdr:cxnSp macro="">
      <xdr:nvCxnSpPr>
        <xdr:cNvPr id="123" name="直線コネクタ 122"/>
        <xdr:cNvCxnSpPr/>
      </xdr:nvCxnSpPr>
      <xdr:spPr bwMode="auto">
        <a:xfrm>
          <a:off x="2908300" y="7412155"/>
          <a:ext cx="698500" cy="9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263435</xdr:rowOff>
    </xdr:from>
    <xdr:to>
      <xdr:col>29</xdr:col>
      <xdr:colOff>177800</xdr:colOff>
      <xdr:row>38</xdr:row>
      <xdr:rowOff>22135</xdr:rowOff>
    </xdr:to>
    <xdr:sp macro="" textlink="">
      <xdr:nvSpPr>
        <xdr:cNvPr id="133" name="楕円 132"/>
        <xdr:cNvSpPr/>
      </xdr:nvSpPr>
      <xdr:spPr bwMode="auto">
        <a:xfrm>
          <a:off x="5600700" y="7388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108512</xdr:rowOff>
    </xdr:from>
    <xdr:ext cx="762000" cy="259045"/>
    <xdr:sp macro="" textlink="">
      <xdr:nvSpPr>
        <xdr:cNvPr id="134" name="人口1人当たり決算額の推移該当値テキスト445"/>
        <xdr:cNvSpPr txBox="1"/>
      </xdr:nvSpPr>
      <xdr:spPr>
        <a:xfrm>
          <a:off x="5740400" y="723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253292</xdr:rowOff>
    </xdr:from>
    <xdr:to>
      <xdr:col>26</xdr:col>
      <xdr:colOff>101600</xdr:colOff>
      <xdr:row>38</xdr:row>
      <xdr:rowOff>11992</xdr:rowOff>
    </xdr:to>
    <xdr:sp macro="" textlink="">
      <xdr:nvSpPr>
        <xdr:cNvPr id="135" name="楕円 134"/>
        <xdr:cNvSpPr/>
      </xdr:nvSpPr>
      <xdr:spPr bwMode="auto">
        <a:xfrm>
          <a:off x="4953000" y="737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22169</xdr:rowOff>
    </xdr:from>
    <xdr:ext cx="736600" cy="259045"/>
    <xdr:sp macro="" textlink="">
      <xdr:nvSpPr>
        <xdr:cNvPr id="136" name="テキスト ボックス 135"/>
        <xdr:cNvSpPr txBox="1"/>
      </xdr:nvSpPr>
      <xdr:spPr>
        <a:xfrm>
          <a:off x="4622800" y="7146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252168</xdr:rowOff>
    </xdr:from>
    <xdr:to>
      <xdr:col>22</xdr:col>
      <xdr:colOff>165100</xdr:colOff>
      <xdr:row>38</xdr:row>
      <xdr:rowOff>10868</xdr:rowOff>
    </xdr:to>
    <xdr:sp macro="" textlink="">
      <xdr:nvSpPr>
        <xdr:cNvPr id="137" name="楕円 136"/>
        <xdr:cNvSpPr/>
      </xdr:nvSpPr>
      <xdr:spPr bwMode="auto">
        <a:xfrm>
          <a:off x="4254500" y="7376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21045</xdr:rowOff>
    </xdr:from>
    <xdr:ext cx="762000" cy="259045"/>
    <xdr:sp macro="" textlink="">
      <xdr:nvSpPr>
        <xdr:cNvPr id="138" name="テキスト ボックス 137"/>
        <xdr:cNvSpPr txBox="1"/>
      </xdr:nvSpPr>
      <xdr:spPr>
        <a:xfrm>
          <a:off x="3924300" y="714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246321</xdr:rowOff>
    </xdr:from>
    <xdr:to>
      <xdr:col>19</xdr:col>
      <xdr:colOff>38100</xdr:colOff>
      <xdr:row>38</xdr:row>
      <xdr:rowOff>5021</xdr:rowOff>
    </xdr:to>
    <xdr:sp macro="" textlink="">
      <xdr:nvSpPr>
        <xdr:cNvPr id="139" name="楕円 138"/>
        <xdr:cNvSpPr/>
      </xdr:nvSpPr>
      <xdr:spPr bwMode="auto">
        <a:xfrm>
          <a:off x="3556000" y="7371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15198</xdr:rowOff>
    </xdr:from>
    <xdr:ext cx="762000" cy="259045"/>
    <xdr:sp macro="" textlink="">
      <xdr:nvSpPr>
        <xdr:cNvPr id="140" name="テキスト ボックス 139"/>
        <xdr:cNvSpPr txBox="1"/>
      </xdr:nvSpPr>
      <xdr:spPr>
        <a:xfrm>
          <a:off x="3225800" y="713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236655</xdr:rowOff>
    </xdr:from>
    <xdr:to>
      <xdr:col>15</xdr:col>
      <xdr:colOff>101600</xdr:colOff>
      <xdr:row>37</xdr:row>
      <xdr:rowOff>338255</xdr:rowOff>
    </xdr:to>
    <xdr:sp macro="" textlink="">
      <xdr:nvSpPr>
        <xdr:cNvPr id="141" name="楕円 140"/>
        <xdr:cNvSpPr/>
      </xdr:nvSpPr>
      <xdr:spPr bwMode="auto">
        <a:xfrm>
          <a:off x="2857500" y="7361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5532</xdr:rowOff>
    </xdr:from>
    <xdr:ext cx="762000" cy="259045"/>
    <xdr:sp macro="" textlink="">
      <xdr:nvSpPr>
        <xdr:cNvPr id="142" name="テキスト ボックス 141"/>
        <xdr:cNvSpPr txBox="1"/>
      </xdr:nvSpPr>
      <xdr:spPr>
        <a:xfrm>
          <a:off x="2527300" y="713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45,635
45,256
733.19
32,244,315
31,444,022
627,766
15,238,595
31,985,967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49022</xdr:rowOff>
    </xdr:from>
    <xdr:to>
      <xdr:col>24</xdr:col>
      <xdr:colOff>63500</xdr:colOff>
      <xdr:row>36</xdr:row>
      <xdr:rowOff>82844</xdr:rowOff>
    </xdr:to>
    <xdr:cxnSp macro="">
      <xdr:nvCxnSpPr>
        <xdr:cNvPr id="63" name="直線コネクタ 62"/>
        <xdr:cNvCxnSpPr/>
      </xdr:nvCxnSpPr>
      <xdr:spPr>
        <a:xfrm flipV="1">
          <a:off x="3797300" y="6221222"/>
          <a:ext cx="838200" cy="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80231</xdr:rowOff>
    </xdr:from>
    <xdr:to>
      <xdr:col>19</xdr:col>
      <xdr:colOff>177800</xdr:colOff>
      <xdr:row>36</xdr:row>
      <xdr:rowOff>82844</xdr:rowOff>
    </xdr:to>
    <xdr:cxnSp macro="">
      <xdr:nvCxnSpPr>
        <xdr:cNvPr id="66" name="直線コネクタ 65"/>
        <xdr:cNvCxnSpPr/>
      </xdr:nvCxnSpPr>
      <xdr:spPr>
        <a:xfrm>
          <a:off x="2908300" y="6252431"/>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80231</xdr:rowOff>
    </xdr:from>
    <xdr:to>
      <xdr:col>15</xdr:col>
      <xdr:colOff>50800</xdr:colOff>
      <xdr:row>36</xdr:row>
      <xdr:rowOff>94405</xdr:rowOff>
    </xdr:to>
    <xdr:cxnSp macro="">
      <xdr:nvCxnSpPr>
        <xdr:cNvPr id="69" name="直線コネクタ 68"/>
        <xdr:cNvCxnSpPr/>
      </xdr:nvCxnSpPr>
      <xdr:spPr>
        <a:xfrm flipV="1">
          <a:off x="2019300" y="6252431"/>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82126</xdr:rowOff>
    </xdr:from>
    <xdr:to>
      <xdr:col>10</xdr:col>
      <xdr:colOff>114300</xdr:colOff>
      <xdr:row>36</xdr:row>
      <xdr:rowOff>94405</xdr:rowOff>
    </xdr:to>
    <xdr:cxnSp macro="">
      <xdr:nvCxnSpPr>
        <xdr:cNvPr id="72" name="直線コネクタ 71"/>
        <xdr:cNvCxnSpPr/>
      </xdr:nvCxnSpPr>
      <xdr:spPr>
        <a:xfrm>
          <a:off x="1130300" y="6254326"/>
          <a:ext cx="889000" cy="1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169672</xdr:rowOff>
    </xdr:from>
    <xdr:to>
      <xdr:col>24</xdr:col>
      <xdr:colOff>114300</xdr:colOff>
      <xdr:row>36</xdr:row>
      <xdr:rowOff>99822</xdr:rowOff>
    </xdr:to>
    <xdr:sp macro="" textlink="">
      <xdr:nvSpPr>
        <xdr:cNvPr id="82" name="楕円 81"/>
        <xdr:cNvSpPr/>
      </xdr:nvSpPr>
      <xdr:spPr>
        <a:xfrm>
          <a:off x="4584700" y="61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148099</xdr:rowOff>
    </xdr:from>
    <xdr:ext cx="534377" cy="259045"/>
    <xdr:sp macro="" textlink="">
      <xdr:nvSpPr>
        <xdr:cNvPr id="83" name="人件費該当値テキスト"/>
        <xdr:cNvSpPr txBox="1"/>
      </xdr:nvSpPr>
      <xdr:spPr>
        <a:xfrm>
          <a:off x="4686300" y="614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32044</xdr:rowOff>
    </xdr:from>
    <xdr:to>
      <xdr:col>20</xdr:col>
      <xdr:colOff>38100</xdr:colOff>
      <xdr:row>36</xdr:row>
      <xdr:rowOff>133644</xdr:rowOff>
    </xdr:to>
    <xdr:sp macro="" textlink="">
      <xdr:nvSpPr>
        <xdr:cNvPr id="84" name="楕円 83"/>
        <xdr:cNvSpPr/>
      </xdr:nvSpPr>
      <xdr:spPr>
        <a:xfrm>
          <a:off x="3746500" y="62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124771</xdr:rowOff>
    </xdr:from>
    <xdr:ext cx="534377" cy="259045"/>
    <xdr:sp macro="" textlink="">
      <xdr:nvSpPr>
        <xdr:cNvPr id="85" name="テキスト ボックス 84"/>
        <xdr:cNvSpPr txBox="1"/>
      </xdr:nvSpPr>
      <xdr:spPr>
        <a:xfrm>
          <a:off x="3530111" y="629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29431</xdr:rowOff>
    </xdr:from>
    <xdr:to>
      <xdr:col>15</xdr:col>
      <xdr:colOff>101600</xdr:colOff>
      <xdr:row>36</xdr:row>
      <xdr:rowOff>131031</xdr:rowOff>
    </xdr:to>
    <xdr:sp macro="" textlink="">
      <xdr:nvSpPr>
        <xdr:cNvPr id="86" name="楕円 85"/>
        <xdr:cNvSpPr/>
      </xdr:nvSpPr>
      <xdr:spPr>
        <a:xfrm>
          <a:off x="2857500" y="620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122158</xdr:rowOff>
    </xdr:from>
    <xdr:ext cx="534377" cy="259045"/>
    <xdr:sp macro="" textlink="">
      <xdr:nvSpPr>
        <xdr:cNvPr id="87" name="テキスト ボックス 86"/>
        <xdr:cNvSpPr txBox="1"/>
      </xdr:nvSpPr>
      <xdr:spPr>
        <a:xfrm>
          <a:off x="2641111" y="62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43605</xdr:rowOff>
    </xdr:from>
    <xdr:to>
      <xdr:col>10</xdr:col>
      <xdr:colOff>165100</xdr:colOff>
      <xdr:row>36</xdr:row>
      <xdr:rowOff>145205</xdr:rowOff>
    </xdr:to>
    <xdr:sp macro="" textlink="">
      <xdr:nvSpPr>
        <xdr:cNvPr id="88" name="楕円 87"/>
        <xdr:cNvSpPr/>
      </xdr:nvSpPr>
      <xdr:spPr>
        <a:xfrm>
          <a:off x="1968500" y="62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136332</xdr:rowOff>
    </xdr:from>
    <xdr:ext cx="534377" cy="259045"/>
    <xdr:sp macro="" textlink="">
      <xdr:nvSpPr>
        <xdr:cNvPr id="89" name="テキスト ボックス 88"/>
        <xdr:cNvSpPr txBox="1"/>
      </xdr:nvSpPr>
      <xdr:spPr>
        <a:xfrm>
          <a:off x="1752111" y="63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31326</xdr:rowOff>
    </xdr:from>
    <xdr:to>
      <xdr:col>6</xdr:col>
      <xdr:colOff>38100</xdr:colOff>
      <xdr:row>36</xdr:row>
      <xdr:rowOff>132926</xdr:rowOff>
    </xdr:to>
    <xdr:sp macro="" textlink="">
      <xdr:nvSpPr>
        <xdr:cNvPr id="90" name="楕円 89"/>
        <xdr:cNvSpPr/>
      </xdr:nvSpPr>
      <xdr:spPr>
        <a:xfrm>
          <a:off x="1079500" y="620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124053</xdr:rowOff>
    </xdr:from>
    <xdr:ext cx="534377" cy="259045"/>
    <xdr:sp macro="" textlink="">
      <xdr:nvSpPr>
        <xdr:cNvPr id="91" name="テキスト ボックス 90"/>
        <xdr:cNvSpPr txBox="1"/>
      </xdr:nvSpPr>
      <xdr:spPr>
        <a:xfrm>
          <a:off x="863111" y="629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32650</xdr:rowOff>
    </xdr:from>
    <xdr:to>
      <xdr:col>24</xdr:col>
      <xdr:colOff>63500</xdr:colOff>
      <xdr:row>58</xdr:row>
      <xdr:rowOff>57172</xdr:rowOff>
    </xdr:to>
    <xdr:cxnSp macro="">
      <xdr:nvCxnSpPr>
        <xdr:cNvPr id="122" name="直線コネクタ 121"/>
        <xdr:cNvCxnSpPr/>
      </xdr:nvCxnSpPr>
      <xdr:spPr>
        <a:xfrm flipV="1">
          <a:off x="3797300" y="9976750"/>
          <a:ext cx="838200" cy="2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57172</xdr:rowOff>
    </xdr:from>
    <xdr:to>
      <xdr:col>19</xdr:col>
      <xdr:colOff>177800</xdr:colOff>
      <xdr:row>58</xdr:row>
      <xdr:rowOff>67240</xdr:rowOff>
    </xdr:to>
    <xdr:cxnSp macro="">
      <xdr:nvCxnSpPr>
        <xdr:cNvPr id="125" name="直線コネクタ 124"/>
        <xdr:cNvCxnSpPr/>
      </xdr:nvCxnSpPr>
      <xdr:spPr>
        <a:xfrm flipV="1">
          <a:off x="2908300" y="10001272"/>
          <a:ext cx="889000" cy="1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65921</xdr:rowOff>
    </xdr:from>
    <xdr:to>
      <xdr:col>15</xdr:col>
      <xdr:colOff>50800</xdr:colOff>
      <xdr:row>58</xdr:row>
      <xdr:rowOff>67240</xdr:rowOff>
    </xdr:to>
    <xdr:cxnSp macro="">
      <xdr:nvCxnSpPr>
        <xdr:cNvPr id="128" name="直線コネクタ 127"/>
        <xdr:cNvCxnSpPr/>
      </xdr:nvCxnSpPr>
      <xdr:spPr>
        <a:xfrm>
          <a:off x="2019300" y="10010021"/>
          <a:ext cx="8890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65921</xdr:rowOff>
    </xdr:from>
    <xdr:to>
      <xdr:col>10</xdr:col>
      <xdr:colOff>114300</xdr:colOff>
      <xdr:row>58</xdr:row>
      <xdr:rowOff>67792</xdr:rowOff>
    </xdr:to>
    <xdr:cxnSp macro="">
      <xdr:nvCxnSpPr>
        <xdr:cNvPr id="131" name="直線コネクタ 130"/>
        <xdr:cNvCxnSpPr/>
      </xdr:nvCxnSpPr>
      <xdr:spPr>
        <a:xfrm flipV="1">
          <a:off x="1130300" y="10010021"/>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153300</xdr:rowOff>
    </xdr:from>
    <xdr:to>
      <xdr:col>24</xdr:col>
      <xdr:colOff>114300</xdr:colOff>
      <xdr:row>58</xdr:row>
      <xdr:rowOff>83450</xdr:rowOff>
    </xdr:to>
    <xdr:sp macro="" textlink="">
      <xdr:nvSpPr>
        <xdr:cNvPr id="141" name="楕円 140"/>
        <xdr:cNvSpPr/>
      </xdr:nvSpPr>
      <xdr:spPr>
        <a:xfrm>
          <a:off x="4584700" y="99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73068</xdr:rowOff>
    </xdr:from>
    <xdr:ext cx="534377" cy="259045"/>
    <xdr:sp macro="" textlink="">
      <xdr:nvSpPr>
        <xdr:cNvPr id="142" name="物件費該当値テキスト"/>
        <xdr:cNvSpPr txBox="1"/>
      </xdr:nvSpPr>
      <xdr:spPr>
        <a:xfrm>
          <a:off x="4686300" y="98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6372</xdr:rowOff>
    </xdr:from>
    <xdr:to>
      <xdr:col>20</xdr:col>
      <xdr:colOff>38100</xdr:colOff>
      <xdr:row>58</xdr:row>
      <xdr:rowOff>107972</xdr:rowOff>
    </xdr:to>
    <xdr:sp macro="" textlink="">
      <xdr:nvSpPr>
        <xdr:cNvPr id="143" name="楕円 142"/>
        <xdr:cNvSpPr/>
      </xdr:nvSpPr>
      <xdr:spPr>
        <a:xfrm>
          <a:off x="3746500" y="99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99099</xdr:rowOff>
    </xdr:from>
    <xdr:ext cx="534377" cy="259045"/>
    <xdr:sp macro="" textlink="">
      <xdr:nvSpPr>
        <xdr:cNvPr id="144" name="テキスト ボックス 143"/>
        <xdr:cNvSpPr txBox="1"/>
      </xdr:nvSpPr>
      <xdr:spPr>
        <a:xfrm>
          <a:off x="3530111" y="1004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16440</xdr:rowOff>
    </xdr:from>
    <xdr:to>
      <xdr:col>15</xdr:col>
      <xdr:colOff>101600</xdr:colOff>
      <xdr:row>58</xdr:row>
      <xdr:rowOff>118040</xdr:rowOff>
    </xdr:to>
    <xdr:sp macro="" textlink="">
      <xdr:nvSpPr>
        <xdr:cNvPr id="145" name="楕円 144"/>
        <xdr:cNvSpPr/>
      </xdr:nvSpPr>
      <xdr:spPr>
        <a:xfrm>
          <a:off x="2857500" y="99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109167</xdr:rowOff>
    </xdr:from>
    <xdr:ext cx="534377" cy="259045"/>
    <xdr:sp macro="" textlink="">
      <xdr:nvSpPr>
        <xdr:cNvPr id="146" name="テキスト ボックス 145"/>
        <xdr:cNvSpPr txBox="1"/>
      </xdr:nvSpPr>
      <xdr:spPr>
        <a:xfrm>
          <a:off x="2641111" y="1005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15121</xdr:rowOff>
    </xdr:from>
    <xdr:to>
      <xdr:col>10</xdr:col>
      <xdr:colOff>165100</xdr:colOff>
      <xdr:row>58</xdr:row>
      <xdr:rowOff>116721</xdr:rowOff>
    </xdr:to>
    <xdr:sp macro="" textlink="">
      <xdr:nvSpPr>
        <xdr:cNvPr id="147" name="楕円 146"/>
        <xdr:cNvSpPr/>
      </xdr:nvSpPr>
      <xdr:spPr>
        <a:xfrm>
          <a:off x="1968500" y="99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107848</xdr:rowOff>
    </xdr:from>
    <xdr:ext cx="534377" cy="259045"/>
    <xdr:sp macro="" textlink="">
      <xdr:nvSpPr>
        <xdr:cNvPr id="148" name="テキスト ボックス 147"/>
        <xdr:cNvSpPr txBox="1"/>
      </xdr:nvSpPr>
      <xdr:spPr>
        <a:xfrm>
          <a:off x="1752111" y="1005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16992</xdr:rowOff>
    </xdr:from>
    <xdr:to>
      <xdr:col>6</xdr:col>
      <xdr:colOff>38100</xdr:colOff>
      <xdr:row>58</xdr:row>
      <xdr:rowOff>118592</xdr:rowOff>
    </xdr:to>
    <xdr:sp macro="" textlink="">
      <xdr:nvSpPr>
        <xdr:cNvPr id="149" name="楕円 148"/>
        <xdr:cNvSpPr/>
      </xdr:nvSpPr>
      <xdr:spPr>
        <a:xfrm>
          <a:off x="1079500" y="99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109719</xdr:rowOff>
    </xdr:from>
    <xdr:ext cx="534377" cy="259045"/>
    <xdr:sp macro="" textlink="">
      <xdr:nvSpPr>
        <xdr:cNvPr id="150" name="テキスト ボックス 149"/>
        <xdr:cNvSpPr txBox="1"/>
      </xdr:nvSpPr>
      <xdr:spPr>
        <a:xfrm>
          <a:off x="863111" y="1005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141967</xdr:rowOff>
    </xdr:from>
    <xdr:to>
      <xdr:col>24</xdr:col>
      <xdr:colOff>63500</xdr:colOff>
      <xdr:row>78</xdr:row>
      <xdr:rowOff>155950</xdr:rowOff>
    </xdr:to>
    <xdr:cxnSp macro="">
      <xdr:nvCxnSpPr>
        <xdr:cNvPr id="179" name="直線コネクタ 178"/>
        <xdr:cNvCxnSpPr/>
      </xdr:nvCxnSpPr>
      <xdr:spPr>
        <a:xfrm flipV="1">
          <a:off x="3797300" y="13515067"/>
          <a:ext cx="8382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155950</xdr:rowOff>
    </xdr:from>
    <xdr:to>
      <xdr:col>19</xdr:col>
      <xdr:colOff>177800</xdr:colOff>
      <xdr:row>78</xdr:row>
      <xdr:rowOff>157321</xdr:rowOff>
    </xdr:to>
    <xdr:cxnSp macro="">
      <xdr:nvCxnSpPr>
        <xdr:cNvPr id="182" name="直線コネクタ 181"/>
        <xdr:cNvCxnSpPr/>
      </xdr:nvCxnSpPr>
      <xdr:spPr>
        <a:xfrm flipV="1">
          <a:off x="2908300" y="13529050"/>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147473</xdr:rowOff>
    </xdr:from>
    <xdr:to>
      <xdr:col>15</xdr:col>
      <xdr:colOff>50800</xdr:colOff>
      <xdr:row>78</xdr:row>
      <xdr:rowOff>157321</xdr:rowOff>
    </xdr:to>
    <xdr:cxnSp macro="">
      <xdr:nvCxnSpPr>
        <xdr:cNvPr id="185" name="直線コネクタ 184"/>
        <xdr:cNvCxnSpPr/>
      </xdr:nvCxnSpPr>
      <xdr:spPr>
        <a:xfrm>
          <a:off x="2019300" y="13520573"/>
          <a:ext cx="889000" cy="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147473</xdr:rowOff>
    </xdr:from>
    <xdr:to>
      <xdr:col>10</xdr:col>
      <xdr:colOff>114300</xdr:colOff>
      <xdr:row>78</xdr:row>
      <xdr:rowOff>154293</xdr:rowOff>
    </xdr:to>
    <xdr:cxnSp macro="">
      <xdr:nvCxnSpPr>
        <xdr:cNvPr id="188" name="直線コネクタ 187"/>
        <xdr:cNvCxnSpPr/>
      </xdr:nvCxnSpPr>
      <xdr:spPr>
        <a:xfrm flipV="1">
          <a:off x="1130300" y="13520573"/>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91167</xdr:rowOff>
    </xdr:from>
    <xdr:to>
      <xdr:col>24</xdr:col>
      <xdr:colOff>114300</xdr:colOff>
      <xdr:row>79</xdr:row>
      <xdr:rowOff>21317</xdr:rowOff>
    </xdr:to>
    <xdr:sp macro="" textlink="">
      <xdr:nvSpPr>
        <xdr:cNvPr id="198" name="楕円 197"/>
        <xdr:cNvSpPr/>
      </xdr:nvSpPr>
      <xdr:spPr>
        <a:xfrm>
          <a:off x="4584700" y="1346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6094</xdr:rowOff>
    </xdr:from>
    <xdr:ext cx="469744" cy="259045"/>
    <xdr:sp macro="" textlink="">
      <xdr:nvSpPr>
        <xdr:cNvPr id="199" name="維持補修費該当値テキスト"/>
        <xdr:cNvSpPr txBox="1"/>
      </xdr:nvSpPr>
      <xdr:spPr>
        <a:xfrm>
          <a:off x="4686300" y="1337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105150</xdr:rowOff>
    </xdr:from>
    <xdr:to>
      <xdr:col>20</xdr:col>
      <xdr:colOff>38100</xdr:colOff>
      <xdr:row>79</xdr:row>
      <xdr:rowOff>35300</xdr:rowOff>
    </xdr:to>
    <xdr:sp macro="" textlink="">
      <xdr:nvSpPr>
        <xdr:cNvPr id="200" name="楕円 199"/>
        <xdr:cNvSpPr/>
      </xdr:nvSpPr>
      <xdr:spPr>
        <a:xfrm>
          <a:off x="3746500" y="134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26427</xdr:rowOff>
    </xdr:from>
    <xdr:ext cx="469744" cy="259045"/>
    <xdr:sp macro="" textlink="">
      <xdr:nvSpPr>
        <xdr:cNvPr id="201" name="テキスト ボックス 200"/>
        <xdr:cNvSpPr txBox="1"/>
      </xdr:nvSpPr>
      <xdr:spPr>
        <a:xfrm>
          <a:off x="3562428"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106521</xdr:rowOff>
    </xdr:from>
    <xdr:to>
      <xdr:col>15</xdr:col>
      <xdr:colOff>101600</xdr:colOff>
      <xdr:row>79</xdr:row>
      <xdr:rowOff>36671</xdr:rowOff>
    </xdr:to>
    <xdr:sp macro="" textlink="">
      <xdr:nvSpPr>
        <xdr:cNvPr id="202" name="楕円 201"/>
        <xdr:cNvSpPr/>
      </xdr:nvSpPr>
      <xdr:spPr>
        <a:xfrm>
          <a:off x="2857500" y="1347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27798</xdr:rowOff>
    </xdr:from>
    <xdr:ext cx="469744" cy="259045"/>
    <xdr:sp macro="" textlink="">
      <xdr:nvSpPr>
        <xdr:cNvPr id="203" name="テキスト ボックス 202"/>
        <xdr:cNvSpPr txBox="1"/>
      </xdr:nvSpPr>
      <xdr:spPr>
        <a:xfrm>
          <a:off x="2673428" y="1357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96673</xdr:rowOff>
    </xdr:from>
    <xdr:to>
      <xdr:col>10</xdr:col>
      <xdr:colOff>165100</xdr:colOff>
      <xdr:row>79</xdr:row>
      <xdr:rowOff>26823</xdr:rowOff>
    </xdr:to>
    <xdr:sp macro="" textlink="">
      <xdr:nvSpPr>
        <xdr:cNvPr id="204" name="楕円 203"/>
        <xdr:cNvSpPr/>
      </xdr:nvSpPr>
      <xdr:spPr>
        <a:xfrm>
          <a:off x="1968500" y="134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17950</xdr:rowOff>
    </xdr:from>
    <xdr:ext cx="469744" cy="259045"/>
    <xdr:sp macro="" textlink="">
      <xdr:nvSpPr>
        <xdr:cNvPr id="205" name="テキスト ボックス 204"/>
        <xdr:cNvSpPr txBox="1"/>
      </xdr:nvSpPr>
      <xdr:spPr>
        <a:xfrm>
          <a:off x="1784428" y="1356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103493</xdr:rowOff>
    </xdr:from>
    <xdr:to>
      <xdr:col>6</xdr:col>
      <xdr:colOff>38100</xdr:colOff>
      <xdr:row>79</xdr:row>
      <xdr:rowOff>33643</xdr:rowOff>
    </xdr:to>
    <xdr:sp macro="" textlink="">
      <xdr:nvSpPr>
        <xdr:cNvPr id="206" name="楕円 205"/>
        <xdr:cNvSpPr/>
      </xdr:nvSpPr>
      <xdr:spPr>
        <a:xfrm>
          <a:off x="1079500" y="134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24770</xdr:rowOff>
    </xdr:from>
    <xdr:ext cx="469744" cy="259045"/>
    <xdr:sp macro="" textlink="">
      <xdr:nvSpPr>
        <xdr:cNvPr id="207" name="テキスト ボックス 206"/>
        <xdr:cNvSpPr txBox="1"/>
      </xdr:nvSpPr>
      <xdr:spPr>
        <a:xfrm>
          <a:off x="895428" y="1356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120498</xdr:rowOff>
    </xdr:from>
    <xdr:to>
      <xdr:col>24</xdr:col>
      <xdr:colOff>63500</xdr:colOff>
      <xdr:row>94</xdr:row>
      <xdr:rowOff>12688</xdr:rowOff>
    </xdr:to>
    <xdr:cxnSp macro="">
      <xdr:nvCxnSpPr>
        <xdr:cNvPr id="237" name="直線コネクタ 236"/>
        <xdr:cNvCxnSpPr/>
      </xdr:nvCxnSpPr>
      <xdr:spPr>
        <a:xfrm flipV="1">
          <a:off x="3797300" y="16065348"/>
          <a:ext cx="838200" cy="6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12688</xdr:rowOff>
    </xdr:from>
    <xdr:to>
      <xdr:col>19</xdr:col>
      <xdr:colOff>177800</xdr:colOff>
      <xdr:row>94</xdr:row>
      <xdr:rowOff>71577</xdr:rowOff>
    </xdr:to>
    <xdr:cxnSp macro="">
      <xdr:nvCxnSpPr>
        <xdr:cNvPr id="240" name="直線コネクタ 239"/>
        <xdr:cNvCxnSpPr/>
      </xdr:nvCxnSpPr>
      <xdr:spPr>
        <a:xfrm flipV="1">
          <a:off x="2908300" y="16128988"/>
          <a:ext cx="889000" cy="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47168</xdr:rowOff>
    </xdr:from>
    <xdr:to>
      <xdr:col>15</xdr:col>
      <xdr:colOff>50800</xdr:colOff>
      <xdr:row>94</xdr:row>
      <xdr:rowOff>71577</xdr:rowOff>
    </xdr:to>
    <xdr:cxnSp macro="">
      <xdr:nvCxnSpPr>
        <xdr:cNvPr id="243" name="直線コネクタ 242"/>
        <xdr:cNvCxnSpPr/>
      </xdr:nvCxnSpPr>
      <xdr:spPr>
        <a:xfrm>
          <a:off x="2019300" y="16163468"/>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47168</xdr:rowOff>
    </xdr:from>
    <xdr:to>
      <xdr:col>10</xdr:col>
      <xdr:colOff>114300</xdr:colOff>
      <xdr:row>94</xdr:row>
      <xdr:rowOff>64351</xdr:rowOff>
    </xdr:to>
    <xdr:cxnSp macro="">
      <xdr:nvCxnSpPr>
        <xdr:cNvPr id="246" name="直線コネクタ 245"/>
        <xdr:cNvCxnSpPr/>
      </xdr:nvCxnSpPr>
      <xdr:spPr>
        <a:xfrm flipV="1">
          <a:off x="1130300" y="16163468"/>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69698</xdr:rowOff>
    </xdr:from>
    <xdr:to>
      <xdr:col>24</xdr:col>
      <xdr:colOff>114300</xdr:colOff>
      <xdr:row>93</xdr:row>
      <xdr:rowOff>171298</xdr:rowOff>
    </xdr:to>
    <xdr:sp macro="" textlink="">
      <xdr:nvSpPr>
        <xdr:cNvPr id="256" name="楕円 255"/>
        <xdr:cNvSpPr/>
      </xdr:nvSpPr>
      <xdr:spPr>
        <a:xfrm>
          <a:off x="4584700" y="160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92575</xdr:rowOff>
    </xdr:from>
    <xdr:ext cx="599010" cy="259045"/>
    <xdr:sp macro="" textlink="">
      <xdr:nvSpPr>
        <xdr:cNvPr id="257" name="扶助費該当値テキスト"/>
        <xdr:cNvSpPr txBox="1"/>
      </xdr:nvSpPr>
      <xdr:spPr>
        <a:xfrm>
          <a:off x="4686300" y="1586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133338</xdr:rowOff>
    </xdr:from>
    <xdr:to>
      <xdr:col>20</xdr:col>
      <xdr:colOff>38100</xdr:colOff>
      <xdr:row>94</xdr:row>
      <xdr:rowOff>63488</xdr:rowOff>
    </xdr:to>
    <xdr:sp macro="" textlink="">
      <xdr:nvSpPr>
        <xdr:cNvPr id="258" name="楕円 257"/>
        <xdr:cNvSpPr/>
      </xdr:nvSpPr>
      <xdr:spPr>
        <a:xfrm>
          <a:off x="3746500" y="160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80015</xdr:rowOff>
    </xdr:from>
    <xdr:ext cx="599010" cy="259045"/>
    <xdr:sp macro="" textlink="">
      <xdr:nvSpPr>
        <xdr:cNvPr id="259" name="テキスト ボックス 258"/>
        <xdr:cNvSpPr txBox="1"/>
      </xdr:nvSpPr>
      <xdr:spPr>
        <a:xfrm>
          <a:off x="3497795" y="1585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20777</xdr:rowOff>
    </xdr:from>
    <xdr:to>
      <xdr:col>15</xdr:col>
      <xdr:colOff>101600</xdr:colOff>
      <xdr:row>94</xdr:row>
      <xdr:rowOff>122377</xdr:rowOff>
    </xdr:to>
    <xdr:sp macro="" textlink="">
      <xdr:nvSpPr>
        <xdr:cNvPr id="260" name="楕円 259"/>
        <xdr:cNvSpPr/>
      </xdr:nvSpPr>
      <xdr:spPr>
        <a:xfrm>
          <a:off x="2857500" y="1613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138904</xdr:rowOff>
    </xdr:from>
    <xdr:ext cx="599010" cy="259045"/>
    <xdr:sp macro="" textlink="">
      <xdr:nvSpPr>
        <xdr:cNvPr id="261" name="テキスト ボックス 260"/>
        <xdr:cNvSpPr txBox="1"/>
      </xdr:nvSpPr>
      <xdr:spPr>
        <a:xfrm>
          <a:off x="2608795" y="1591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167818</xdr:rowOff>
    </xdr:from>
    <xdr:to>
      <xdr:col>10</xdr:col>
      <xdr:colOff>165100</xdr:colOff>
      <xdr:row>94</xdr:row>
      <xdr:rowOff>97968</xdr:rowOff>
    </xdr:to>
    <xdr:sp macro="" textlink="">
      <xdr:nvSpPr>
        <xdr:cNvPr id="262" name="楕円 261"/>
        <xdr:cNvSpPr/>
      </xdr:nvSpPr>
      <xdr:spPr>
        <a:xfrm>
          <a:off x="1968500" y="161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114495</xdr:rowOff>
    </xdr:from>
    <xdr:ext cx="599010" cy="259045"/>
    <xdr:sp macro="" textlink="">
      <xdr:nvSpPr>
        <xdr:cNvPr id="263" name="テキスト ボックス 262"/>
        <xdr:cNvSpPr txBox="1"/>
      </xdr:nvSpPr>
      <xdr:spPr>
        <a:xfrm>
          <a:off x="1719795" y="1588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13551</xdr:rowOff>
    </xdr:from>
    <xdr:to>
      <xdr:col>6</xdr:col>
      <xdr:colOff>38100</xdr:colOff>
      <xdr:row>94</xdr:row>
      <xdr:rowOff>115151</xdr:rowOff>
    </xdr:to>
    <xdr:sp macro="" textlink="">
      <xdr:nvSpPr>
        <xdr:cNvPr id="264" name="楕円 263"/>
        <xdr:cNvSpPr/>
      </xdr:nvSpPr>
      <xdr:spPr>
        <a:xfrm>
          <a:off x="1079500" y="1612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131678</xdr:rowOff>
    </xdr:from>
    <xdr:ext cx="599010" cy="259045"/>
    <xdr:sp macro="" textlink="">
      <xdr:nvSpPr>
        <xdr:cNvPr id="265" name="テキスト ボックス 264"/>
        <xdr:cNvSpPr txBox="1"/>
      </xdr:nvSpPr>
      <xdr:spPr>
        <a:xfrm>
          <a:off x="830795" y="15905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46023</xdr:rowOff>
    </xdr:from>
    <xdr:to>
      <xdr:col>55</xdr:col>
      <xdr:colOff>0</xdr:colOff>
      <xdr:row>38</xdr:row>
      <xdr:rowOff>66754</xdr:rowOff>
    </xdr:to>
    <xdr:cxnSp macro="">
      <xdr:nvCxnSpPr>
        <xdr:cNvPr id="296" name="直線コネクタ 295"/>
        <xdr:cNvCxnSpPr/>
      </xdr:nvCxnSpPr>
      <xdr:spPr>
        <a:xfrm flipV="1">
          <a:off x="9639300" y="6218223"/>
          <a:ext cx="838200" cy="36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66754</xdr:rowOff>
    </xdr:from>
    <xdr:to>
      <xdr:col>50</xdr:col>
      <xdr:colOff>114300</xdr:colOff>
      <xdr:row>38</xdr:row>
      <xdr:rowOff>83200</xdr:rowOff>
    </xdr:to>
    <xdr:cxnSp macro="">
      <xdr:nvCxnSpPr>
        <xdr:cNvPr id="299" name="直線コネクタ 298"/>
        <xdr:cNvCxnSpPr/>
      </xdr:nvCxnSpPr>
      <xdr:spPr>
        <a:xfrm flipV="1">
          <a:off x="8750300" y="6581854"/>
          <a:ext cx="8890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83200</xdr:rowOff>
    </xdr:from>
    <xdr:to>
      <xdr:col>45</xdr:col>
      <xdr:colOff>177800</xdr:colOff>
      <xdr:row>38</xdr:row>
      <xdr:rowOff>92847</xdr:rowOff>
    </xdr:to>
    <xdr:cxnSp macro="">
      <xdr:nvCxnSpPr>
        <xdr:cNvPr id="302" name="直線コネクタ 301"/>
        <xdr:cNvCxnSpPr/>
      </xdr:nvCxnSpPr>
      <xdr:spPr>
        <a:xfrm flipV="1">
          <a:off x="7861300" y="6598300"/>
          <a:ext cx="889000" cy="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86211</xdr:rowOff>
    </xdr:from>
    <xdr:to>
      <xdr:col>41</xdr:col>
      <xdr:colOff>50800</xdr:colOff>
      <xdr:row>38</xdr:row>
      <xdr:rowOff>92847</xdr:rowOff>
    </xdr:to>
    <xdr:cxnSp macro="">
      <xdr:nvCxnSpPr>
        <xdr:cNvPr id="305" name="直線コネクタ 304"/>
        <xdr:cNvCxnSpPr/>
      </xdr:nvCxnSpPr>
      <xdr:spPr>
        <a:xfrm>
          <a:off x="6972300" y="6601311"/>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166673</xdr:rowOff>
    </xdr:from>
    <xdr:to>
      <xdr:col>55</xdr:col>
      <xdr:colOff>50800</xdr:colOff>
      <xdr:row>36</xdr:row>
      <xdr:rowOff>96823</xdr:rowOff>
    </xdr:to>
    <xdr:sp macro="" textlink="">
      <xdr:nvSpPr>
        <xdr:cNvPr id="315" name="楕円 314"/>
        <xdr:cNvSpPr/>
      </xdr:nvSpPr>
      <xdr:spPr>
        <a:xfrm>
          <a:off x="10426700" y="61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145100</xdr:rowOff>
    </xdr:from>
    <xdr:ext cx="599010" cy="259045"/>
    <xdr:sp macro="" textlink="">
      <xdr:nvSpPr>
        <xdr:cNvPr id="316" name="補助費等該当値テキスト"/>
        <xdr:cNvSpPr txBox="1"/>
      </xdr:nvSpPr>
      <xdr:spPr>
        <a:xfrm>
          <a:off x="10528300" y="614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15954</xdr:rowOff>
    </xdr:from>
    <xdr:to>
      <xdr:col>50</xdr:col>
      <xdr:colOff>165100</xdr:colOff>
      <xdr:row>38</xdr:row>
      <xdr:rowOff>117554</xdr:rowOff>
    </xdr:to>
    <xdr:sp macro="" textlink="">
      <xdr:nvSpPr>
        <xdr:cNvPr id="317" name="楕円 316"/>
        <xdr:cNvSpPr/>
      </xdr:nvSpPr>
      <xdr:spPr>
        <a:xfrm>
          <a:off x="9588500" y="65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108681</xdr:rowOff>
    </xdr:from>
    <xdr:ext cx="534377" cy="259045"/>
    <xdr:sp macro="" textlink="">
      <xdr:nvSpPr>
        <xdr:cNvPr id="318" name="テキスト ボックス 317"/>
        <xdr:cNvSpPr txBox="1"/>
      </xdr:nvSpPr>
      <xdr:spPr>
        <a:xfrm>
          <a:off x="9372111" y="66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32400</xdr:rowOff>
    </xdr:from>
    <xdr:to>
      <xdr:col>46</xdr:col>
      <xdr:colOff>38100</xdr:colOff>
      <xdr:row>38</xdr:row>
      <xdr:rowOff>134000</xdr:rowOff>
    </xdr:to>
    <xdr:sp macro="" textlink="">
      <xdr:nvSpPr>
        <xdr:cNvPr id="319" name="楕円 318"/>
        <xdr:cNvSpPr/>
      </xdr:nvSpPr>
      <xdr:spPr>
        <a:xfrm>
          <a:off x="8699500" y="65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125127</xdr:rowOff>
    </xdr:from>
    <xdr:ext cx="534377" cy="259045"/>
    <xdr:sp macro="" textlink="">
      <xdr:nvSpPr>
        <xdr:cNvPr id="320" name="テキスト ボックス 319"/>
        <xdr:cNvSpPr txBox="1"/>
      </xdr:nvSpPr>
      <xdr:spPr>
        <a:xfrm>
          <a:off x="8483111" y="664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42047</xdr:rowOff>
    </xdr:from>
    <xdr:to>
      <xdr:col>41</xdr:col>
      <xdr:colOff>101600</xdr:colOff>
      <xdr:row>38</xdr:row>
      <xdr:rowOff>143647</xdr:rowOff>
    </xdr:to>
    <xdr:sp macro="" textlink="">
      <xdr:nvSpPr>
        <xdr:cNvPr id="321" name="楕円 320"/>
        <xdr:cNvSpPr/>
      </xdr:nvSpPr>
      <xdr:spPr>
        <a:xfrm>
          <a:off x="7810500" y="655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134774</xdr:rowOff>
    </xdr:from>
    <xdr:ext cx="534377" cy="259045"/>
    <xdr:sp macro="" textlink="">
      <xdr:nvSpPr>
        <xdr:cNvPr id="322" name="テキスト ボックス 321"/>
        <xdr:cNvSpPr txBox="1"/>
      </xdr:nvSpPr>
      <xdr:spPr>
        <a:xfrm>
          <a:off x="7594111" y="664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35411</xdr:rowOff>
    </xdr:from>
    <xdr:to>
      <xdr:col>36</xdr:col>
      <xdr:colOff>165100</xdr:colOff>
      <xdr:row>38</xdr:row>
      <xdr:rowOff>137011</xdr:rowOff>
    </xdr:to>
    <xdr:sp macro="" textlink="">
      <xdr:nvSpPr>
        <xdr:cNvPr id="323" name="楕円 322"/>
        <xdr:cNvSpPr/>
      </xdr:nvSpPr>
      <xdr:spPr>
        <a:xfrm>
          <a:off x="6921500" y="65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128138</xdr:rowOff>
    </xdr:from>
    <xdr:ext cx="534377" cy="259045"/>
    <xdr:sp macro="" textlink="">
      <xdr:nvSpPr>
        <xdr:cNvPr id="324" name="テキスト ボックス 323"/>
        <xdr:cNvSpPr txBox="1"/>
      </xdr:nvSpPr>
      <xdr:spPr>
        <a:xfrm>
          <a:off x="6705111" y="66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12663</xdr:rowOff>
    </xdr:from>
    <xdr:to>
      <xdr:col>55</xdr:col>
      <xdr:colOff>0</xdr:colOff>
      <xdr:row>57</xdr:row>
      <xdr:rowOff>49343</xdr:rowOff>
    </xdr:to>
    <xdr:cxnSp macro="">
      <xdr:nvCxnSpPr>
        <xdr:cNvPr id="351" name="直線コネクタ 350"/>
        <xdr:cNvCxnSpPr/>
      </xdr:nvCxnSpPr>
      <xdr:spPr>
        <a:xfrm>
          <a:off x="9639300" y="9785313"/>
          <a:ext cx="838200" cy="3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12663</xdr:rowOff>
    </xdr:from>
    <xdr:to>
      <xdr:col>50</xdr:col>
      <xdr:colOff>114300</xdr:colOff>
      <xdr:row>57</xdr:row>
      <xdr:rowOff>89308</xdr:rowOff>
    </xdr:to>
    <xdr:cxnSp macro="">
      <xdr:nvCxnSpPr>
        <xdr:cNvPr id="354" name="直線コネクタ 353"/>
        <xdr:cNvCxnSpPr/>
      </xdr:nvCxnSpPr>
      <xdr:spPr>
        <a:xfrm flipV="1">
          <a:off x="8750300" y="9785313"/>
          <a:ext cx="889000" cy="7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89308</xdr:rowOff>
    </xdr:from>
    <xdr:to>
      <xdr:col>45</xdr:col>
      <xdr:colOff>177800</xdr:colOff>
      <xdr:row>57</xdr:row>
      <xdr:rowOff>141456</xdr:rowOff>
    </xdr:to>
    <xdr:cxnSp macro="">
      <xdr:nvCxnSpPr>
        <xdr:cNvPr id="357" name="直線コネクタ 356"/>
        <xdr:cNvCxnSpPr/>
      </xdr:nvCxnSpPr>
      <xdr:spPr>
        <a:xfrm flipV="1">
          <a:off x="7861300" y="9861958"/>
          <a:ext cx="889000" cy="5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81197</xdr:rowOff>
    </xdr:from>
    <xdr:to>
      <xdr:col>41</xdr:col>
      <xdr:colOff>50800</xdr:colOff>
      <xdr:row>57</xdr:row>
      <xdr:rowOff>141456</xdr:rowOff>
    </xdr:to>
    <xdr:cxnSp macro="">
      <xdr:nvCxnSpPr>
        <xdr:cNvPr id="360" name="直線コネクタ 359"/>
        <xdr:cNvCxnSpPr/>
      </xdr:nvCxnSpPr>
      <xdr:spPr>
        <a:xfrm>
          <a:off x="6972300" y="9682397"/>
          <a:ext cx="889000" cy="23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169993</xdr:rowOff>
    </xdr:from>
    <xdr:to>
      <xdr:col>55</xdr:col>
      <xdr:colOff>50800</xdr:colOff>
      <xdr:row>57</xdr:row>
      <xdr:rowOff>100143</xdr:rowOff>
    </xdr:to>
    <xdr:sp macro="" textlink="">
      <xdr:nvSpPr>
        <xdr:cNvPr id="370" name="楕円 369"/>
        <xdr:cNvSpPr/>
      </xdr:nvSpPr>
      <xdr:spPr>
        <a:xfrm>
          <a:off x="10426700" y="97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148420</xdr:rowOff>
    </xdr:from>
    <xdr:ext cx="534377" cy="259045"/>
    <xdr:sp macro="" textlink="">
      <xdr:nvSpPr>
        <xdr:cNvPr id="371" name="普通建設事業費該当値テキスト"/>
        <xdr:cNvSpPr txBox="1"/>
      </xdr:nvSpPr>
      <xdr:spPr>
        <a:xfrm>
          <a:off x="10528300" y="974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133313</xdr:rowOff>
    </xdr:from>
    <xdr:to>
      <xdr:col>50</xdr:col>
      <xdr:colOff>165100</xdr:colOff>
      <xdr:row>57</xdr:row>
      <xdr:rowOff>63463</xdr:rowOff>
    </xdr:to>
    <xdr:sp macro="" textlink="">
      <xdr:nvSpPr>
        <xdr:cNvPr id="372" name="楕円 371"/>
        <xdr:cNvSpPr/>
      </xdr:nvSpPr>
      <xdr:spPr>
        <a:xfrm>
          <a:off x="9588500" y="97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54590</xdr:rowOff>
    </xdr:from>
    <xdr:ext cx="534377" cy="259045"/>
    <xdr:sp macro="" textlink="">
      <xdr:nvSpPr>
        <xdr:cNvPr id="373" name="テキスト ボックス 372"/>
        <xdr:cNvSpPr txBox="1"/>
      </xdr:nvSpPr>
      <xdr:spPr>
        <a:xfrm>
          <a:off x="9372111" y="98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38508</xdr:rowOff>
    </xdr:from>
    <xdr:to>
      <xdr:col>46</xdr:col>
      <xdr:colOff>38100</xdr:colOff>
      <xdr:row>57</xdr:row>
      <xdr:rowOff>140108</xdr:rowOff>
    </xdr:to>
    <xdr:sp macro="" textlink="">
      <xdr:nvSpPr>
        <xdr:cNvPr id="374" name="楕円 373"/>
        <xdr:cNvSpPr/>
      </xdr:nvSpPr>
      <xdr:spPr>
        <a:xfrm>
          <a:off x="8699500" y="981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131235</xdr:rowOff>
    </xdr:from>
    <xdr:ext cx="534377" cy="259045"/>
    <xdr:sp macro="" textlink="">
      <xdr:nvSpPr>
        <xdr:cNvPr id="375" name="テキスト ボックス 374"/>
        <xdr:cNvSpPr txBox="1"/>
      </xdr:nvSpPr>
      <xdr:spPr>
        <a:xfrm>
          <a:off x="8483111" y="99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90656</xdr:rowOff>
    </xdr:from>
    <xdr:to>
      <xdr:col>41</xdr:col>
      <xdr:colOff>101600</xdr:colOff>
      <xdr:row>58</xdr:row>
      <xdr:rowOff>20806</xdr:rowOff>
    </xdr:to>
    <xdr:sp macro="" textlink="">
      <xdr:nvSpPr>
        <xdr:cNvPr id="376" name="楕円 375"/>
        <xdr:cNvSpPr/>
      </xdr:nvSpPr>
      <xdr:spPr>
        <a:xfrm>
          <a:off x="7810500" y="986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11933</xdr:rowOff>
    </xdr:from>
    <xdr:ext cx="534377" cy="259045"/>
    <xdr:sp macro="" textlink="">
      <xdr:nvSpPr>
        <xdr:cNvPr id="377" name="テキスト ボックス 376"/>
        <xdr:cNvSpPr txBox="1"/>
      </xdr:nvSpPr>
      <xdr:spPr>
        <a:xfrm>
          <a:off x="7594111" y="995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30397</xdr:rowOff>
    </xdr:from>
    <xdr:to>
      <xdr:col>36</xdr:col>
      <xdr:colOff>165100</xdr:colOff>
      <xdr:row>56</xdr:row>
      <xdr:rowOff>131997</xdr:rowOff>
    </xdr:to>
    <xdr:sp macro="" textlink="">
      <xdr:nvSpPr>
        <xdr:cNvPr id="378" name="楕円 377"/>
        <xdr:cNvSpPr/>
      </xdr:nvSpPr>
      <xdr:spPr>
        <a:xfrm>
          <a:off x="6921500" y="96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148524</xdr:rowOff>
    </xdr:from>
    <xdr:ext cx="534377" cy="259045"/>
    <xdr:sp macro="" textlink="">
      <xdr:nvSpPr>
        <xdr:cNvPr id="379" name="テキスト ボックス 378"/>
        <xdr:cNvSpPr txBox="1"/>
      </xdr:nvSpPr>
      <xdr:spPr>
        <a:xfrm>
          <a:off x="6705111" y="940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92819</xdr:rowOff>
    </xdr:from>
    <xdr:to>
      <xdr:col>55</xdr:col>
      <xdr:colOff>0</xdr:colOff>
      <xdr:row>78</xdr:row>
      <xdr:rowOff>103243</xdr:rowOff>
    </xdr:to>
    <xdr:cxnSp macro="">
      <xdr:nvCxnSpPr>
        <xdr:cNvPr id="406" name="直線コネクタ 405"/>
        <xdr:cNvCxnSpPr/>
      </xdr:nvCxnSpPr>
      <xdr:spPr>
        <a:xfrm>
          <a:off x="9639300" y="13465919"/>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92819</xdr:rowOff>
    </xdr:from>
    <xdr:to>
      <xdr:col>50</xdr:col>
      <xdr:colOff>114300</xdr:colOff>
      <xdr:row>78</xdr:row>
      <xdr:rowOff>94921</xdr:rowOff>
    </xdr:to>
    <xdr:cxnSp macro="">
      <xdr:nvCxnSpPr>
        <xdr:cNvPr id="409" name="直線コネクタ 408"/>
        <xdr:cNvCxnSpPr/>
      </xdr:nvCxnSpPr>
      <xdr:spPr>
        <a:xfrm flipV="1">
          <a:off x="8750300" y="13465919"/>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94921</xdr:rowOff>
    </xdr:from>
    <xdr:to>
      <xdr:col>45</xdr:col>
      <xdr:colOff>177800</xdr:colOff>
      <xdr:row>78</xdr:row>
      <xdr:rowOff>109488</xdr:rowOff>
    </xdr:to>
    <xdr:cxnSp macro="">
      <xdr:nvCxnSpPr>
        <xdr:cNvPr id="412" name="直線コネクタ 411"/>
        <xdr:cNvCxnSpPr/>
      </xdr:nvCxnSpPr>
      <xdr:spPr>
        <a:xfrm flipV="1">
          <a:off x="7861300" y="13468021"/>
          <a:ext cx="889000" cy="1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36007</xdr:rowOff>
    </xdr:from>
    <xdr:to>
      <xdr:col>41</xdr:col>
      <xdr:colOff>50800</xdr:colOff>
      <xdr:row>78</xdr:row>
      <xdr:rowOff>109488</xdr:rowOff>
    </xdr:to>
    <xdr:cxnSp macro="">
      <xdr:nvCxnSpPr>
        <xdr:cNvPr id="415" name="直線コネクタ 414"/>
        <xdr:cNvCxnSpPr/>
      </xdr:nvCxnSpPr>
      <xdr:spPr>
        <a:xfrm>
          <a:off x="6972300" y="13237657"/>
          <a:ext cx="889000" cy="24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52443</xdr:rowOff>
    </xdr:from>
    <xdr:to>
      <xdr:col>55</xdr:col>
      <xdr:colOff>50800</xdr:colOff>
      <xdr:row>78</xdr:row>
      <xdr:rowOff>154043</xdr:rowOff>
    </xdr:to>
    <xdr:sp macro="" textlink="">
      <xdr:nvSpPr>
        <xdr:cNvPr id="425" name="楕円 424"/>
        <xdr:cNvSpPr/>
      </xdr:nvSpPr>
      <xdr:spPr>
        <a:xfrm>
          <a:off x="10426700" y="1342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138820</xdr:rowOff>
    </xdr:from>
    <xdr:ext cx="469744" cy="259045"/>
    <xdr:sp macro="" textlink="">
      <xdr:nvSpPr>
        <xdr:cNvPr id="426" name="普通建設事業費 （ うち新規整備　）該当値テキスト"/>
        <xdr:cNvSpPr txBox="1"/>
      </xdr:nvSpPr>
      <xdr:spPr>
        <a:xfrm>
          <a:off x="10528300" y="1334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42019</xdr:rowOff>
    </xdr:from>
    <xdr:to>
      <xdr:col>50</xdr:col>
      <xdr:colOff>165100</xdr:colOff>
      <xdr:row>78</xdr:row>
      <xdr:rowOff>143619</xdr:rowOff>
    </xdr:to>
    <xdr:sp macro="" textlink="">
      <xdr:nvSpPr>
        <xdr:cNvPr id="427" name="楕円 426"/>
        <xdr:cNvSpPr/>
      </xdr:nvSpPr>
      <xdr:spPr>
        <a:xfrm>
          <a:off x="9588500" y="134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134746</xdr:rowOff>
    </xdr:from>
    <xdr:ext cx="469744" cy="259045"/>
    <xdr:sp macro="" textlink="">
      <xdr:nvSpPr>
        <xdr:cNvPr id="428" name="テキスト ボックス 427"/>
        <xdr:cNvSpPr txBox="1"/>
      </xdr:nvSpPr>
      <xdr:spPr>
        <a:xfrm>
          <a:off x="9404428" y="1350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44121</xdr:rowOff>
    </xdr:from>
    <xdr:to>
      <xdr:col>46</xdr:col>
      <xdr:colOff>38100</xdr:colOff>
      <xdr:row>78</xdr:row>
      <xdr:rowOff>145721</xdr:rowOff>
    </xdr:to>
    <xdr:sp macro="" textlink="">
      <xdr:nvSpPr>
        <xdr:cNvPr id="429" name="楕円 428"/>
        <xdr:cNvSpPr/>
      </xdr:nvSpPr>
      <xdr:spPr>
        <a:xfrm>
          <a:off x="8699500" y="134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136848</xdr:rowOff>
    </xdr:from>
    <xdr:ext cx="469744" cy="259045"/>
    <xdr:sp macro="" textlink="">
      <xdr:nvSpPr>
        <xdr:cNvPr id="430" name="テキスト ボックス 429"/>
        <xdr:cNvSpPr txBox="1"/>
      </xdr:nvSpPr>
      <xdr:spPr>
        <a:xfrm>
          <a:off x="8515428" y="1350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58688</xdr:rowOff>
    </xdr:from>
    <xdr:to>
      <xdr:col>41</xdr:col>
      <xdr:colOff>101600</xdr:colOff>
      <xdr:row>78</xdr:row>
      <xdr:rowOff>160288</xdr:rowOff>
    </xdr:to>
    <xdr:sp macro="" textlink="">
      <xdr:nvSpPr>
        <xdr:cNvPr id="431" name="楕円 430"/>
        <xdr:cNvSpPr/>
      </xdr:nvSpPr>
      <xdr:spPr>
        <a:xfrm>
          <a:off x="7810500" y="13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151415</xdr:rowOff>
    </xdr:from>
    <xdr:ext cx="469744" cy="259045"/>
    <xdr:sp macro="" textlink="">
      <xdr:nvSpPr>
        <xdr:cNvPr id="432" name="テキスト ボックス 431"/>
        <xdr:cNvSpPr txBox="1"/>
      </xdr:nvSpPr>
      <xdr:spPr>
        <a:xfrm>
          <a:off x="7626428" y="13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156657</xdr:rowOff>
    </xdr:from>
    <xdr:to>
      <xdr:col>36</xdr:col>
      <xdr:colOff>165100</xdr:colOff>
      <xdr:row>77</xdr:row>
      <xdr:rowOff>86807</xdr:rowOff>
    </xdr:to>
    <xdr:sp macro="" textlink="">
      <xdr:nvSpPr>
        <xdr:cNvPr id="433" name="楕円 432"/>
        <xdr:cNvSpPr/>
      </xdr:nvSpPr>
      <xdr:spPr>
        <a:xfrm>
          <a:off x="6921500" y="131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103334</xdr:rowOff>
    </xdr:from>
    <xdr:ext cx="534377" cy="259045"/>
    <xdr:sp macro="" textlink="">
      <xdr:nvSpPr>
        <xdr:cNvPr id="434" name="テキスト ボックス 433"/>
        <xdr:cNvSpPr txBox="1"/>
      </xdr:nvSpPr>
      <xdr:spPr>
        <a:xfrm>
          <a:off x="6705111" y="12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96820</xdr:rowOff>
    </xdr:from>
    <xdr:to>
      <xdr:col>55</xdr:col>
      <xdr:colOff>0</xdr:colOff>
      <xdr:row>96</xdr:row>
      <xdr:rowOff>159218</xdr:rowOff>
    </xdr:to>
    <xdr:cxnSp macro="">
      <xdr:nvCxnSpPr>
        <xdr:cNvPr id="465" name="直線コネクタ 464"/>
        <xdr:cNvCxnSpPr/>
      </xdr:nvCxnSpPr>
      <xdr:spPr>
        <a:xfrm>
          <a:off x="9639300" y="16556020"/>
          <a:ext cx="838200" cy="6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96820</xdr:rowOff>
    </xdr:from>
    <xdr:to>
      <xdr:col>50</xdr:col>
      <xdr:colOff>114300</xdr:colOff>
      <xdr:row>97</xdr:row>
      <xdr:rowOff>66656</xdr:rowOff>
    </xdr:to>
    <xdr:cxnSp macro="">
      <xdr:nvCxnSpPr>
        <xdr:cNvPr id="468" name="直線コネクタ 467"/>
        <xdr:cNvCxnSpPr/>
      </xdr:nvCxnSpPr>
      <xdr:spPr>
        <a:xfrm flipV="1">
          <a:off x="8750300" y="16556020"/>
          <a:ext cx="889000" cy="14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66656</xdr:rowOff>
    </xdr:from>
    <xdr:to>
      <xdr:col>45</xdr:col>
      <xdr:colOff>177800</xdr:colOff>
      <xdr:row>98</xdr:row>
      <xdr:rowOff>30059</xdr:rowOff>
    </xdr:to>
    <xdr:cxnSp macro="">
      <xdr:nvCxnSpPr>
        <xdr:cNvPr id="471" name="直線コネクタ 470"/>
        <xdr:cNvCxnSpPr/>
      </xdr:nvCxnSpPr>
      <xdr:spPr>
        <a:xfrm flipV="1">
          <a:off x="7861300" y="16697306"/>
          <a:ext cx="889000" cy="13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30059</xdr:rowOff>
    </xdr:from>
    <xdr:to>
      <xdr:col>41</xdr:col>
      <xdr:colOff>50800</xdr:colOff>
      <xdr:row>98</xdr:row>
      <xdr:rowOff>146340</xdr:rowOff>
    </xdr:to>
    <xdr:cxnSp macro="">
      <xdr:nvCxnSpPr>
        <xdr:cNvPr id="474" name="直線コネクタ 473"/>
        <xdr:cNvCxnSpPr/>
      </xdr:nvCxnSpPr>
      <xdr:spPr>
        <a:xfrm flipV="1">
          <a:off x="6972300" y="16832159"/>
          <a:ext cx="8890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108418</xdr:rowOff>
    </xdr:from>
    <xdr:to>
      <xdr:col>55</xdr:col>
      <xdr:colOff>50800</xdr:colOff>
      <xdr:row>97</xdr:row>
      <xdr:rowOff>38568</xdr:rowOff>
    </xdr:to>
    <xdr:sp macro="" textlink="">
      <xdr:nvSpPr>
        <xdr:cNvPr id="484" name="楕円 483"/>
        <xdr:cNvSpPr/>
      </xdr:nvSpPr>
      <xdr:spPr>
        <a:xfrm>
          <a:off x="10426700" y="165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86845</xdr:rowOff>
    </xdr:from>
    <xdr:ext cx="534377" cy="259045"/>
    <xdr:sp macro="" textlink="">
      <xdr:nvSpPr>
        <xdr:cNvPr id="485" name="普通建設事業費 （ うち更新整備　）該当値テキスト"/>
        <xdr:cNvSpPr txBox="1"/>
      </xdr:nvSpPr>
      <xdr:spPr>
        <a:xfrm>
          <a:off x="10528300" y="1654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46020</xdr:rowOff>
    </xdr:from>
    <xdr:to>
      <xdr:col>50</xdr:col>
      <xdr:colOff>165100</xdr:colOff>
      <xdr:row>96</xdr:row>
      <xdr:rowOff>147620</xdr:rowOff>
    </xdr:to>
    <xdr:sp macro="" textlink="">
      <xdr:nvSpPr>
        <xdr:cNvPr id="486" name="楕円 485"/>
        <xdr:cNvSpPr/>
      </xdr:nvSpPr>
      <xdr:spPr>
        <a:xfrm>
          <a:off x="9588500" y="165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138747</xdr:rowOff>
    </xdr:from>
    <xdr:ext cx="534377" cy="259045"/>
    <xdr:sp macro="" textlink="">
      <xdr:nvSpPr>
        <xdr:cNvPr id="487" name="テキスト ボックス 486"/>
        <xdr:cNvSpPr txBox="1"/>
      </xdr:nvSpPr>
      <xdr:spPr>
        <a:xfrm>
          <a:off x="9372111" y="165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15856</xdr:rowOff>
    </xdr:from>
    <xdr:to>
      <xdr:col>46</xdr:col>
      <xdr:colOff>38100</xdr:colOff>
      <xdr:row>97</xdr:row>
      <xdr:rowOff>117456</xdr:rowOff>
    </xdr:to>
    <xdr:sp macro="" textlink="">
      <xdr:nvSpPr>
        <xdr:cNvPr id="488" name="楕円 487"/>
        <xdr:cNvSpPr/>
      </xdr:nvSpPr>
      <xdr:spPr>
        <a:xfrm>
          <a:off x="8699500" y="166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108583</xdr:rowOff>
    </xdr:from>
    <xdr:ext cx="534377" cy="259045"/>
    <xdr:sp macro="" textlink="">
      <xdr:nvSpPr>
        <xdr:cNvPr id="489" name="テキスト ボックス 488"/>
        <xdr:cNvSpPr txBox="1"/>
      </xdr:nvSpPr>
      <xdr:spPr>
        <a:xfrm>
          <a:off x="8483111" y="167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150709</xdr:rowOff>
    </xdr:from>
    <xdr:to>
      <xdr:col>41</xdr:col>
      <xdr:colOff>101600</xdr:colOff>
      <xdr:row>98</xdr:row>
      <xdr:rowOff>80859</xdr:rowOff>
    </xdr:to>
    <xdr:sp macro="" textlink="">
      <xdr:nvSpPr>
        <xdr:cNvPr id="490" name="楕円 489"/>
        <xdr:cNvSpPr/>
      </xdr:nvSpPr>
      <xdr:spPr>
        <a:xfrm>
          <a:off x="7810500" y="1678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71986</xdr:rowOff>
    </xdr:from>
    <xdr:ext cx="534377" cy="259045"/>
    <xdr:sp macro="" textlink="">
      <xdr:nvSpPr>
        <xdr:cNvPr id="491" name="テキスト ボックス 490"/>
        <xdr:cNvSpPr txBox="1"/>
      </xdr:nvSpPr>
      <xdr:spPr>
        <a:xfrm>
          <a:off x="7594111" y="1687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95540</xdr:rowOff>
    </xdr:from>
    <xdr:to>
      <xdr:col>36</xdr:col>
      <xdr:colOff>165100</xdr:colOff>
      <xdr:row>99</xdr:row>
      <xdr:rowOff>25690</xdr:rowOff>
    </xdr:to>
    <xdr:sp macro="" textlink="">
      <xdr:nvSpPr>
        <xdr:cNvPr id="492" name="楕円 491"/>
        <xdr:cNvSpPr/>
      </xdr:nvSpPr>
      <xdr:spPr>
        <a:xfrm>
          <a:off x="6921500" y="1689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16817</xdr:rowOff>
    </xdr:from>
    <xdr:ext cx="534377" cy="259045"/>
    <xdr:sp macro="" textlink="">
      <xdr:nvSpPr>
        <xdr:cNvPr id="493" name="テキスト ボックス 492"/>
        <xdr:cNvSpPr txBox="1"/>
      </xdr:nvSpPr>
      <xdr:spPr>
        <a:xfrm>
          <a:off x="6705111" y="169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27584</xdr:rowOff>
    </xdr:from>
    <xdr:to>
      <xdr:col>85</xdr:col>
      <xdr:colOff>127000</xdr:colOff>
      <xdr:row>39</xdr:row>
      <xdr:rowOff>32042</xdr:rowOff>
    </xdr:to>
    <xdr:cxnSp macro="">
      <xdr:nvCxnSpPr>
        <xdr:cNvPr id="522" name="直線コネクタ 521"/>
        <xdr:cNvCxnSpPr/>
      </xdr:nvCxnSpPr>
      <xdr:spPr>
        <a:xfrm>
          <a:off x="15481300" y="6714134"/>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148603</xdr:rowOff>
    </xdr:from>
    <xdr:to>
      <xdr:col>81</xdr:col>
      <xdr:colOff>50800</xdr:colOff>
      <xdr:row>39</xdr:row>
      <xdr:rowOff>27584</xdr:rowOff>
    </xdr:to>
    <xdr:cxnSp macro="">
      <xdr:nvCxnSpPr>
        <xdr:cNvPr id="525" name="直線コネクタ 524"/>
        <xdr:cNvCxnSpPr/>
      </xdr:nvCxnSpPr>
      <xdr:spPr>
        <a:xfrm>
          <a:off x="14592300" y="6663703"/>
          <a:ext cx="889000" cy="5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148603</xdr:rowOff>
    </xdr:from>
    <xdr:to>
      <xdr:col>76</xdr:col>
      <xdr:colOff>114300</xdr:colOff>
      <xdr:row>38</xdr:row>
      <xdr:rowOff>162255</xdr:rowOff>
    </xdr:to>
    <xdr:cxnSp macro="">
      <xdr:nvCxnSpPr>
        <xdr:cNvPr id="528" name="直線コネクタ 527"/>
        <xdr:cNvCxnSpPr/>
      </xdr:nvCxnSpPr>
      <xdr:spPr>
        <a:xfrm flipV="1">
          <a:off x="13703300" y="6663703"/>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162255</xdr:rowOff>
    </xdr:from>
    <xdr:to>
      <xdr:col>71</xdr:col>
      <xdr:colOff>177800</xdr:colOff>
      <xdr:row>39</xdr:row>
      <xdr:rowOff>31000</xdr:rowOff>
    </xdr:to>
    <xdr:cxnSp macro="">
      <xdr:nvCxnSpPr>
        <xdr:cNvPr id="531" name="直線コネクタ 530"/>
        <xdr:cNvCxnSpPr/>
      </xdr:nvCxnSpPr>
      <xdr:spPr>
        <a:xfrm flipV="1">
          <a:off x="12814300" y="6677355"/>
          <a:ext cx="8890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152692</xdr:rowOff>
    </xdr:from>
    <xdr:to>
      <xdr:col>85</xdr:col>
      <xdr:colOff>177800</xdr:colOff>
      <xdr:row>39</xdr:row>
      <xdr:rowOff>82842</xdr:rowOff>
    </xdr:to>
    <xdr:sp macro="" textlink="">
      <xdr:nvSpPr>
        <xdr:cNvPr id="541" name="楕円 540"/>
        <xdr:cNvSpPr/>
      </xdr:nvSpPr>
      <xdr:spPr>
        <a:xfrm>
          <a:off x="16268700" y="66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67619</xdr:rowOff>
    </xdr:from>
    <xdr:ext cx="378565" cy="259045"/>
    <xdr:sp macro="" textlink="">
      <xdr:nvSpPr>
        <xdr:cNvPr id="542" name="災害復旧事業費該当値テキスト"/>
        <xdr:cNvSpPr txBox="1"/>
      </xdr:nvSpPr>
      <xdr:spPr>
        <a:xfrm>
          <a:off x="16370300" y="658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148234</xdr:rowOff>
    </xdr:from>
    <xdr:to>
      <xdr:col>81</xdr:col>
      <xdr:colOff>101600</xdr:colOff>
      <xdr:row>39</xdr:row>
      <xdr:rowOff>78384</xdr:rowOff>
    </xdr:to>
    <xdr:sp macro="" textlink="">
      <xdr:nvSpPr>
        <xdr:cNvPr id="543" name="楕円 542"/>
        <xdr:cNvSpPr/>
      </xdr:nvSpPr>
      <xdr:spPr>
        <a:xfrm>
          <a:off x="15430500" y="666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69511</xdr:rowOff>
    </xdr:from>
    <xdr:ext cx="469744" cy="259045"/>
    <xdr:sp macro="" textlink="">
      <xdr:nvSpPr>
        <xdr:cNvPr id="544" name="テキスト ボックス 543"/>
        <xdr:cNvSpPr txBox="1"/>
      </xdr:nvSpPr>
      <xdr:spPr>
        <a:xfrm>
          <a:off x="15246428" y="675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97803</xdr:rowOff>
    </xdr:from>
    <xdr:to>
      <xdr:col>76</xdr:col>
      <xdr:colOff>165100</xdr:colOff>
      <xdr:row>39</xdr:row>
      <xdr:rowOff>27953</xdr:rowOff>
    </xdr:to>
    <xdr:sp macro="" textlink="">
      <xdr:nvSpPr>
        <xdr:cNvPr id="545" name="楕円 544"/>
        <xdr:cNvSpPr/>
      </xdr:nvSpPr>
      <xdr:spPr>
        <a:xfrm>
          <a:off x="14541500" y="66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19080</xdr:rowOff>
    </xdr:from>
    <xdr:ext cx="469744" cy="259045"/>
    <xdr:sp macro="" textlink="">
      <xdr:nvSpPr>
        <xdr:cNvPr id="546" name="テキスト ボックス 545"/>
        <xdr:cNvSpPr txBox="1"/>
      </xdr:nvSpPr>
      <xdr:spPr>
        <a:xfrm>
          <a:off x="14357428" y="670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111455</xdr:rowOff>
    </xdr:from>
    <xdr:to>
      <xdr:col>72</xdr:col>
      <xdr:colOff>38100</xdr:colOff>
      <xdr:row>39</xdr:row>
      <xdr:rowOff>41605</xdr:rowOff>
    </xdr:to>
    <xdr:sp macro="" textlink="">
      <xdr:nvSpPr>
        <xdr:cNvPr id="547" name="楕円 546"/>
        <xdr:cNvSpPr/>
      </xdr:nvSpPr>
      <xdr:spPr>
        <a:xfrm>
          <a:off x="13652500" y="66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32732</xdr:rowOff>
    </xdr:from>
    <xdr:ext cx="469744" cy="259045"/>
    <xdr:sp macro="" textlink="">
      <xdr:nvSpPr>
        <xdr:cNvPr id="548" name="テキスト ボックス 547"/>
        <xdr:cNvSpPr txBox="1"/>
      </xdr:nvSpPr>
      <xdr:spPr>
        <a:xfrm>
          <a:off x="13468428" y="671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49" name="楕円 548"/>
        <xdr:cNvSpPr/>
      </xdr:nvSpPr>
      <xdr:spPr>
        <a:xfrm>
          <a:off x="12763500" y="66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72927</xdr:rowOff>
    </xdr:from>
    <xdr:ext cx="469744" cy="259045"/>
    <xdr:sp macro="" textlink="">
      <xdr:nvSpPr>
        <xdr:cNvPr id="550" name="テキスト ボックス 549"/>
        <xdr:cNvSpPr txBox="1"/>
      </xdr:nvSpPr>
      <xdr:spPr>
        <a:xfrm>
          <a:off x="12579428" y="67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148028</xdr:rowOff>
    </xdr:from>
    <xdr:to>
      <xdr:col>85</xdr:col>
      <xdr:colOff>127000</xdr:colOff>
      <xdr:row>77</xdr:row>
      <xdr:rowOff>151160</xdr:rowOff>
    </xdr:to>
    <xdr:cxnSp macro="">
      <xdr:nvCxnSpPr>
        <xdr:cNvPr id="632" name="直線コネクタ 631"/>
        <xdr:cNvCxnSpPr/>
      </xdr:nvCxnSpPr>
      <xdr:spPr>
        <a:xfrm>
          <a:off x="15481300" y="13349678"/>
          <a:ext cx="8382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148028</xdr:rowOff>
    </xdr:from>
    <xdr:to>
      <xdr:col>81</xdr:col>
      <xdr:colOff>50800</xdr:colOff>
      <xdr:row>77</xdr:row>
      <xdr:rowOff>163550</xdr:rowOff>
    </xdr:to>
    <xdr:cxnSp macro="">
      <xdr:nvCxnSpPr>
        <xdr:cNvPr id="635" name="直線コネクタ 634"/>
        <xdr:cNvCxnSpPr/>
      </xdr:nvCxnSpPr>
      <xdr:spPr>
        <a:xfrm flipV="1">
          <a:off x="14592300" y="13349678"/>
          <a:ext cx="8890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160291</xdr:rowOff>
    </xdr:from>
    <xdr:to>
      <xdr:col>76</xdr:col>
      <xdr:colOff>114300</xdr:colOff>
      <xdr:row>77</xdr:row>
      <xdr:rowOff>163550</xdr:rowOff>
    </xdr:to>
    <xdr:cxnSp macro="">
      <xdr:nvCxnSpPr>
        <xdr:cNvPr id="638" name="直線コネクタ 637"/>
        <xdr:cNvCxnSpPr/>
      </xdr:nvCxnSpPr>
      <xdr:spPr>
        <a:xfrm>
          <a:off x="13703300" y="13361941"/>
          <a:ext cx="889000" cy="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145904</xdr:rowOff>
    </xdr:from>
    <xdr:to>
      <xdr:col>71</xdr:col>
      <xdr:colOff>177800</xdr:colOff>
      <xdr:row>77</xdr:row>
      <xdr:rowOff>160291</xdr:rowOff>
    </xdr:to>
    <xdr:cxnSp macro="">
      <xdr:nvCxnSpPr>
        <xdr:cNvPr id="641" name="直線コネクタ 640"/>
        <xdr:cNvCxnSpPr/>
      </xdr:nvCxnSpPr>
      <xdr:spPr>
        <a:xfrm>
          <a:off x="12814300" y="13347554"/>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100360</xdr:rowOff>
    </xdr:from>
    <xdr:to>
      <xdr:col>85</xdr:col>
      <xdr:colOff>177800</xdr:colOff>
      <xdr:row>78</xdr:row>
      <xdr:rowOff>30510</xdr:rowOff>
    </xdr:to>
    <xdr:sp macro="" textlink="">
      <xdr:nvSpPr>
        <xdr:cNvPr id="651" name="楕円 650"/>
        <xdr:cNvSpPr/>
      </xdr:nvSpPr>
      <xdr:spPr>
        <a:xfrm>
          <a:off x="16268700" y="133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123237</xdr:rowOff>
    </xdr:from>
    <xdr:ext cx="534377" cy="259045"/>
    <xdr:sp macro="" textlink="">
      <xdr:nvSpPr>
        <xdr:cNvPr id="652" name="公債費該当値テキスト"/>
        <xdr:cNvSpPr txBox="1"/>
      </xdr:nvSpPr>
      <xdr:spPr>
        <a:xfrm>
          <a:off x="16370300" y="1315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97228</xdr:rowOff>
    </xdr:from>
    <xdr:to>
      <xdr:col>81</xdr:col>
      <xdr:colOff>101600</xdr:colOff>
      <xdr:row>78</xdr:row>
      <xdr:rowOff>27378</xdr:rowOff>
    </xdr:to>
    <xdr:sp macro="" textlink="">
      <xdr:nvSpPr>
        <xdr:cNvPr id="653" name="楕円 652"/>
        <xdr:cNvSpPr/>
      </xdr:nvSpPr>
      <xdr:spPr>
        <a:xfrm>
          <a:off x="15430500" y="1329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43905</xdr:rowOff>
    </xdr:from>
    <xdr:ext cx="534377" cy="259045"/>
    <xdr:sp macro="" textlink="">
      <xdr:nvSpPr>
        <xdr:cNvPr id="654" name="テキスト ボックス 653"/>
        <xdr:cNvSpPr txBox="1"/>
      </xdr:nvSpPr>
      <xdr:spPr>
        <a:xfrm>
          <a:off x="15214111" y="1307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112750</xdr:rowOff>
    </xdr:from>
    <xdr:to>
      <xdr:col>76</xdr:col>
      <xdr:colOff>165100</xdr:colOff>
      <xdr:row>78</xdr:row>
      <xdr:rowOff>42900</xdr:rowOff>
    </xdr:to>
    <xdr:sp macro="" textlink="">
      <xdr:nvSpPr>
        <xdr:cNvPr id="655" name="楕円 654"/>
        <xdr:cNvSpPr/>
      </xdr:nvSpPr>
      <xdr:spPr>
        <a:xfrm>
          <a:off x="14541500" y="133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59427</xdr:rowOff>
    </xdr:from>
    <xdr:ext cx="534377" cy="259045"/>
    <xdr:sp macro="" textlink="">
      <xdr:nvSpPr>
        <xdr:cNvPr id="656" name="テキスト ボックス 655"/>
        <xdr:cNvSpPr txBox="1"/>
      </xdr:nvSpPr>
      <xdr:spPr>
        <a:xfrm>
          <a:off x="14325111" y="1308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109491</xdr:rowOff>
    </xdr:from>
    <xdr:to>
      <xdr:col>72</xdr:col>
      <xdr:colOff>38100</xdr:colOff>
      <xdr:row>78</xdr:row>
      <xdr:rowOff>39641</xdr:rowOff>
    </xdr:to>
    <xdr:sp macro="" textlink="">
      <xdr:nvSpPr>
        <xdr:cNvPr id="657" name="楕円 656"/>
        <xdr:cNvSpPr/>
      </xdr:nvSpPr>
      <xdr:spPr>
        <a:xfrm>
          <a:off x="13652500" y="133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56168</xdr:rowOff>
    </xdr:from>
    <xdr:ext cx="534377" cy="259045"/>
    <xdr:sp macro="" textlink="">
      <xdr:nvSpPr>
        <xdr:cNvPr id="658" name="テキスト ボックス 657"/>
        <xdr:cNvSpPr txBox="1"/>
      </xdr:nvSpPr>
      <xdr:spPr>
        <a:xfrm>
          <a:off x="13436111" y="1308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95104</xdr:rowOff>
    </xdr:from>
    <xdr:to>
      <xdr:col>67</xdr:col>
      <xdr:colOff>101600</xdr:colOff>
      <xdr:row>78</xdr:row>
      <xdr:rowOff>25254</xdr:rowOff>
    </xdr:to>
    <xdr:sp macro="" textlink="">
      <xdr:nvSpPr>
        <xdr:cNvPr id="659" name="楕円 658"/>
        <xdr:cNvSpPr/>
      </xdr:nvSpPr>
      <xdr:spPr>
        <a:xfrm>
          <a:off x="12763500" y="132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41781</xdr:rowOff>
    </xdr:from>
    <xdr:ext cx="534377" cy="259045"/>
    <xdr:sp macro="" textlink="">
      <xdr:nvSpPr>
        <xdr:cNvPr id="660" name="テキスト ボックス 659"/>
        <xdr:cNvSpPr txBox="1"/>
      </xdr:nvSpPr>
      <xdr:spPr>
        <a:xfrm>
          <a:off x="12547111" y="130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112010</xdr:rowOff>
    </xdr:from>
    <xdr:to>
      <xdr:col>85</xdr:col>
      <xdr:colOff>127000</xdr:colOff>
      <xdr:row>98</xdr:row>
      <xdr:rowOff>132314</xdr:rowOff>
    </xdr:to>
    <xdr:cxnSp macro="">
      <xdr:nvCxnSpPr>
        <xdr:cNvPr id="687" name="直線コネクタ 686"/>
        <xdr:cNvCxnSpPr/>
      </xdr:nvCxnSpPr>
      <xdr:spPr>
        <a:xfrm flipV="1">
          <a:off x="15481300" y="16914110"/>
          <a:ext cx="838200" cy="2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119732</xdr:rowOff>
    </xdr:from>
    <xdr:to>
      <xdr:col>81</xdr:col>
      <xdr:colOff>50800</xdr:colOff>
      <xdr:row>98</xdr:row>
      <xdr:rowOff>132314</xdr:rowOff>
    </xdr:to>
    <xdr:cxnSp macro="">
      <xdr:nvCxnSpPr>
        <xdr:cNvPr id="690" name="直線コネクタ 689"/>
        <xdr:cNvCxnSpPr/>
      </xdr:nvCxnSpPr>
      <xdr:spPr>
        <a:xfrm>
          <a:off x="14592300" y="16921832"/>
          <a:ext cx="889000" cy="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119732</xdr:rowOff>
    </xdr:from>
    <xdr:to>
      <xdr:col>76</xdr:col>
      <xdr:colOff>114300</xdr:colOff>
      <xdr:row>98</xdr:row>
      <xdr:rowOff>134739</xdr:rowOff>
    </xdr:to>
    <xdr:cxnSp macro="">
      <xdr:nvCxnSpPr>
        <xdr:cNvPr id="693" name="直線コネクタ 692"/>
        <xdr:cNvCxnSpPr/>
      </xdr:nvCxnSpPr>
      <xdr:spPr>
        <a:xfrm flipV="1">
          <a:off x="13703300" y="16921832"/>
          <a:ext cx="889000" cy="1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134477</xdr:rowOff>
    </xdr:from>
    <xdr:to>
      <xdr:col>71</xdr:col>
      <xdr:colOff>177800</xdr:colOff>
      <xdr:row>98</xdr:row>
      <xdr:rowOff>134739</xdr:rowOff>
    </xdr:to>
    <xdr:cxnSp macro="">
      <xdr:nvCxnSpPr>
        <xdr:cNvPr id="696" name="直線コネクタ 695"/>
        <xdr:cNvCxnSpPr/>
      </xdr:nvCxnSpPr>
      <xdr:spPr>
        <a:xfrm>
          <a:off x="12814300" y="16936577"/>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61210</xdr:rowOff>
    </xdr:from>
    <xdr:to>
      <xdr:col>85</xdr:col>
      <xdr:colOff>177800</xdr:colOff>
      <xdr:row>98</xdr:row>
      <xdr:rowOff>162810</xdr:rowOff>
    </xdr:to>
    <xdr:sp macro="" textlink="">
      <xdr:nvSpPr>
        <xdr:cNvPr id="706" name="楕円 705"/>
        <xdr:cNvSpPr/>
      </xdr:nvSpPr>
      <xdr:spPr>
        <a:xfrm>
          <a:off x="16268700" y="168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534377" cy="259045"/>
    <xdr:sp macro="" textlink="">
      <xdr:nvSpPr>
        <xdr:cNvPr id="707" name="積立金該当値テキスト"/>
        <xdr:cNvSpPr txBox="1"/>
      </xdr:nvSpPr>
      <xdr:spPr>
        <a:xfrm>
          <a:off x="16370300" y="167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81514</xdr:rowOff>
    </xdr:from>
    <xdr:to>
      <xdr:col>81</xdr:col>
      <xdr:colOff>101600</xdr:colOff>
      <xdr:row>99</xdr:row>
      <xdr:rowOff>11664</xdr:rowOff>
    </xdr:to>
    <xdr:sp macro="" textlink="">
      <xdr:nvSpPr>
        <xdr:cNvPr id="708" name="楕円 707"/>
        <xdr:cNvSpPr/>
      </xdr:nvSpPr>
      <xdr:spPr>
        <a:xfrm>
          <a:off x="15430500" y="168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2791</xdr:rowOff>
    </xdr:from>
    <xdr:ext cx="469744" cy="259045"/>
    <xdr:sp macro="" textlink="">
      <xdr:nvSpPr>
        <xdr:cNvPr id="709" name="テキスト ボックス 708"/>
        <xdr:cNvSpPr txBox="1"/>
      </xdr:nvSpPr>
      <xdr:spPr>
        <a:xfrm>
          <a:off x="15246428" y="1697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68932</xdr:rowOff>
    </xdr:from>
    <xdr:to>
      <xdr:col>76</xdr:col>
      <xdr:colOff>165100</xdr:colOff>
      <xdr:row>98</xdr:row>
      <xdr:rowOff>170532</xdr:rowOff>
    </xdr:to>
    <xdr:sp macro="" textlink="">
      <xdr:nvSpPr>
        <xdr:cNvPr id="710" name="楕円 709"/>
        <xdr:cNvSpPr/>
      </xdr:nvSpPr>
      <xdr:spPr>
        <a:xfrm>
          <a:off x="14541500" y="1687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161659</xdr:rowOff>
    </xdr:from>
    <xdr:ext cx="469744" cy="259045"/>
    <xdr:sp macro="" textlink="">
      <xdr:nvSpPr>
        <xdr:cNvPr id="711" name="テキスト ボックス 710"/>
        <xdr:cNvSpPr txBox="1"/>
      </xdr:nvSpPr>
      <xdr:spPr>
        <a:xfrm>
          <a:off x="14357428" y="169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83939</xdr:rowOff>
    </xdr:from>
    <xdr:to>
      <xdr:col>72</xdr:col>
      <xdr:colOff>38100</xdr:colOff>
      <xdr:row>99</xdr:row>
      <xdr:rowOff>14089</xdr:rowOff>
    </xdr:to>
    <xdr:sp macro="" textlink="">
      <xdr:nvSpPr>
        <xdr:cNvPr id="712" name="楕円 711"/>
        <xdr:cNvSpPr/>
      </xdr:nvSpPr>
      <xdr:spPr>
        <a:xfrm>
          <a:off x="13652500" y="1688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5216</xdr:rowOff>
    </xdr:from>
    <xdr:ext cx="469744" cy="259045"/>
    <xdr:sp macro="" textlink="">
      <xdr:nvSpPr>
        <xdr:cNvPr id="713" name="テキスト ボックス 712"/>
        <xdr:cNvSpPr txBox="1"/>
      </xdr:nvSpPr>
      <xdr:spPr>
        <a:xfrm>
          <a:off x="13468428" y="16978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83677</xdr:rowOff>
    </xdr:from>
    <xdr:to>
      <xdr:col>67</xdr:col>
      <xdr:colOff>101600</xdr:colOff>
      <xdr:row>99</xdr:row>
      <xdr:rowOff>13827</xdr:rowOff>
    </xdr:to>
    <xdr:sp macro="" textlink="">
      <xdr:nvSpPr>
        <xdr:cNvPr id="714" name="楕円 713"/>
        <xdr:cNvSpPr/>
      </xdr:nvSpPr>
      <xdr:spPr>
        <a:xfrm>
          <a:off x="12763500" y="1688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4954</xdr:rowOff>
    </xdr:from>
    <xdr:ext cx="469744" cy="259045"/>
    <xdr:sp macro="" textlink="">
      <xdr:nvSpPr>
        <xdr:cNvPr id="715" name="テキスト ボックス 714"/>
        <xdr:cNvSpPr txBox="1"/>
      </xdr:nvSpPr>
      <xdr:spPr>
        <a:xfrm>
          <a:off x="12579428" y="1697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169510</xdr:rowOff>
    </xdr:from>
    <xdr:to>
      <xdr:col>116</xdr:col>
      <xdr:colOff>63500</xdr:colOff>
      <xdr:row>38</xdr:row>
      <xdr:rowOff>37195</xdr:rowOff>
    </xdr:to>
    <xdr:cxnSp macro="">
      <xdr:nvCxnSpPr>
        <xdr:cNvPr id="742" name="直線コネクタ 741"/>
        <xdr:cNvCxnSpPr/>
      </xdr:nvCxnSpPr>
      <xdr:spPr>
        <a:xfrm flipV="1">
          <a:off x="21323300" y="6513160"/>
          <a:ext cx="838200" cy="3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37195</xdr:rowOff>
    </xdr:from>
    <xdr:to>
      <xdr:col>111</xdr:col>
      <xdr:colOff>177800</xdr:colOff>
      <xdr:row>38</xdr:row>
      <xdr:rowOff>47026</xdr:rowOff>
    </xdr:to>
    <xdr:cxnSp macro="">
      <xdr:nvCxnSpPr>
        <xdr:cNvPr id="745" name="直線コネクタ 744"/>
        <xdr:cNvCxnSpPr/>
      </xdr:nvCxnSpPr>
      <xdr:spPr>
        <a:xfrm flipV="1">
          <a:off x="20434300" y="6552295"/>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47026</xdr:rowOff>
    </xdr:from>
    <xdr:to>
      <xdr:col>107</xdr:col>
      <xdr:colOff>50800</xdr:colOff>
      <xdr:row>38</xdr:row>
      <xdr:rowOff>94345</xdr:rowOff>
    </xdr:to>
    <xdr:cxnSp macro="">
      <xdr:nvCxnSpPr>
        <xdr:cNvPr id="748" name="直線コネクタ 747"/>
        <xdr:cNvCxnSpPr/>
      </xdr:nvCxnSpPr>
      <xdr:spPr>
        <a:xfrm flipV="1">
          <a:off x="19545300" y="6562126"/>
          <a:ext cx="889000" cy="4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94345</xdr:rowOff>
    </xdr:from>
    <xdr:to>
      <xdr:col>102</xdr:col>
      <xdr:colOff>114300</xdr:colOff>
      <xdr:row>38</xdr:row>
      <xdr:rowOff>97729</xdr:rowOff>
    </xdr:to>
    <xdr:cxnSp macro="">
      <xdr:nvCxnSpPr>
        <xdr:cNvPr id="751" name="直線コネクタ 750"/>
        <xdr:cNvCxnSpPr/>
      </xdr:nvCxnSpPr>
      <xdr:spPr>
        <a:xfrm flipV="1">
          <a:off x="18656300" y="6609445"/>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118709</xdr:rowOff>
    </xdr:from>
    <xdr:to>
      <xdr:col>116</xdr:col>
      <xdr:colOff>114300</xdr:colOff>
      <xdr:row>38</xdr:row>
      <xdr:rowOff>48859</xdr:rowOff>
    </xdr:to>
    <xdr:sp macro="" textlink="">
      <xdr:nvSpPr>
        <xdr:cNvPr id="761" name="楕円 760"/>
        <xdr:cNvSpPr/>
      </xdr:nvSpPr>
      <xdr:spPr>
        <a:xfrm>
          <a:off x="22110700" y="646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97136</xdr:rowOff>
    </xdr:from>
    <xdr:ext cx="469744" cy="259045"/>
    <xdr:sp macro="" textlink="">
      <xdr:nvSpPr>
        <xdr:cNvPr id="762" name="投資及び出資金該当値テキスト"/>
        <xdr:cNvSpPr txBox="1"/>
      </xdr:nvSpPr>
      <xdr:spPr>
        <a:xfrm>
          <a:off x="22212300" y="6440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157846</xdr:rowOff>
    </xdr:from>
    <xdr:to>
      <xdr:col>112</xdr:col>
      <xdr:colOff>38100</xdr:colOff>
      <xdr:row>38</xdr:row>
      <xdr:rowOff>87996</xdr:rowOff>
    </xdr:to>
    <xdr:sp macro="" textlink="">
      <xdr:nvSpPr>
        <xdr:cNvPr id="763" name="楕円 762"/>
        <xdr:cNvSpPr/>
      </xdr:nvSpPr>
      <xdr:spPr>
        <a:xfrm>
          <a:off x="21272500" y="65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79122</xdr:rowOff>
    </xdr:from>
    <xdr:ext cx="469744" cy="259045"/>
    <xdr:sp macro="" textlink="">
      <xdr:nvSpPr>
        <xdr:cNvPr id="764" name="テキスト ボックス 763"/>
        <xdr:cNvSpPr txBox="1"/>
      </xdr:nvSpPr>
      <xdr:spPr>
        <a:xfrm>
          <a:off x="21088428" y="659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167676</xdr:rowOff>
    </xdr:from>
    <xdr:to>
      <xdr:col>107</xdr:col>
      <xdr:colOff>101600</xdr:colOff>
      <xdr:row>38</xdr:row>
      <xdr:rowOff>97826</xdr:rowOff>
    </xdr:to>
    <xdr:sp macro="" textlink="">
      <xdr:nvSpPr>
        <xdr:cNvPr id="765" name="楕円 764"/>
        <xdr:cNvSpPr/>
      </xdr:nvSpPr>
      <xdr:spPr>
        <a:xfrm>
          <a:off x="20383500" y="65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88953</xdr:rowOff>
    </xdr:from>
    <xdr:ext cx="469744" cy="259045"/>
    <xdr:sp macro="" textlink="">
      <xdr:nvSpPr>
        <xdr:cNvPr id="766" name="テキスト ボックス 765"/>
        <xdr:cNvSpPr txBox="1"/>
      </xdr:nvSpPr>
      <xdr:spPr>
        <a:xfrm>
          <a:off x="20199428" y="660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43545</xdr:rowOff>
    </xdr:from>
    <xdr:to>
      <xdr:col>102</xdr:col>
      <xdr:colOff>165100</xdr:colOff>
      <xdr:row>38</xdr:row>
      <xdr:rowOff>145145</xdr:rowOff>
    </xdr:to>
    <xdr:sp macro="" textlink="">
      <xdr:nvSpPr>
        <xdr:cNvPr id="767" name="楕円 766"/>
        <xdr:cNvSpPr/>
      </xdr:nvSpPr>
      <xdr:spPr>
        <a:xfrm>
          <a:off x="19494500" y="6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136272</xdr:rowOff>
    </xdr:from>
    <xdr:ext cx="378565" cy="259045"/>
    <xdr:sp macro="" textlink="">
      <xdr:nvSpPr>
        <xdr:cNvPr id="768" name="テキスト ボックス 767"/>
        <xdr:cNvSpPr txBox="1"/>
      </xdr:nvSpPr>
      <xdr:spPr>
        <a:xfrm>
          <a:off x="19356017" y="6651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46929</xdr:rowOff>
    </xdr:from>
    <xdr:to>
      <xdr:col>98</xdr:col>
      <xdr:colOff>38100</xdr:colOff>
      <xdr:row>38</xdr:row>
      <xdr:rowOff>148529</xdr:rowOff>
    </xdr:to>
    <xdr:sp macro="" textlink="">
      <xdr:nvSpPr>
        <xdr:cNvPr id="769" name="楕円 768"/>
        <xdr:cNvSpPr/>
      </xdr:nvSpPr>
      <xdr:spPr>
        <a:xfrm>
          <a:off x="18605500" y="656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139656</xdr:rowOff>
    </xdr:from>
    <xdr:ext cx="378565" cy="259045"/>
    <xdr:sp macro="" textlink="">
      <xdr:nvSpPr>
        <xdr:cNvPr id="770" name="テキスト ボックス 769"/>
        <xdr:cNvSpPr txBox="1"/>
      </xdr:nvSpPr>
      <xdr:spPr>
        <a:xfrm>
          <a:off x="18467017" y="665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63315</xdr:rowOff>
    </xdr:from>
    <xdr:to>
      <xdr:col>116</xdr:col>
      <xdr:colOff>63500</xdr:colOff>
      <xdr:row>59</xdr:row>
      <xdr:rowOff>81276</xdr:rowOff>
    </xdr:to>
    <xdr:cxnSp macro="">
      <xdr:nvCxnSpPr>
        <xdr:cNvPr id="801" name="直線コネクタ 800"/>
        <xdr:cNvCxnSpPr/>
      </xdr:nvCxnSpPr>
      <xdr:spPr>
        <a:xfrm flipV="1">
          <a:off x="21323300" y="10178865"/>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79153</xdr:rowOff>
    </xdr:from>
    <xdr:to>
      <xdr:col>111</xdr:col>
      <xdr:colOff>177800</xdr:colOff>
      <xdr:row>59</xdr:row>
      <xdr:rowOff>81276</xdr:rowOff>
    </xdr:to>
    <xdr:cxnSp macro="">
      <xdr:nvCxnSpPr>
        <xdr:cNvPr id="804" name="直線コネクタ 803"/>
        <xdr:cNvCxnSpPr/>
      </xdr:nvCxnSpPr>
      <xdr:spPr>
        <a:xfrm>
          <a:off x="20434300" y="10194703"/>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79153</xdr:rowOff>
    </xdr:from>
    <xdr:to>
      <xdr:col>107</xdr:col>
      <xdr:colOff>50800</xdr:colOff>
      <xdr:row>59</xdr:row>
      <xdr:rowOff>79725</xdr:rowOff>
    </xdr:to>
    <xdr:cxnSp macro="">
      <xdr:nvCxnSpPr>
        <xdr:cNvPr id="807" name="直線コネクタ 806"/>
        <xdr:cNvCxnSpPr/>
      </xdr:nvCxnSpPr>
      <xdr:spPr>
        <a:xfrm flipV="1">
          <a:off x="19545300" y="1019470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66042</xdr:rowOff>
    </xdr:from>
    <xdr:to>
      <xdr:col>102</xdr:col>
      <xdr:colOff>114300</xdr:colOff>
      <xdr:row>59</xdr:row>
      <xdr:rowOff>79725</xdr:rowOff>
    </xdr:to>
    <xdr:cxnSp macro="">
      <xdr:nvCxnSpPr>
        <xdr:cNvPr id="810" name="直線コネクタ 809"/>
        <xdr:cNvCxnSpPr/>
      </xdr:nvCxnSpPr>
      <xdr:spPr>
        <a:xfrm>
          <a:off x="18656300" y="10181592"/>
          <a:ext cx="889000" cy="1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12515</xdr:rowOff>
    </xdr:from>
    <xdr:to>
      <xdr:col>116</xdr:col>
      <xdr:colOff>114300</xdr:colOff>
      <xdr:row>59</xdr:row>
      <xdr:rowOff>114115</xdr:rowOff>
    </xdr:to>
    <xdr:sp macro="" textlink="">
      <xdr:nvSpPr>
        <xdr:cNvPr id="820" name="楕円 819"/>
        <xdr:cNvSpPr/>
      </xdr:nvSpPr>
      <xdr:spPr>
        <a:xfrm>
          <a:off x="22110700" y="101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98892</xdr:rowOff>
    </xdr:from>
    <xdr:ext cx="469744" cy="259045"/>
    <xdr:sp macro="" textlink="">
      <xdr:nvSpPr>
        <xdr:cNvPr id="821" name="貸付金該当値テキスト"/>
        <xdr:cNvSpPr txBox="1"/>
      </xdr:nvSpPr>
      <xdr:spPr>
        <a:xfrm>
          <a:off x="22212300" y="1004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30476</xdr:rowOff>
    </xdr:from>
    <xdr:to>
      <xdr:col>112</xdr:col>
      <xdr:colOff>38100</xdr:colOff>
      <xdr:row>59</xdr:row>
      <xdr:rowOff>132076</xdr:rowOff>
    </xdr:to>
    <xdr:sp macro="" textlink="">
      <xdr:nvSpPr>
        <xdr:cNvPr id="822" name="楕円 821"/>
        <xdr:cNvSpPr/>
      </xdr:nvSpPr>
      <xdr:spPr>
        <a:xfrm>
          <a:off x="21272500" y="101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123203</xdr:rowOff>
    </xdr:from>
    <xdr:ext cx="469744" cy="259045"/>
    <xdr:sp macro="" textlink="">
      <xdr:nvSpPr>
        <xdr:cNvPr id="823" name="テキスト ボックス 822"/>
        <xdr:cNvSpPr txBox="1"/>
      </xdr:nvSpPr>
      <xdr:spPr>
        <a:xfrm>
          <a:off x="21088428" y="1023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28353</xdr:rowOff>
    </xdr:from>
    <xdr:to>
      <xdr:col>107</xdr:col>
      <xdr:colOff>101600</xdr:colOff>
      <xdr:row>59</xdr:row>
      <xdr:rowOff>129953</xdr:rowOff>
    </xdr:to>
    <xdr:sp macro="" textlink="">
      <xdr:nvSpPr>
        <xdr:cNvPr id="824" name="楕円 823"/>
        <xdr:cNvSpPr/>
      </xdr:nvSpPr>
      <xdr:spPr>
        <a:xfrm>
          <a:off x="20383500" y="1014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121080</xdr:rowOff>
    </xdr:from>
    <xdr:ext cx="469744" cy="259045"/>
    <xdr:sp macro="" textlink="">
      <xdr:nvSpPr>
        <xdr:cNvPr id="825" name="テキスト ボックス 824"/>
        <xdr:cNvSpPr txBox="1"/>
      </xdr:nvSpPr>
      <xdr:spPr>
        <a:xfrm>
          <a:off x="20199428" y="1023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28925</xdr:rowOff>
    </xdr:from>
    <xdr:to>
      <xdr:col>102</xdr:col>
      <xdr:colOff>165100</xdr:colOff>
      <xdr:row>59</xdr:row>
      <xdr:rowOff>130525</xdr:rowOff>
    </xdr:to>
    <xdr:sp macro="" textlink="">
      <xdr:nvSpPr>
        <xdr:cNvPr id="826" name="楕円 825"/>
        <xdr:cNvSpPr/>
      </xdr:nvSpPr>
      <xdr:spPr>
        <a:xfrm>
          <a:off x="19494500" y="1014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121652</xdr:rowOff>
    </xdr:from>
    <xdr:ext cx="469744" cy="259045"/>
    <xdr:sp macro="" textlink="">
      <xdr:nvSpPr>
        <xdr:cNvPr id="827" name="テキスト ボックス 826"/>
        <xdr:cNvSpPr txBox="1"/>
      </xdr:nvSpPr>
      <xdr:spPr>
        <a:xfrm>
          <a:off x="19310428" y="1023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15242</xdr:rowOff>
    </xdr:from>
    <xdr:to>
      <xdr:col>98</xdr:col>
      <xdr:colOff>38100</xdr:colOff>
      <xdr:row>59</xdr:row>
      <xdr:rowOff>116842</xdr:rowOff>
    </xdr:to>
    <xdr:sp macro="" textlink="">
      <xdr:nvSpPr>
        <xdr:cNvPr id="828" name="楕円 827"/>
        <xdr:cNvSpPr/>
      </xdr:nvSpPr>
      <xdr:spPr>
        <a:xfrm>
          <a:off x="18605500" y="1013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107969</xdr:rowOff>
    </xdr:from>
    <xdr:ext cx="469744" cy="259045"/>
    <xdr:sp macro="" textlink="">
      <xdr:nvSpPr>
        <xdr:cNvPr id="829" name="テキスト ボックス 828"/>
        <xdr:cNvSpPr txBox="1"/>
      </xdr:nvSpPr>
      <xdr:spPr>
        <a:xfrm>
          <a:off x="18421428" y="1022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152768</xdr:rowOff>
    </xdr:from>
    <xdr:to>
      <xdr:col>116</xdr:col>
      <xdr:colOff>63500</xdr:colOff>
      <xdr:row>75</xdr:row>
      <xdr:rowOff>21095</xdr:rowOff>
    </xdr:to>
    <xdr:cxnSp macro="">
      <xdr:nvCxnSpPr>
        <xdr:cNvPr id="859" name="直線コネクタ 858"/>
        <xdr:cNvCxnSpPr/>
      </xdr:nvCxnSpPr>
      <xdr:spPr>
        <a:xfrm>
          <a:off x="21323300" y="12840068"/>
          <a:ext cx="8382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152768</xdr:rowOff>
    </xdr:from>
    <xdr:to>
      <xdr:col>111</xdr:col>
      <xdr:colOff>177800</xdr:colOff>
      <xdr:row>75</xdr:row>
      <xdr:rowOff>730</xdr:rowOff>
    </xdr:to>
    <xdr:cxnSp macro="">
      <xdr:nvCxnSpPr>
        <xdr:cNvPr id="862" name="直線コネクタ 861"/>
        <xdr:cNvCxnSpPr/>
      </xdr:nvCxnSpPr>
      <xdr:spPr>
        <a:xfrm flipV="1">
          <a:off x="20434300" y="12840068"/>
          <a:ext cx="889000" cy="1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730</xdr:rowOff>
    </xdr:from>
    <xdr:to>
      <xdr:col>107</xdr:col>
      <xdr:colOff>50800</xdr:colOff>
      <xdr:row>75</xdr:row>
      <xdr:rowOff>69539</xdr:rowOff>
    </xdr:to>
    <xdr:cxnSp macro="">
      <xdr:nvCxnSpPr>
        <xdr:cNvPr id="865" name="直線コネクタ 864"/>
        <xdr:cNvCxnSpPr/>
      </xdr:nvCxnSpPr>
      <xdr:spPr>
        <a:xfrm flipV="1">
          <a:off x="19545300" y="12859480"/>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69539</xdr:rowOff>
    </xdr:from>
    <xdr:to>
      <xdr:col>102</xdr:col>
      <xdr:colOff>114300</xdr:colOff>
      <xdr:row>75</xdr:row>
      <xdr:rowOff>100114</xdr:rowOff>
    </xdr:to>
    <xdr:cxnSp macro="">
      <xdr:nvCxnSpPr>
        <xdr:cNvPr id="868" name="直線コネクタ 867"/>
        <xdr:cNvCxnSpPr/>
      </xdr:nvCxnSpPr>
      <xdr:spPr>
        <a:xfrm flipV="1">
          <a:off x="18656300" y="12928289"/>
          <a:ext cx="889000" cy="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141745</xdr:rowOff>
    </xdr:from>
    <xdr:to>
      <xdr:col>116</xdr:col>
      <xdr:colOff>114300</xdr:colOff>
      <xdr:row>75</xdr:row>
      <xdr:rowOff>71895</xdr:rowOff>
    </xdr:to>
    <xdr:sp macro="" textlink="">
      <xdr:nvSpPr>
        <xdr:cNvPr id="878" name="楕円 877"/>
        <xdr:cNvSpPr/>
      </xdr:nvSpPr>
      <xdr:spPr>
        <a:xfrm>
          <a:off x="22110700" y="128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164622</xdr:rowOff>
    </xdr:from>
    <xdr:ext cx="534377" cy="259045"/>
    <xdr:sp macro="" textlink="">
      <xdr:nvSpPr>
        <xdr:cNvPr id="879" name="繰出金該当値テキスト"/>
        <xdr:cNvSpPr txBox="1"/>
      </xdr:nvSpPr>
      <xdr:spPr>
        <a:xfrm>
          <a:off x="22212300" y="126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101968</xdr:rowOff>
    </xdr:from>
    <xdr:to>
      <xdr:col>112</xdr:col>
      <xdr:colOff>38100</xdr:colOff>
      <xdr:row>75</xdr:row>
      <xdr:rowOff>32118</xdr:rowOff>
    </xdr:to>
    <xdr:sp macro="" textlink="">
      <xdr:nvSpPr>
        <xdr:cNvPr id="880" name="楕円 879"/>
        <xdr:cNvSpPr/>
      </xdr:nvSpPr>
      <xdr:spPr>
        <a:xfrm>
          <a:off x="21272500" y="127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23245</xdr:rowOff>
    </xdr:from>
    <xdr:ext cx="534377" cy="259045"/>
    <xdr:sp macro="" textlink="">
      <xdr:nvSpPr>
        <xdr:cNvPr id="881" name="テキスト ボックス 880"/>
        <xdr:cNvSpPr txBox="1"/>
      </xdr:nvSpPr>
      <xdr:spPr>
        <a:xfrm>
          <a:off x="21056111" y="1288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121380</xdr:rowOff>
    </xdr:from>
    <xdr:to>
      <xdr:col>107</xdr:col>
      <xdr:colOff>101600</xdr:colOff>
      <xdr:row>75</xdr:row>
      <xdr:rowOff>51530</xdr:rowOff>
    </xdr:to>
    <xdr:sp macro="" textlink="">
      <xdr:nvSpPr>
        <xdr:cNvPr id="882" name="楕円 881"/>
        <xdr:cNvSpPr/>
      </xdr:nvSpPr>
      <xdr:spPr>
        <a:xfrm>
          <a:off x="20383500" y="1280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42657</xdr:rowOff>
    </xdr:from>
    <xdr:ext cx="534377" cy="259045"/>
    <xdr:sp macro="" textlink="">
      <xdr:nvSpPr>
        <xdr:cNvPr id="883" name="テキスト ボックス 882"/>
        <xdr:cNvSpPr txBox="1"/>
      </xdr:nvSpPr>
      <xdr:spPr>
        <a:xfrm>
          <a:off x="20167111" y="1290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18739</xdr:rowOff>
    </xdr:from>
    <xdr:to>
      <xdr:col>102</xdr:col>
      <xdr:colOff>165100</xdr:colOff>
      <xdr:row>75</xdr:row>
      <xdr:rowOff>120339</xdr:rowOff>
    </xdr:to>
    <xdr:sp macro="" textlink="">
      <xdr:nvSpPr>
        <xdr:cNvPr id="884" name="楕円 883"/>
        <xdr:cNvSpPr/>
      </xdr:nvSpPr>
      <xdr:spPr>
        <a:xfrm>
          <a:off x="19494500" y="128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111466</xdr:rowOff>
    </xdr:from>
    <xdr:ext cx="534377" cy="259045"/>
    <xdr:sp macro="" textlink="">
      <xdr:nvSpPr>
        <xdr:cNvPr id="885" name="テキスト ボックス 884"/>
        <xdr:cNvSpPr txBox="1"/>
      </xdr:nvSpPr>
      <xdr:spPr>
        <a:xfrm>
          <a:off x="19278111" y="1297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49314</xdr:rowOff>
    </xdr:from>
    <xdr:to>
      <xdr:col>98</xdr:col>
      <xdr:colOff>38100</xdr:colOff>
      <xdr:row>75</xdr:row>
      <xdr:rowOff>150915</xdr:rowOff>
    </xdr:to>
    <xdr:sp macro="" textlink="">
      <xdr:nvSpPr>
        <xdr:cNvPr id="886" name="楕円 885"/>
        <xdr:cNvSpPr/>
      </xdr:nvSpPr>
      <xdr:spPr>
        <a:xfrm>
          <a:off x="18605500" y="129080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142042</xdr:rowOff>
    </xdr:from>
    <xdr:ext cx="534377" cy="259045"/>
    <xdr:sp macro="" textlink="">
      <xdr:nvSpPr>
        <xdr:cNvPr id="887" name="テキスト ボックス 886"/>
        <xdr:cNvSpPr txBox="1"/>
      </xdr:nvSpPr>
      <xdr:spPr>
        <a:xfrm>
          <a:off x="18389111" y="130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689,033</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人件費については、ごみ焼却業務、消防業務を一部事務組合で実施しているため、類似団体平均を下回っている。前年度からの増</a:t>
          </a:r>
          <a:r>
            <a:rPr kumimoji="1" lang="en-US" altLang="ja-JP" sz="1300">
              <a:latin typeface="ＭＳ Ｐゴシック" panose="020B0600070205080204" pitchFamily="50" charset="-128"/>
              <a:ea typeface="ＭＳ Ｐゴシック" panose="020B0600070205080204" pitchFamily="50" charset="-128"/>
            </a:rPr>
            <a:t>3,107</a:t>
          </a:r>
          <a:r>
            <a:rPr kumimoji="1" lang="ja-JP" altLang="en-US" sz="1300">
              <a:latin typeface="ＭＳ Ｐゴシック" panose="020B0600070205080204" pitchFamily="50" charset="-128"/>
              <a:ea typeface="ＭＳ Ｐゴシック" panose="020B0600070205080204" pitchFamily="50" charset="-128"/>
            </a:rPr>
            <a:t>円は、会計年度任用職員制度の導入によるものである。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扶助費については、少子高齢化の影響により類似団体平均を大きく上回っている。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補助費等については、前年度と比較すると大幅に増となっているが、これは新型コロナウイルス感染症に伴う緊急経済対策として行われた特別定額給付金の給付によるものである。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島根県益田市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45,635
45,256
733.19
32,244,315
31,444,022
627,766
15,238,595
31,985,967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143129</xdr:rowOff>
    </xdr:from>
    <xdr:to>
      <xdr:col>24</xdr:col>
      <xdr:colOff>63500</xdr:colOff>
      <xdr:row>37</xdr:row>
      <xdr:rowOff>29401</xdr:rowOff>
    </xdr:to>
    <xdr:cxnSp macro="">
      <xdr:nvCxnSpPr>
        <xdr:cNvPr id="61" name="直線コネクタ 60"/>
        <xdr:cNvCxnSpPr/>
      </xdr:nvCxnSpPr>
      <xdr:spPr>
        <a:xfrm flipV="1">
          <a:off x="3797300" y="6315329"/>
          <a:ext cx="8382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29401</xdr:rowOff>
    </xdr:from>
    <xdr:to>
      <xdr:col>19</xdr:col>
      <xdr:colOff>177800</xdr:colOff>
      <xdr:row>37</xdr:row>
      <xdr:rowOff>33210</xdr:rowOff>
    </xdr:to>
    <xdr:cxnSp macro="">
      <xdr:nvCxnSpPr>
        <xdr:cNvPr id="64" name="直線コネクタ 63"/>
        <xdr:cNvCxnSpPr/>
      </xdr:nvCxnSpPr>
      <xdr:spPr>
        <a:xfrm flipV="1">
          <a:off x="2908300" y="637305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29591</xdr:rowOff>
    </xdr:from>
    <xdr:to>
      <xdr:col>15</xdr:col>
      <xdr:colOff>50800</xdr:colOff>
      <xdr:row>37</xdr:row>
      <xdr:rowOff>33210</xdr:rowOff>
    </xdr:to>
    <xdr:cxnSp macro="">
      <xdr:nvCxnSpPr>
        <xdr:cNvPr id="67" name="直線コネクタ 66"/>
        <xdr:cNvCxnSpPr/>
      </xdr:nvCxnSpPr>
      <xdr:spPr>
        <a:xfrm>
          <a:off x="2019300" y="637324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29591</xdr:rowOff>
    </xdr:from>
    <xdr:to>
      <xdr:col>10</xdr:col>
      <xdr:colOff>114300</xdr:colOff>
      <xdr:row>37</xdr:row>
      <xdr:rowOff>43116</xdr:rowOff>
    </xdr:to>
    <xdr:cxnSp macro="">
      <xdr:nvCxnSpPr>
        <xdr:cNvPr id="70" name="直線コネクタ 69"/>
        <xdr:cNvCxnSpPr/>
      </xdr:nvCxnSpPr>
      <xdr:spPr>
        <a:xfrm flipV="1">
          <a:off x="1130300" y="6373241"/>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92329</xdr:rowOff>
    </xdr:from>
    <xdr:to>
      <xdr:col>24</xdr:col>
      <xdr:colOff>114300</xdr:colOff>
      <xdr:row>37</xdr:row>
      <xdr:rowOff>22479</xdr:rowOff>
    </xdr:to>
    <xdr:sp macro="" textlink="">
      <xdr:nvSpPr>
        <xdr:cNvPr id="80" name="楕円 79"/>
        <xdr:cNvSpPr/>
      </xdr:nvSpPr>
      <xdr:spPr>
        <a:xfrm>
          <a:off x="45847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70756</xdr:rowOff>
    </xdr:from>
    <xdr:ext cx="469744" cy="259045"/>
    <xdr:sp macro="" textlink="">
      <xdr:nvSpPr>
        <xdr:cNvPr id="81" name="議会費該当値テキスト"/>
        <xdr:cNvSpPr txBox="1"/>
      </xdr:nvSpPr>
      <xdr:spPr>
        <a:xfrm>
          <a:off x="4686300" y="62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150051</xdr:rowOff>
    </xdr:from>
    <xdr:to>
      <xdr:col>20</xdr:col>
      <xdr:colOff>38100</xdr:colOff>
      <xdr:row>37</xdr:row>
      <xdr:rowOff>80201</xdr:rowOff>
    </xdr:to>
    <xdr:sp macro="" textlink="">
      <xdr:nvSpPr>
        <xdr:cNvPr id="82" name="楕円 81"/>
        <xdr:cNvSpPr/>
      </xdr:nvSpPr>
      <xdr:spPr>
        <a:xfrm>
          <a:off x="3746500" y="63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71328</xdr:rowOff>
    </xdr:from>
    <xdr:ext cx="469744" cy="259045"/>
    <xdr:sp macro="" textlink="">
      <xdr:nvSpPr>
        <xdr:cNvPr id="83" name="テキスト ボックス 82"/>
        <xdr:cNvSpPr txBox="1"/>
      </xdr:nvSpPr>
      <xdr:spPr>
        <a:xfrm>
          <a:off x="3562428" y="641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153860</xdr:rowOff>
    </xdr:from>
    <xdr:to>
      <xdr:col>15</xdr:col>
      <xdr:colOff>101600</xdr:colOff>
      <xdr:row>37</xdr:row>
      <xdr:rowOff>84010</xdr:rowOff>
    </xdr:to>
    <xdr:sp macro="" textlink="">
      <xdr:nvSpPr>
        <xdr:cNvPr id="84" name="楕円 83"/>
        <xdr:cNvSpPr/>
      </xdr:nvSpPr>
      <xdr:spPr>
        <a:xfrm>
          <a:off x="2857500" y="63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75137</xdr:rowOff>
    </xdr:from>
    <xdr:ext cx="469744" cy="259045"/>
    <xdr:sp macro="" textlink="">
      <xdr:nvSpPr>
        <xdr:cNvPr id="85" name="テキスト ボックス 84"/>
        <xdr:cNvSpPr txBox="1"/>
      </xdr:nvSpPr>
      <xdr:spPr>
        <a:xfrm>
          <a:off x="2673428" y="641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150241</xdr:rowOff>
    </xdr:from>
    <xdr:to>
      <xdr:col>10</xdr:col>
      <xdr:colOff>165100</xdr:colOff>
      <xdr:row>37</xdr:row>
      <xdr:rowOff>80391</xdr:rowOff>
    </xdr:to>
    <xdr:sp macro="" textlink="">
      <xdr:nvSpPr>
        <xdr:cNvPr id="86" name="楕円 85"/>
        <xdr:cNvSpPr/>
      </xdr:nvSpPr>
      <xdr:spPr>
        <a:xfrm>
          <a:off x="1968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71518</xdr:rowOff>
    </xdr:from>
    <xdr:ext cx="469744" cy="259045"/>
    <xdr:sp macro="" textlink="">
      <xdr:nvSpPr>
        <xdr:cNvPr id="87" name="テキスト ボックス 86"/>
        <xdr:cNvSpPr txBox="1"/>
      </xdr:nvSpPr>
      <xdr:spPr>
        <a:xfrm>
          <a:off x="1784428" y="64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163766</xdr:rowOff>
    </xdr:from>
    <xdr:to>
      <xdr:col>6</xdr:col>
      <xdr:colOff>38100</xdr:colOff>
      <xdr:row>37</xdr:row>
      <xdr:rowOff>93916</xdr:rowOff>
    </xdr:to>
    <xdr:sp macro="" textlink="">
      <xdr:nvSpPr>
        <xdr:cNvPr id="88" name="楕円 87"/>
        <xdr:cNvSpPr/>
      </xdr:nvSpPr>
      <xdr:spPr>
        <a:xfrm>
          <a:off x="1079500" y="63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85043</xdr:rowOff>
    </xdr:from>
    <xdr:ext cx="469744" cy="259045"/>
    <xdr:sp macro="" textlink="">
      <xdr:nvSpPr>
        <xdr:cNvPr id="89" name="テキスト ボックス 88"/>
        <xdr:cNvSpPr txBox="1"/>
      </xdr:nvSpPr>
      <xdr:spPr>
        <a:xfrm>
          <a:off x="895428" y="642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156133</xdr:rowOff>
    </xdr:from>
    <xdr:to>
      <xdr:col>24</xdr:col>
      <xdr:colOff>63500</xdr:colOff>
      <xdr:row>58</xdr:row>
      <xdr:rowOff>166188</xdr:rowOff>
    </xdr:to>
    <xdr:cxnSp macro="">
      <xdr:nvCxnSpPr>
        <xdr:cNvPr id="120" name="直線コネクタ 119"/>
        <xdr:cNvCxnSpPr/>
      </xdr:nvCxnSpPr>
      <xdr:spPr>
        <a:xfrm flipV="1">
          <a:off x="3797300" y="9928783"/>
          <a:ext cx="838200" cy="18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166188</xdr:rowOff>
    </xdr:from>
    <xdr:to>
      <xdr:col>19</xdr:col>
      <xdr:colOff>177800</xdr:colOff>
      <xdr:row>58</xdr:row>
      <xdr:rowOff>167468</xdr:rowOff>
    </xdr:to>
    <xdr:cxnSp macro="">
      <xdr:nvCxnSpPr>
        <xdr:cNvPr id="123" name="直線コネクタ 122"/>
        <xdr:cNvCxnSpPr/>
      </xdr:nvCxnSpPr>
      <xdr:spPr>
        <a:xfrm flipV="1">
          <a:off x="2908300" y="10110288"/>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166577</xdr:rowOff>
    </xdr:from>
    <xdr:to>
      <xdr:col>15</xdr:col>
      <xdr:colOff>50800</xdr:colOff>
      <xdr:row>58</xdr:row>
      <xdr:rowOff>167468</xdr:rowOff>
    </xdr:to>
    <xdr:cxnSp macro="">
      <xdr:nvCxnSpPr>
        <xdr:cNvPr id="126" name="直線コネクタ 125"/>
        <xdr:cNvCxnSpPr/>
      </xdr:nvCxnSpPr>
      <xdr:spPr>
        <a:xfrm>
          <a:off x="2019300" y="10110677"/>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166577</xdr:rowOff>
    </xdr:from>
    <xdr:to>
      <xdr:col>10</xdr:col>
      <xdr:colOff>114300</xdr:colOff>
      <xdr:row>59</xdr:row>
      <xdr:rowOff>5790</xdr:rowOff>
    </xdr:to>
    <xdr:cxnSp macro="">
      <xdr:nvCxnSpPr>
        <xdr:cNvPr id="129" name="直線コネクタ 128"/>
        <xdr:cNvCxnSpPr/>
      </xdr:nvCxnSpPr>
      <xdr:spPr>
        <a:xfrm flipV="1">
          <a:off x="1130300" y="10110677"/>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105333</xdr:rowOff>
    </xdr:from>
    <xdr:to>
      <xdr:col>24</xdr:col>
      <xdr:colOff>114300</xdr:colOff>
      <xdr:row>58</xdr:row>
      <xdr:rowOff>35483</xdr:rowOff>
    </xdr:to>
    <xdr:sp macro="" textlink="">
      <xdr:nvSpPr>
        <xdr:cNvPr id="139" name="楕円 138"/>
        <xdr:cNvSpPr/>
      </xdr:nvSpPr>
      <xdr:spPr>
        <a:xfrm>
          <a:off x="4584700" y="98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25338</xdr:rowOff>
    </xdr:from>
    <xdr:ext cx="599010" cy="259045"/>
    <xdr:sp macro="" textlink="">
      <xdr:nvSpPr>
        <xdr:cNvPr id="140" name="総務費該当値テキスト"/>
        <xdr:cNvSpPr txBox="1"/>
      </xdr:nvSpPr>
      <xdr:spPr>
        <a:xfrm>
          <a:off x="4686300" y="979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115388</xdr:rowOff>
    </xdr:from>
    <xdr:to>
      <xdr:col>20</xdr:col>
      <xdr:colOff>38100</xdr:colOff>
      <xdr:row>59</xdr:row>
      <xdr:rowOff>45538</xdr:rowOff>
    </xdr:to>
    <xdr:sp macro="" textlink="">
      <xdr:nvSpPr>
        <xdr:cNvPr id="141" name="楕円 140"/>
        <xdr:cNvSpPr/>
      </xdr:nvSpPr>
      <xdr:spPr>
        <a:xfrm>
          <a:off x="3746500" y="1005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36665</xdr:rowOff>
    </xdr:from>
    <xdr:ext cx="534377" cy="259045"/>
    <xdr:sp macro="" textlink="">
      <xdr:nvSpPr>
        <xdr:cNvPr id="142" name="テキスト ボックス 141"/>
        <xdr:cNvSpPr txBox="1"/>
      </xdr:nvSpPr>
      <xdr:spPr>
        <a:xfrm>
          <a:off x="3530111" y="101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116668</xdr:rowOff>
    </xdr:from>
    <xdr:to>
      <xdr:col>15</xdr:col>
      <xdr:colOff>101600</xdr:colOff>
      <xdr:row>59</xdr:row>
      <xdr:rowOff>46818</xdr:rowOff>
    </xdr:to>
    <xdr:sp macro="" textlink="">
      <xdr:nvSpPr>
        <xdr:cNvPr id="143" name="楕円 142"/>
        <xdr:cNvSpPr/>
      </xdr:nvSpPr>
      <xdr:spPr>
        <a:xfrm>
          <a:off x="2857500" y="1006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37945</xdr:rowOff>
    </xdr:from>
    <xdr:ext cx="534377" cy="259045"/>
    <xdr:sp macro="" textlink="">
      <xdr:nvSpPr>
        <xdr:cNvPr id="144" name="テキスト ボックス 143"/>
        <xdr:cNvSpPr txBox="1"/>
      </xdr:nvSpPr>
      <xdr:spPr>
        <a:xfrm>
          <a:off x="2641111" y="1015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115777</xdr:rowOff>
    </xdr:from>
    <xdr:to>
      <xdr:col>10</xdr:col>
      <xdr:colOff>165100</xdr:colOff>
      <xdr:row>59</xdr:row>
      <xdr:rowOff>45927</xdr:rowOff>
    </xdr:to>
    <xdr:sp macro="" textlink="">
      <xdr:nvSpPr>
        <xdr:cNvPr id="145" name="楕円 144"/>
        <xdr:cNvSpPr/>
      </xdr:nvSpPr>
      <xdr:spPr>
        <a:xfrm>
          <a:off x="1968500" y="1005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37054</xdr:rowOff>
    </xdr:from>
    <xdr:ext cx="534377" cy="259045"/>
    <xdr:sp macro="" textlink="">
      <xdr:nvSpPr>
        <xdr:cNvPr id="146" name="テキスト ボックス 145"/>
        <xdr:cNvSpPr txBox="1"/>
      </xdr:nvSpPr>
      <xdr:spPr>
        <a:xfrm>
          <a:off x="1752111" y="1015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126440</xdr:rowOff>
    </xdr:from>
    <xdr:to>
      <xdr:col>6</xdr:col>
      <xdr:colOff>38100</xdr:colOff>
      <xdr:row>59</xdr:row>
      <xdr:rowOff>56590</xdr:rowOff>
    </xdr:to>
    <xdr:sp macro="" textlink="">
      <xdr:nvSpPr>
        <xdr:cNvPr id="147" name="楕円 146"/>
        <xdr:cNvSpPr/>
      </xdr:nvSpPr>
      <xdr:spPr>
        <a:xfrm>
          <a:off x="1079500" y="100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47717</xdr:rowOff>
    </xdr:from>
    <xdr:ext cx="534377" cy="259045"/>
    <xdr:sp macro="" textlink="">
      <xdr:nvSpPr>
        <xdr:cNvPr id="148" name="テキスト ボックス 147"/>
        <xdr:cNvSpPr txBox="1"/>
      </xdr:nvSpPr>
      <xdr:spPr>
        <a:xfrm>
          <a:off x="863111" y="1016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133372</xdr:rowOff>
    </xdr:from>
    <xdr:to>
      <xdr:col>24</xdr:col>
      <xdr:colOff>63500</xdr:colOff>
      <xdr:row>75</xdr:row>
      <xdr:rowOff>154184</xdr:rowOff>
    </xdr:to>
    <xdr:cxnSp macro="">
      <xdr:nvCxnSpPr>
        <xdr:cNvPr id="176" name="直線コネクタ 175"/>
        <xdr:cNvCxnSpPr/>
      </xdr:nvCxnSpPr>
      <xdr:spPr>
        <a:xfrm flipV="1">
          <a:off x="3797300" y="12992122"/>
          <a:ext cx="838200" cy="2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154184</xdr:rowOff>
    </xdr:from>
    <xdr:to>
      <xdr:col>19</xdr:col>
      <xdr:colOff>177800</xdr:colOff>
      <xdr:row>76</xdr:row>
      <xdr:rowOff>54025</xdr:rowOff>
    </xdr:to>
    <xdr:cxnSp macro="">
      <xdr:nvCxnSpPr>
        <xdr:cNvPr id="179" name="直線コネクタ 178"/>
        <xdr:cNvCxnSpPr/>
      </xdr:nvCxnSpPr>
      <xdr:spPr>
        <a:xfrm flipV="1">
          <a:off x="2908300" y="13012934"/>
          <a:ext cx="889000" cy="7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54025</xdr:rowOff>
    </xdr:from>
    <xdr:to>
      <xdr:col>15</xdr:col>
      <xdr:colOff>50800</xdr:colOff>
      <xdr:row>76</xdr:row>
      <xdr:rowOff>72532</xdr:rowOff>
    </xdr:to>
    <xdr:cxnSp macro="">
      <xdr:nvCxnSpPr>
        <xdr:cNvPr id="182" name="直線コネクタ 181"/>
        <xdr:cNvCxnSpPr/>
      </xdr:nvCxnSpPr>
      <xdr:spPr>
        <a:xfrm flipV="1">
          <a:off x="2019300" y="13084225"/>
          <a:ext cx="889000" cy="1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42608</xdr:rowOff>
    </xdr:from>
    <xdr:to>
      <xdr:col>10</xdr:col>
      <xdr:colOff>114300</xdr:colOff>
      <xdr:row>76</xdr:row>
      <xdr:rowOff>72532</xdr:rowOff>
    </xdr:to>
    <xdr:cxnSp macro="">
      <xdr:nvCxnSpPr>
        <xdr:cNvPr id="185" name="直線コネクタ 184"/>
        <xdr:cNvCxnSpPr/>
      </xdr:nvCxnSpPr>
      <xdr:spPr>
        <a:xfrm>
          <a:off x="1130300" y="13072808"/>
          <a:ext cx="8890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82572</xdr:rowOff>
    </xdr:from>
    <xdr:to>
      <xdr:col>24</xdr:col>
      <xdr:colOff>114300</xdr:colOff>
      <xdr:row>76</xdr:row>
      <xdr:rowOff>12722</xdr:rowOff>
    </xdr:to>
    <xdr:sp macro="" textlink="">
      <xdr:nvSpPr>
        <xdr:cNvPr id="195" name="楕円 194"/>
        <xdr:cNvSpPr/>
      </xdr:nvSpPr>
      <xdr:spPr>
        <a:xfrm>
          <a:off x="4584700" y="129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105449</xdr:rowOff>
    </xdr:from>
    <xdr:ext cx="599010" cy="259045"/>
    <xdr:sp macro="" textlink="">
      <xdr:nvSpPr>
        <xdr:cNvPr id="196" name="民生費該当値テキスト"/>
        <xdr:cNvSpPr txBox="1"/>
      </xdr:nvSpPr>
      <xdr:spPr>
        <a:xfrm>
          <a:off x="4686300" y="12792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103384</xdr:rowOff>
    </xdr:from>
    <xdr:to>
      <xdr:col>20</xdr:col>
      <xdr:colOff>38100</xdr:colOff>
      <xdr:row>76</xdr:row>
      <xdr:rowOff>33534</xdr:rowOff>
    </xdr:to>
    <xdr:sp macro="" textlink="">
      <xdr:nvSpPr>
        <xdr:cNvPr id="197" name="楕円 196"/>
        <xdr:cNvSpPr/>
      </xdr:nvSpPr>
      <xdr:spPr>
        <a:xfrm>
          <a:off x="3746500" y="12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50061</xdr:rowOff>
    </xdr:from>
    <xdr:ext cx="599010" cy="259045"/>
    <xdr:sp macro="" textlink="">
      <xdr:nvSpPr>
        <xdr:cNvPr id="198" name="テキスト ボックス 197"/>
        <xdr:cNvSpPr txBox="1"/>
      </xdr:nvSpPr>
      <xdr:spPr>
        <a:xfrm>
          <a:off x="3497795" y="1273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3225</xdr:rowOff>
    </xdr:from>
    <xdr:to>
      <xdr:col>15</xdr:col>
      <xdr:colOff>101600</xdr:colOff>
      <xdr:row>76</xdr:row>
      <xdr:rowOff>104825</xdr:rowOff>
    </xdr:to>
    <xdr:sp macro="" textlink="">
      <xdr:nvSpPr>
        <xdr:cNvPr id="199" name="楕円 198"/>
        <xdr:cNvSpPr/>
      </xdr:nvSpPr>
      <xdr:spPr>
        <a:xfrm>
          <a:off x="2857500" y="130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121352</xdr:rowOff>
    </xdr:from>
    <xdr:ext cx="599010" cy="259045"/>
    <xdr:sp macro="" textlink="">
      <xdr:nvSpPr>
        <xdr:cNvPr id="200" name="テキスト ボックス 199"/>
        <xdr:cNvSpPr txBox="1"/>
      </xdr:nvSpPr>
      <xdr:spPr>
        <a:xfrm>
          <a:off x="2608795" y="1280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21732</xdr:rowOff>
    </xdr:from>
    <xdr:to>
      <xdr:col>10</xdr:col>
      <xdr:colOff>165100</xdr:colOff>
      <xdr:row>76</xdr:row>
      <xdr:rowOff>123332</xdr:rowOff>
    </xdr:to>
    <xdr:sp macro="" textlink="">
      <xdr:nvSpPr>
        <xdr:cNvPr id="201" name="楕円 200"/>
        <xdr:cNvSpPr/>
      </xdr:nvSpPr>
      <xdr:spPr>
        <a:xfrm>
          <a:off x="1968500" y="1305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139860</xdr:rowOff>
    </xdr:from>
    <xdr:ext cx="599010" cy="259045"/>
    <xdr:sp macro="" textlink="">
      <xdr:nvSpPr>
        <xdr:cNvPr id="202" name="テキスト ボックス 201"/>
        <xdr:cNvSpPr txBox="1"/>
      </xdr:nvSpPr>
      <xdr:spPr>
        <a:xfrm>
          <a:off x="1719795" y="1282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163258</xdr:rowOff>
    </xdr:from>
    <xdr:to>
      <xdr:col>6</xdr:col>
      <xdr:colOff>38100</xdr:colOff>
      <xdr:row>76</xdr:row>
      <xdr:rowOff>93408</xdr:rowOff>
    </xdr:to>
    <xdr:sp macro="" textlink="">
      <xdr:nvSpPr>
        <xdr:cNvPr id="203" name="楕円 202"/>
        <xdr:cNvSpPr/>
      </xdr:nvSpPr>
      <xdr:spPr>
        <a:xfrm>
          <a:off x="1079500" y="130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109936</xdr:rowOff>
    </xdr:from>
    <xdr:ext cx="599010" cy="259045"/>
    <xdr:sp macro="" textlink="">
      <xdr:nvSpPr>
        <xdr:cNvPr id="204" name="テキスト ボックス 203"/>
        <xdr:cNvSpPr txBox="1"/>
      </xdr:nvSpPr>
      <xdr:spPr>
        <a:xfrm>
          <a:off x="830795" y="1279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131939</xdr:rowOff>
    </xdr:from>
    <xdr:to>
      <xdr:col>24</xdr:col>
      <xdr:colOff>63500</xdr:colOff>
      <xdr:row>96</xdr:row>
      <xdr:rowOff>158054</xdr:rowOff>
    </xdr:to>
    <xdr:cxnSp macro="">
      <xdr:nvCxnSpPr>
        <xdr:cNvPr id="235" name="直線コネクタ 234"/>
        <xdr:cNvCxnSpPr/>
      </xdr:nvCxnSpPr>
      <xdr:spPr>
        <a:xfrm flipV="1">
          <a:off x="3797300" y="16591139"/>
          <a:ext cx="838200" cy="2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154254</xdr:rowOff>
    </xdr:from>
    <xdr:to>
      <xdr:col>19</xdr:col>
      <xdr:colOff>177800</xdr:colOff>
      <xdr:row>96</xdr:row>
      <xdr:rowOff>158054</xdr:rowOff>
    </xdr:to>
    <xdr:cxnSp macro="">
      <xdr:nvCxnSpPr>
        <xdr:cNvPr id="238" name="直線コネクタ 237"/>
        <xdr:cNvCxnSpPr/>
      </xdr:nvCxnSpPr>
      <xdr:spPr>
        <a:xfrm>
          <a:off x="2908300" y="16613454"/>
          <a:ext cx="8890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154254</xdr:rowOff>
    </xdr:from>
    <xdr:to>
      <xdr:col>15</xdr:col>
      <xdr:colOff>50800</xdr:colOff>
      <xdr:row>96</xdr:row>
      <xdr:rowOff>164585</xdr:rowOff>
    </xdr:to>
    <xdr:cxnSp macro="">
      <xdr:nvCxnSpPr>
        <xdr:cNvPr id="241" name="直線コネクタ 240"/>
        <xdr:cNvCxnSpPr/>
      </xdr:nvCxnSpPr>
      <xdr:spPr>
        <a:xfrm flipV="1">
          <a:off x="2019300" y="16613454"/>
          <a:ext cx="889000" cy="1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139526</xdr:rowOff>
    </xdr:from>
    <xdr:to>
      <xdr:col>10</xdr:col>
      <xdr:colOff>114300</xdr:colOff>
      <xdr:row>96</xdr:row>
      <xdr:rowOff>164585</xdr:rowOff>
    </xdr:to>
    <xdr:cxnSp macro="">
      <xdr:nvCxnSpPr>
        <xdr:cNvPr id="244" name="直線コネクタ 243"/>
        <xdr:cNvCxnSpPr/>
      </xdr:nvCxnSpPr>
      <xdr:spPr>
        <a:xfrm>
          <a:off x="1130300" y="16598726"/>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81139</xdr:rowOff>
    </xdr:from>
    <xdr:to>
      <xdr:col>24</xdr:col>
      <xdr:colOff>114300</xdr:colOff>
      <xdr:row>97</xdr:row>
      <xdr:rowOff>11289</xdr:rowOff>
    </xdr:to>
    <xdr:sp macro="" textlink="">
      <xdr:nvSpPr>
        <xdr:cNvPr id="254" name="楕円 253"/>
        <xdr:cNvSpPr/>
      </xdr:nvSpPr>
      <xdr:spPr>
        <a:xfrm>
          <a:off x="4584700" y="165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59566</xdr:rowOff>
    </xdr:from>
    <xdr:ext cx="534377" cy="259045"/>
    <xdr:sp macro="" textlink="">
      <xdr:nvSpPr>
        <xdr:cNvPr id="255" name="衛生費該当値テキスト"/>
        <xdr:cNvSpPr txBox="1"/>
      </xdr:nvSpPr>
      <xdr:spPr>
        <a:xfrm>
          <a:off x="4686300" y="165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107254</xdr:rowOff>
    </xdr:from>
    <xdr:to>
      <xdr:col>20</xdr:col>
      <xdr:colOff>38100</xdr:colOff>
      <xdr:row>97</xdr:row>
      <xdr:rowOff>37404</xdr:rowOff>
    </xdr:to>
    <xdr:sp macro="" textlink="">
      <xdr:nvSpPr>
        <xdr:cNvPr id="256" name="楕円 255"/>
        <xdr:cNvSpPr/>
      </xdr:nvSpPr>
      <xdr:spPr>
        <a:xfrm>
          <a:off x="3746500" y="165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28531</xdr:rowOff>
    </xdr:from>
    <xdr:ext cx="534377" cy="259045"/>
    <xdr:sp macro="" textlink="">
      <xdr:nvSpPr>
        <xdr:cNvPr id="257" name="テキスト ボックス 256"/>
        <xdr:cNvSpPr txBox="1"/>
      </xdr:nvSpPr>
      <xdr:spPr>
        <a:xfrm>
          <a:off x="3530111" y="166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103454</xdr:rowOff>
    </xdr:from>
    <xdr:to>
      <xdr:col>15</xdr:col>
      <xdr:colOff>101600</xdr:colOff>
      <xdr:row>97</xdr:row>
      <xdr:rowOff>33604</xdr:rowOff>
    </xdr:to>
    <xdr:sp macro="" textlink="">
      <xdr:nvSpPr>
        <xdr:cNvPr id="258" name="楕円 257"/>
        <xdr:cNvSpPr/>
      </xdr:nvSpPr>
      <xdr:spPr>
        <a:xfrm>
          <a:off x="2857500" y="165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24731</xdr:rowOff>
    </xdr:from>
    <xdr:ext cx="534377" cy="259045"/>
    <xdr:sp macro="" textlink="">
      <xdr:nvSpPr>
        <xdr:cNvPr id="259" name="テキスト ボックス 258"/>
        <xdr:cNvSpPr txBox="1"/>
      </xdr:nvSpPr>
      <xdr:spPr>
        <a:xfrm>
          <a:off x="2641111" y="166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113785</xdr:rowOff>
    </xdr:from>
    <xdr:to>
      <xdr:col>10</xdr:col>
      <xdr:colOff>165100</xdr:colOff>
      <xdr:row>97</xdr:row>
      <xdr:rowOff>43935</xdr:rowOff>
    </xdr:to>
    <xdr:sp macro="" textlink="">
      <xdr:nvSpPr>
        <xdr:cNvPr id="260" name="楕円 259"/>
        <xdr:cNvSpPr/>
      </xdr:nvSpPr>
      <xdr:spPr>
        <a:xfrm>
          <a:off x="1968500" y="165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35062</xdr:rowOff>
    </xdr:from>
    <xdr:ext cx="534377" cy="259045"/>
    <xdr:sp macro="" textlink="">
      <xdr:nvSpPr>
        <xdr:cNvPr id="261" name="テキスト ボックス 260"/>
        <xdr:cNvSpPr txBox="1"/>
      </xdr:nvSpPr>
      <xdr:spPr>
        <a:xfrm>
          <a:off x="1752111" y="1666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88726</xdr:rowOff>
    </xdr:from>
    <xdr:to>
      <xdr:col>6</xdr:col>
      <xdr:colOff>38100</xdr:colOff>
      <xdr:row>97</xdr:row>
      <xdr:rowOff>18876</xdr:rowOff>
    </xdr:to>
    <xdr:sp macro="" textlink="">
      <xdr:nvSpPr>
        <xdr:cNvPr id="262" name="楕円 261"/>
        <xdr:cNvSpPr/>
      </xdr:nvSpPr>
      <xdr:spPr>
        <a:xfrm>
          <a:off x="1079500" y="165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10003</xdr:rowOff>
    </xdr:from>
    <xdr:ext cx="534377" cy="259045"/>
    <xdr:sp macro="" textlink="">
      <xdr:nvSpPr>
        <xdr:cNvPr id="263" name="テキスト ボックス 262"/>
        <xdr:cNvSpPr txBox="1"/>
      </xdr:nvSpPr>
      <xdr:spPr>
        <a:xfrm>
          <a:off x="863111" y="1664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76019</xdr:rowOff>
    </xdr:from>
    <xdr:to>
      <xdr:col>55</xdr:col>
      <xdr:colOff>0</xdr:colOff>
      <xdr:row>39</xdr:row>
      <xdr:rowOff>76019</xdr:rowOff>
    </xdr:to>
    <xdr:cxnSp macro="">
      <xdr:nvCxnSpPr>
        <xdr:cNvPr id="294" name="直線コネクタ 293"/>
        <xdr:cNvCxnSpPr/>
      </xdr:nvCxnSpPr>
      <xdr:spPr>
        <a:xfrm>
          <a:off x="9639300" y="67625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76019</xdr:rowOff>
    </xdr:from>
    <xdr:to>
      <xdr:col>50</xdr:col>
      <xdr:colOff>114300</xdr:colOff>
      <xdr:row>39</xdr:row>
      <xdr:rowOff>76019</xdr:rowOff>
    </xdr:to>
    <xdr:cxnSp macro="">
      <xdr:nvCxnSpPr>
        <xdr:cNvPr id="297" name="直線コネクタ 296"/>
        <xdr:cNvCxnSpPr/>
      </xdr:nvCxnSpPr>
      <xdr:spPr>
        <a:xfrm>
          <a:off x="8750300" y="6762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75039</xdr:rowOff>
    </xdr:from>
    <xdr:to>
      <xdr:col>45</xdr:col>
      <xdr:colOff>177800</xdr:colOff>
      <xdr:row>39</xdr:row>
      <xdr:rowOff>76019</xdr:rowOff>
    </xdr:to>
    <xdr:cxnSp macro="">
      <xdr:nvCxnSpPr>
        <xdr:cNvPr id="300" name="直線コネクタ 299"/>
        <xdr:cNvCxnSpPr/>
      </xdr:nvCxnSpPr>
      <xdr:spPr>
        <a:xfrm>
          <a:off x="7861300" y="6761589"/>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75039</xdr:rowOff>
    </xdr:from>
    <xdr:to>
      <xdr:col>41</xdr:col>
      <xdr:colOff>50800</xdr:colOff>
      <xdr:row>39</xdr:row>
      <xdr:rowOff>76998</xdr:rowOff>
    </xdr:to>
    <xdr:cxnSp macro="">
      <xdr:nvCxnSpPr>
        <xdr:cNvPr id="303" name="直線コネクタ 302"/>
        <xdr:cNvCxnSpPr/>
      </xdr:nvCxnSpPr>
      <xdr:spPr>
        <a:xfrm flipV="1">
          <a:off x="6972300" y="6761589"/>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25219</xdr:rowOff>
    </xdr:from>
    <xdr:to>
      <xdr:col>55</xdr:col>
      <xdr:colOff>50800</xdr:colOff>
      <xdr:row>39</xdr:row>
      <xdr:rowOff>126819</xdr:rowOff>
    </xdr:to>
    <xdr:sp macro="" textlink="">
      <xdr:nvSpPr>
        <xdr:cNvPr id="313" name="楕円 312"/>
        <xdr:cNvSpPr/>
      </xdr:nvSpPr>
      <xdr:spPr>
        <a:xfrm>
          <a:off x="104267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111596</xdr:rowOff>
    </xdr:from>
    <xdr:ext cx="313932" cy="259045"/>
    <xdr:sp macro="" textlink="">
      <xdr:nvSpPr>
        <xdr:cNvPr id="314" name="労働費該当値テキスト"/>
        <xdr:cNvSpPr txBox="1"/>
      </xdr:nvSpPr>
      <xdr:spPr>
        <a:xfrm>
          <a:off x="10528300" y="6626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25219</xdr:rowOff>
    </xdr:from>
    <xdr:to>
      <xdr:col>50</xdr:col>
      <xdr:colOff>165100</xdr:colOff>
      <xdr:row>39</xdr:row>
      <xdr:rowOff>126819</xdr:rowOff>
    </xdr:to>
    <xdr:sp macro="" textlink="">
      <xdr:nvSpPr>
        <xdr:cNvPr id="315" name="楕円 314"/>
        <xdr:cNvSpPr/>
      </xdr:nvSpPr>
      <xdr:spPr>
        <a:xfrm>
          <a:off x="95885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117946</xdr:rowOff>
    </xdr:from>
    <xdr:ext cx="313932" cy="259045"/>
    <xdr:sp macro="" textlink="">
      <xdr:nvSpPr>
        <xdr:cNvPr id="316" name="テキスト ボックス 315"/>
        <xdr:cNvSpPr txBox="1"/>
      </xdr:nvSpPr>
      <xdr:spPr>
        <a:xfrm>
          <a:off x="9482333" y="68044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25219</xdr:rowOff>
    </xdr:from>
    <xdr:to>
      <xdr:col>46</xdr:col>
      <xdr:colOff>38100</xdr:colOff>
      <xdr:row>39</xdr:row>
      <xdr:rowOff>126819</xdr:rowOff>
    </xdr:to>
    <xdr:sp macro="" textlink="">
      <xdr:nvSpPr>
        <xdr:cNvPr id="317" name="楕円 316"/>
        <xdr:cNvSpPr/>
      </xdr:nvSpPr>
      <xdr:spPr>
        <a:xfrm>
          <a:off x="86995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117946</xdr:rowOff>
    </xdr:from>
    <xdr:ext cx="313932" cy="259045"/>
    <xdr:sp macro="" textlink="">
      <xdr:nvSpPr>
        <xdr:cNvPr id="318" name="テキスト ボックス 317"/>
        <xdr:cNvSpPr txBox="1"/>
      </xdr:nvSpPr>
      <xdr:spPr>
        <a:xfrm>
          <a:off x="8593333" y="68044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24239</xdr:rowOff>
    </xdr:from>
    <xdr:to>
      <xdr:col>41</xdr:col>
      <xdr:colOff>101600</xdr:colOff>
      <xdr:row>39</xdr:row>
      <xdr:rowOff>125839</xdr:rowOff>
    </xdr:to>
    <xdr:sp macro="" textlink="">
      <xdr:nvSpPr>
        <xdr:cNvPr id="319" name="楕円 318"/>
        <xdr:cNvSpPr/>
      </xdr:nvSpPr>
      <xdr:spPr>
        <a:xfrm>
          <a:off x="78105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116966</xdr:rowOff>
    </xdr:from>
    <xdr:ext cx="313932" cy="259045"/>
    <xdr:sp macro="" textlink="">
      <xdr:nvSpPr>
        <xdr:cNvPr id="320" name="テキスト ボックス 319"/>
        <xdr:cNvSpPr txBox="1"/>
      </xdr:nvSpPr>
      <xdr:spPr>
        <a:xfrm>
          <a:off x="7704333" y="6803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26198</xdr:rowOff>
    </xdr:from>
    <xdr:to>
      <xdr:col>36</xdr:col>
      <xdr:colOff>165100</xdr:colOff>
      <xdr:row>39</xdr:row>
      <xdr:rowOff>127798</xdr:rowOff>
    </xdr:to>
    <xdr:sp macro="" textlink="">
      <xdr:nvSpPr>
        <xdr:cNvPr id="321" name="楕円 320"/>
        <xdr:cNvSpPr/>
      </xdr:nvSpPr>
      <xdr:spPr>
        <a:xfrm>
          <a:off x="6921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118925</xdr:rowOff>
    </xdr:from>
    <xdr:ext cx="313932" cy="259045"/>
    <xdr:sp macro="" textlink="">
      <xdr:nvSpPr>
        <xdr:cNvPr id="322" name="テキスト ボックス 321"/>
        <xdr:cNvSpPr txBox="1"/>
      </xdr:nvSpPr>
      <xdr:spPr>
        <a:xfrm>
          <a:off x="6815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56155</xdr:rowOff>
    </xdr:from>
    <xdr:to>
      <xdr:col>55</xdr:col>
      <xdr:colOff>0</xdr:colOff>
      <xdr:row>58</xdr:row>
      <xdr:rowOff>70210</xdr:rowOff>
    </xdr:to>
    <xdr:cxnSp macro="">
      <xdr:nvCxnSpPr>
        <xdr:cNvPr id="349" name="直線コネクタ 348"/>
        <xdr:cNvCxnSpPr/>
      </xdr:nvCxnSpPr>
      <xdr:spPr>
        <a:xfrm>
          <a:off x="9639300" y="10000255"/>
          <a:ext cx="838200" cy="1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54153</xdr:rowOff>
    </xdr:from>
    <xdr:to>
      <xdr:col>50</xdr:col>
      <xdr:colOff>114300</xdr:colOff>
      <xdr:row>58</xdr:row>
      <xdr:rowOff>56155</xdr:rowOff>
    </xdr:to>
    <xdr:cxnSp macro="">
      <xdr:nvCxnSpPr>
        <xdr:cNvPr id="352" name="直線コネクタ 351"/>
        <xdr:cNvCxnSpPr/>
      </xdr:nvCxnSpPr>
      <xdr:spPr>
        <a:xfrm>
          <a:off x="8750300" y="9998253"/>
          <a:ext cx="889000" cy="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47204</xdr:rowOff>
    </xdr:from>
    <xdr:to>
      <xdr:col>45</xdr:col>
      <xdr:colOff>177800</xdr:colOff>
      <xdr:row>58</xdr:row>
      <xdr:rowOff>54153</xdr:rowOff>
    </xdr:to>
    <xdr:cxnSp macro="">
      <xdr:nvCxnSpPr>
        <xdr:cNvPr id="355" name="直線コネクタ 354"/>
        <xdr:cNvCxnSpPr/>
      </xdr:nvCxnSpPr>
      <xdr:spPr>
        <a:xfrm>
          <a:off x="7861300" y="9991304"/>
          <a:ext cx="889000" cy="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47204</xdr:rowOff>
    </xdr:from>
    <xdr:to>
      <xdr:col>41</xdr:col>
      <xdr:colOff>50800</xdr:colOff>
      <xdr:row>58</xdr:row>
      <xdr:rowOff>49572</xdr:rowOff>
    </xdr:to>
    <xdr:cxnSp macro="">
      <xdr:nvCxnSpPr>
        <xdr:cNvPr id="358" name="直線コネクタ 357"/>
        <xdr:cNvCxnSpPr/>
      </xdr:nvCxnSpPr>
      <xdr:spPr>
        <a:xfrm flipV="1">
          <a:off x="6972300" y="9991304"/>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19410</xdr:rowOff>
    </xdr:from>
    <xdr:to>
      <xdr:col>55</xdr:col>
      <xdr:colOff>50800</xdr:colOff>
      <xdr:row>58</xdr:row>
      <xdr:rowOff>121010</xdr:rowOff>
    </xdr:to>
    <xdr:sp macro="" textlink="">
      <xdr:nvSpPr>
        <xdr:cNvPr id="368" name="楕円 367"/>
        <xdr:cNvSpPr/>
      </xdr:nvSpPr>
      <xdr:spPr>
        <a:xfrm>
          <a:off x="10426700" y="99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105787</xdr:rowOff>
    </xdr:from>
    <xdr:ext cx="534377" cy="259045"/>
    <xdr:sp macro="" textlink="">
      <xdr:nvSpPr>
        <xdr:cNvPr id="369" name="農林水産業費該当値テキスト"/>
        <xdr:cNvSpPr txBox="1"/>
      </xdr:nvSpPr>
      <xdr:spPr>
        <a:xfrm>
          <a:off x="10528300" y="987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5355</xdr:rowOff>
    </xdr:from>
    <xdr:to>
      <xdr:col>50</xdr:col>
      <xdr:colOff>165100</xdr:colOff>
      <xdr:row>58</xdr:row>
      <xdr:rowOff>106955</xdr:rowOff>
    </xdr:to>
    <xdr:sp macro="" textlink="">
      <xdr:nvSpPr>
        <xdr:cNvPr id="370" name="楕円 369"/>
        <xdr:cNvSpPr/>
      </xdr:nvSpPr>
      <xdr:spPr>
        <a:xfrm>
          <a:off x="9588500" y="99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98082</xdr:rowOff>
    </xdr:from>
    <xdr:ext cx="534377" cy="259045"/>
    <xdr:sp macro="" textlink="">
      <xdr:nvSpPr>
        <xdr:cNvPr id="371" name="テキスト ボックス 370"/>
        <xdr:cNvSpPr txBox="1"/>
      </xdr:nvSpPr>
      <xdr:spPr>
        <a:xfrm>
          <a:off x="9372111" y="1004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3353</xdr:rowOff>
    </xdr:from>
    <xdr:to>
      <xdr:col>46</xdr:col>
      <xdr:colOff>38100</xdr:colOff>
      <xdr:row>58</xdr:row>
      <xdr:rowOff>104953</xdr:rowOff>
    </xdr:to>
    <xdr:sp macro="" textlink="">
      <xdr:nvSpPr>
        <xdr:cNvPr id="372" name="楕円 371"/>
        <xdr:cNvSpPr/>
      </xdr:nvSpPr>
      <xdr:spPr>
        <a:xfrm>
          <a:off x="8699500" y="994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96080</xdr:rowOff>
    </xdr:from>
    <xdr:ext cx="534377" cy="259045"/>
    <xdr:sp macro="" textlink="">
      <xdr:nvSpPr>
        <xdr:cNvPr id="373" name="テキスト ボックス 372"/>
        <xdr:cNvSpPr txBox="1"/>
      </xdr:nvSpPr>
      <xdr:spPr>
        <a:xfrm>
          <a:off x="8483111" y="100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167854</xdr:rowOff>
    </xdr:from>
    <xdr:to>
      <xdr:col>41</xdr:col>
      <xdr:colOff>101600</xdr:colOff>
      <xdr:row>58</xdr:row>
      <xdr:rowOff>98004</xdr:rowOff>
    </xdr:to>
    <xdr:sp macro="" textlink="">
      <xdr:nvSpPr>
        <xdr:cNvPr id="374" name="楕円 373"/>
        <xdr:cNvSpPr/>
      </xdr:nvSpPr>
      <xdr:spPr>
        <a:xfrm>
          <a:off x="7810500" y="994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89131</xdr:rowOff>
    </xdr:from>
    <xdr:ext cx="534377" cy="259045"/>
    <xdr:sp macro="" textlink="">
      <xdr:nvSpPr>
        <xdr:cNvPr id="375" name="テキスト ボックス 374"/>
        <xdr:cNvSpPr txBox="1"/>
      </xdr:nvSpPr>
      <xdr:spPr>
        <a:xfrm>
          <a:off x="7594111" y="1003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170222</xdr:rowOff>
    </xdr:from>
    <xdr:to>
      <xdr:col>36</xdr:col>
      <xdr:colOff>165100</xdr:colOff>
      <xdr:row>58</xdr:row>
      <xdr:rowOff>100372</xdr:rowOff>
    </xdr:to>
    <xdr:sp macro="" textlink="">
      <xdr:nvSpPr>
        <xdr:cNvPr id="376" name="楕円 375"/>
        <xdr:cNvSpPr/>
      </xdr:nvSpPr>
      <xdr:spPr>
        <a:xfrm>
          <a:off x="6921500" y="99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91499</xdr:rowOff>
    </xdr:from>
    <xdr:ext cx="534377" cy="259045"/>
    <xdr:sp macro="" textlink="">
      <xdr:nvSpPr>
        <xdr:cNvPr id="377" name="テキスト ボックス 376"/>
        <xdr:cNvSpPr txBox="1"/>
      </xdr:nvSpPr>
      <xdr:spPr>
        <a:xfrm>
          <a:off x="6705111" y="1003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63840</xdr:rowOff>
    </xdr:from>
    <xdr:to>
      <xdr:col>55</xdr:col>
      <xdr:colOff>0</xdr:colOff>
      <xdr:row>77</xdr:row>
      <xdr:rowOff>110193</xdr:rowOff>
    </xdr:to>
    <xdr:cxnSp macro="">
      <xdr:nvCxnSpPr>
        <xdr:cNvPr id="402" name="直線コネクタ 401"/>
        <xdr:cNvCxnSpPr/>
      </xdr:nvCxnSpPr>
      <xdr:spPr>
        <a:xfrm flipV="1">
          <a:off x="9639300" y="13265490"/>
          <a:ext cx="838200" cy="4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99667</xdr:rowOff>
    </xdr:from>
    <xdr:to>
      <xdr:col>50</xdr:col>
      <xdr:colOff>114300</xdr:colOff>
      <xdr:row>77</xdr:row>
      <xdr:rowOff>110193</xdr:rowOff>
    </xdr:to>
    <xdr:cxnSp macro="">
      <xdr:nvCxnSpPr>
        <xdr:cNvPr id="405" name="直線コネクタ 404"/>
        <xdr:cNvCxnSpPr/>
      </xdr:nvCxnSpPr>
      <xdr:spPr>
        <a:xfrm>
          <a:off x="8750300" y="13301317"/>
          <a:ext cx="8890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99667</xdr:rowOff>
    </xdr:from>
    <xdr:to>
      <xdr:col>45</xdr:col>
      <xdr:colOff>177800</xdr:colOff>
      <xdr:row>77</xdr:row>
      <xdr:rowOff>128665</xdr:rowOff>
    </xdr:to>
    <xdr:cxnSp macro="">
      <xdr:nvCxnSpPr>
        <xdr:cNvPr id="408" name="直線コネクタ 407"/>
        <xdr:cNvCxnSpPr/>
      </xdr:nvCxnSpPr>
      <xdr:spPr>
        <a:xfrm flipV="1">
          <a:off x="7861300" y="13301317"/>
          <a:ext cx="889000" cy="2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128665</xdr:rowOff>
    </xdr:from>
    <xdr:to>
      <xdr:col>41</xdr:col>
      <xdr:colOff>50800</xdr:colOff>
      <xdr:row>77</xdr:row>
      <xdr:rowOff>129750</xdr:rowOff>
    </xdr:to>
    <xdr:cxnSp macro="">
      <xdr:nvCxnSpPr>
        <xdr:cNvPr id="411" name="直線コネクタ 410"/>
        <xdr:cNvCxnSpPr/>
      </xdr:nvCxnSpPr>
      <xdr:spPr>
        <a:xfrm flipV="1">
          <a:off x="6972300" y="13330315"/>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13040</xdr:rowOff>
    </xdr:from>
    <xdr:to>
      <xdr:col>55</xdr:col>
      <xdr:colOff>50800</xdr:colOff>
      <xdr:row>77</xdr:row>
      <xdr:rowOff>114640</xdr:rowOff>
    </xdr:to>
    <xdr:sp macro="" textlink="">
      <xdr:nvSpPr>
        <xdr:cNvPr id="421" name="楕円 420"/>
        <xdr:cNvSpPr/>
      </xdr:nvSpPr>
      <xdr:spPr>
        <a:xfrm>
          <a:off x="10426700" y="132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110510</xdr:rowOff>
    </xdr:from>
    <xdr:ext cx="534377" cy="259045"/>
    <xdr:sp macro="" textlink="">
      <xdr:nvSpPr>
        <xdr:cNvPr id="422" name="商工費該当値テキスト"/>
        <xdr:cNvSpPr txBox="1"/>
      </xdr:nvSpPr>
      <xdr:spPr>
        <a:xfrm>
          <a:off x="10528300" y="131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59393</xdr:rowOff>
    </xdr:from>
    <xdr:to>
      <xdr:col>50</xdr:col>
      <xdr:colOff>165100</xdr:colOff>
      <xdr:row>77</xdr:row>
      <xdr:rowOff>160993</xdr:rowOff>
    </xdr:to>
    <xdr:sp macro="" textlink="">
      <xdr:nvSpPr>
        <xdr:cNvPr id="423" name="楕円 422"/>
        <xdr:cNvSpPr/>
      </xdr:nvSpPr>
      <xdr:spPr>
        <a:xfrm>
          <a:off x="9588500" y="1326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152120</xdr:rowOff>
    </xdr:from>
    <xdr:ext cx="534377" cy="259045"/>
    <xdr:sp macro="" textlink="">
      <xdr:nvSpPr>
        <xdr:cNvPr id="424" name="テキスト ボックス 423"/>
        <xdr:cNvSpPr txBox="1"/>
      </xdr:nvSpPr>
      <xdr:spPr>
        <a:xfrm>
          <a:off x="9372111" y="133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48867</xdr:rowOff>
    </xdr:from>
    <xdr:to>
      <xdr:col>46</xdr:col>
      <xdr:colOff>38100</xdr:colOff>
      <xdr:row>77</xdr:row>
      <xdr:rowOff>150467</xdr:rowOff>
    </xdr:to>
    <xdr:sp macro="" textlink="">
      <xdr:nvSpPr>
        <xdr:cNvPr id="425" name="楕円 424"/>
        <xdr:cNvSpPr/>
      </xdr:nvSpPr>
      <xdr:spPr>
        <a:xfrm>
          <a:off x="8699500" y="13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141594</xdr:rowOff>
    </xdr:from>
    <xdr:ext cx="534377" cy="259045"/>
    <xdr:sp macro="" textlink="">
      <xdr:nvSpPr>
        <xdr:cNvPr id="426" name="テキスト ボックス 425"/>
        <xdr:cNvSpPr txBox="1"/>
      </xdr:nvSpPr>
      <xdr:spPr>
        <a:xfrm>
          <a:off x="8483111" y="1334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77865</xdr:rowOff>
    </xdr:from>
    <xdr:to>
      <xdr:col>41</xdr:col>
      <xdr:colOff>101600</xdr:colOff>
      <xdr:row>78</xdr:row>
      <xdr:rowOff>8015</xdr:rowOff>
    </xdr:to>
    <xdr:sp macro="" textlink="">
      <xdr:nvSpPr>
        <xdr:cNvPr id="427" name="楕円 426"/>
        <xdr:cNvSpPr/>
      </xdr:nvSpPr>
      <xdr:spPr>
        <a:xfrm>
          <a:off x="7810500" y="13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170592</xdr:rowOff>
    </xdr:from>
    <xdr:ext cx="534377" cy="259045"/>
    <xdr:sp macro="" textlink="">
      <xdr:nvSpPr>
        <xdr:cNvPr id="428" name="テキスト ボックス 427"/>
        <xdr:cNvSpPr txBox="1"/>
      </xdr:nvSpPr>
      <xdr:spPr>
        <a:xfrm>
          <a:off x="7594111" y="1337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78950</xdr:rowOff>
    </xdr:from>
    <xdr:to>
      <xdr:col>36</xdr:col>
      <xdr:colOff>165100</xdr:colOff>
      <xdr:row>78</xdr:row>
      <xdr:rowOff>9100</xdr:rowOff>
    </xdr:to>
    <xdr:sp macro="" textlink="">
      <xdr:nvSpPr>
        <xdr:cNvPr id="429" name="楕円 428"/>
        <xdr:cNvSpPr/>
      </xdr:nvSpPr>
      <xdr:spPr>
        <a:xfrm>
          <a:off x="6921500" y="132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227</xdr:rowOff>
    </xdr:from>
    <xdr:ext cx="534377" cy="259045"/>
    <xdr:sp macro="" textlink="">
      <xdr:nvSpPr>
        <xdr:cNvPr id="430" name="テキスト ボックス 429"/>
        <xdr:cNvSpPr txBox="1"/>
      </xdr:nvSpPr>
      <xdr:spPr>
        <a:xfrm>
          <a:off x="6705111" y="133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161113</xdr:rowOff>
    </xdr:from>
    <xdr:to>
      <xdr:col>55</xdr:col>
      <xdr:colOff>0</xdr:colOff>
      <xdr:row>97</xdr:row>
      <xdr:rowOff>66656</xdr:rowOff>
    </xdr:to>
    <xdr:cxnSp macro="">
      <xdr:nvCxnSpPr>
        <xdr:cNvPr id="461" name="直線コネクタ 460"/>
        <xdr:cNvCxnSpPr/>
      </xdr:nvCxnSpPr>
      <xdr:spPr>
        <a:xfrm flipV="1">
          <a:off x="9639300" y="16620313"/>
          <a:ext cx="838200" cy="7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168470</xdr:rowOff>
    </xdr:from>
    <xdr:to>
      <xdr:col>50</xdr:col>
      <xdr:colOff>114300</xdr:colOff>
      <xdr:row>97</xdr:row>
      <xdr:rowOff>66656</xdr:rowOff>
    </xdr:to>
    <xdr:cxnSp macro="">
      <xdr:nvCxnSpPr>
        <xdr:cNvPr id="464" name="直線コネクタ 463"/>
        <xdr:cNvCxnSpPr/>
      </xdr:nvCxnSpPr>
      <xdr:spPr>
        <a:xfrm>
          <a:off x="8750300" y="16627670"/>
          <a:ext cx="889000" cy="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168470</xdr:rowOff>
    </xdr:from>
    <xdr:to>
      <xdr:col>45</xdr:col>
      <xdr:colOff>177800</xdr:colOff>
      <xdr:row>97</xdr:row>
      <xdr:rowOff>70456</xdr:rowOff>
    </xdr:to>
    <xdr:cxnSp macro="">
      <xdr:nvCxnSpPr>
        <xdr:cNvPr id="467" name="直線コネクタ 466"/>
        <xdr:cNvCxnSpPr/>
      </xdr:nvCxnSpPr>
      <xdr:spPr>
        <a:xfrm flipV="1">
          <a:off x="7861300" y="16627670"/>
          <a:ext cx="889000" cy="7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61258</xdr:rowOff>
    </xdr:from>
    <xdr:to>
      <xdr:col>41</xdr:col>
      <xdr:colOff>50800</xdr:colOff>
      <xdr:row>97</xdr:row>
      <xdr:rowOff>70456</xdr:rowOff>
    </xdr:to>
    <xdr:cxnSp macro="">
      <xdr:nvCxnSpPr>
        <xdr:cNvPr id="470" name="直線コネクタ 469"/>
        <xdr:cNvCxnSpPr/>
      </xdr:nvCxnSpPr>
      <xdr:spPr>
        <a:xfrm>
          <a:off x="6972300" y="16520458"/>
          <a:ext cx="889000" cy="18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110313</xdr:rowOff>
    </xdr:from>
    <xdr:to>
      <xdr:col>55</xdr:col>
      <xdr:colOff>50800</xdr:colOff>
      <xdr:row>97</xdr:row>
      <xdr:rowOff>40463</xdr:rowOff>
    </xdr:to>
    <xdr:sp macro="" textlink="">
      <xdr:nvSpPr>
        <xdr:cNvPr id="480" name="楕円 479"/>
        <xdr:cNvSpPr/>
      </xdr:nvSpPr>
      <xdr:spPr>
        <a:xfrm>
          <a:off x="10426700" y="165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88740</xdr:rowOff>
    </xdr:from>
    <xdr:ext cx="534377" cy="259045"/>
    <xdr:sp macro="" textlink="">
      <xdr:nvSpPr>
        <xdr:cNvPr id="481" name="土木費該当値テキスト"/>
        <xdr:cNvSpPr txBox="1"/>
      </xdr:nvSpPr>
      <xdr:spPr>
        <a:xfrm>
          <a:off x="10528300" y="1654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15856</xdr:rowOff>
    </xdr:from>
    <xdr:to>
      <xdr:col>50</xdr:col>
      <xdr:colOff>165100</xdr:colOff>
      <xdr:row>97</xdr:row>
      <xdr:rowOff>117456</xdr:rowOff>
    </xdr:to>
    <xdr:sp macro="" textlink="">
      <xdr:nvSpPr>
        <xdr:cNvPr id="482" name="楕円 481"/>
        <xdr:cNvSpPr/>
      </xdr:nvSpPr>
      <xdr:spPr>
        <a:xfrm>
          <a:off x="9588500" y="166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108583</xdr:rowOff>
    </xdr:from>
    <xdr:ext cx="534377" cy="259045"/>
    <xdr:sp macro="" textlink="">
      <xdr:nvSpPr>
        <xdr:cNvPr id="483" name="テキスト ボックス 482"/>
        <xdr:cNvSpPr txBox="1"/>
      </xdr:nvSpPr>
      <xdr:spPr>
        <a:xfrm>
          <a:off x="9372111" y="167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117670</xdr:rowOff>
    </xdr:from>
    <xdr:to>
      <xdr:col>46</xdr:col>
      <xdr:colOff>38100</xdr:colOff>
      <xdr:row>97</xdr:row>
      <xdr:rowOff>47820</xdr:rowOff>
    </xdr:to>
    <xdr:sp macro="" textlink="">
      <xdr:nvSpPr>
        <xdr:cNvPr id="484" name="楕円 483"/>
        <xdr:cNvSpPr/>
      </xdr:nvSpPr>
      <xdr:spPr>
        <a:xfrm>
          <a:off x="8699500" y="1657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38947</xdr:rowOff>
    </xdr:from>
    <xdr:ext cx="534377" cy="259045"/>
    <xdr:sp macro="" textlink="">
      <xdr:nvSpPr>
        <xdr:cNvPr id="485" name="テキスト ボックス 484"/>
        <xdr:cNvSpPr txBox="1"/>
      </xdr:nvSpPr>
      <xdr:spPr>
        <a:xfrm>
          <a:off x="8483111" y="16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19656</xdr:rowOff>
    </xdr:from>
    <xdr:to>
      <xdr:col>41</xdr:col>
      <xdr:colOff>101600</xdr:colOff>
      <xdr:row>97</xdr:row>
      <xdr:rowOff>121256</xdr:rowOff>
    </xdr:to>
    <xdr:sp macro="" textlink="">
      <xdr:nvSpPr>
        <xdr:cNvPr id="486" name="楕円 485"/>
        <xdr:cNvSpPr/>
      </xdr:nvSpPr>
      <xdr:spPr>
        <a:xfrm>
          <a:off x="7810500" y="166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112383</xdr:rowOff>
    </xdr:from>
    <xdr:ext cx="534377" cy="259045"/>
    <xdr:sp macro="" textlink="">
      <xdr:nvSpPr>
        <xdr:cNvPr id="487" name="テキスト ボックス 486"/>
        <xdr:cNvSpPr txBox="1"/>
      </xdr:nvSpPr>
      <xdr:spPr>
        <a:xfrm>
          <a:off x="7594111" y="167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10458</xdr:rowOff>
    </xdr:from>
    <xdr:to>
      <xdr:col>36</xdr:col>
      <xdr:colOff>165100</xdr:colOff>
      <xdr:row>96</xdr:row>
      <xdr:rowOff>112058</xdr:rowOff>
    </xdr:to>
    <xdr:sp macro="" textlink="">
      <xdr:nvSpPr>
        <xdr:cNvPr id="488" name="楕円 487"/>
        <xdr:cNvSpPr/>
      </xdr:nvSpPr>
      <xdr:spPr>
        <a:xfrm>
          <a:off x="6921500" y="164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103185</xdr:rowOff>
    </xdr:from>
    <xdr:ext cx="534377" cy="259045"/>
    <xdr:sp macro="" textlink="">
      <xdr:nvSpPr>
        <xdr:cNvPr id="489" name="テキスト ボックス 488"/>
        <xdr:cNvSpPr txBox="1"/>
      </xdr:nvSpPr>
      <xdr:spPr>
        <a:xfrm>
          <a:off x="6705111" y="1656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113493</xdr:rowOff>
    </xdr:from>
    <xdr:to>
      <xdr:col>85</xdr:col>
      <xdr:colOff>127000</xdr:colOff>
      <xdr:row>37</xdr:row>
      <xdr:rowOff>145366</xdr:rowOff>
    </xdr:to>
    <xdr:cxnSp macro="">
      <xdr:nvCxnSpPr>
        <xdr:cNvPr id="520" name="直線コネクタ 519"/>
        <xdr:cNvCxnSpPr/>
      </xdr:nvCxnSpPr>
      <xdr:spPr>
        <a:xfrm flipV="1">
          <a:off x="15481300" y="6457143"/>
          <a:ext cx="8382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141072</xdr:rowOff>
    </xdr:from>
    <xdr:to>
      <xdr:col>81</xdr:col>
      <xdr:colOff>50800</xdr:colOff>
      <xdr:row>37</xdr:row>
      <xdr:rowOff>145366</xdr:rowOff>
    </xdr:to>
    <xdr:cxnSp macro="">
      <xdr:nvCxnSpPr>
        <xdr:cNvPr id="523" name="直線コネクタ 522"/>
        <xdr:cNvCxnSpPr/>
      </xdr:nvCxnSpPr>
      <xdr:spPr>
        <a:xfrm>
          <a:off x="14592300" y="6484722"/>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141072</xdr:rowOff>
    </xdr:from>
    <xdr:to>
      <xdr:col>76</xdr:col>
      <xdr:colOff>114300</xdr:colOff>
      <xdr:row>37</xdr:row>
      <xdr:rowOff>160845</xdr:rowOff>
    </xdr:to>
    <xdr:cxnSp macro="">
      <xdr:nvCxnSpPr>
        <xdr:cNvPr id="526" name="直線コネクタ 525"/>
        <xdr:cNvCxnSpPr/>
      </xdr:nvCxnSpPr>
      <xdr:spPr>
        <a:xfrm flipV="1">
          <a:off x="13703300" y="6484722"/>
          <a:ext cx="889000" cy="1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155833</xdr:rowOff>
    </xdr:from>
    <xdr:to>
      <xdr:col>71</xdr:col>
      <xdr:colOff>177800</xdr:colOff>
      <xdr:row>37</xdr:row>
      <xdr:rowOff>160845</xdr:rowOff>
    </xdr:to>
    <xdr:cxnSp macro="">
      <xdr:nvCxnSpPr>
        <xdr:cNvPr id="529" name="直線コネクタ 528"/>
        <xdr:cNvCxnSpPr/>
      </xdr:nvCxnSpPr>
      <xdr:spPr>
        <a:xfrm>
          <a:off x="12814300" y="6499483"/>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62693</xdr:rowOff>
    </xdr:from>
    <xdr:to>
      <xdr:col>85</xdr:col>
      <xdr:colOff>177800</xdr:colOff>
      <xdr:row>37</xdr:row>
      <xdr:rowOff>164292</xdr:rowOff>
    </xdr:to>
    <xdr:sp macro="" textlink="">
      <xdr:nvSpPr>
        <xdr:cNvPr id="539" name="楕円 538"/>
        <xdr:cNvSpPr/>
      </xdr:nvSpPr>
      <xdr:spPr>
        <a:xfrm>
          <a:off x="16268700" y="64063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41120</xdr:rowOff>
    </xdr:from>
    <xdr:ext cx="534377" cy="259045"/>
    <xdr:sp macro="" textlink="">
      <xdr:nvSpPr>
        <xdr:cNvPr id="540" name="消防費該当値テキスト"/>
        <xdr:cNvSpPr txBox="1"/>
      </xdr:nvSpPr>
      <xdr:spPr>
        <a:xfrm>
          <a:off x="16370300" y="638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94566</xdr:rowOff>
    </xdr:from>
    <xdr:to>
      <xdr:col>81</xdr:col>
      <xdr:colOff>101600</xdr:colOff>
      <xdr:row>38</xdr:row>
      <xdr:rowOff>24716</xdr:rowOff>
    </xdr:to>
    <xdr:sp macro="" textlink="">
      <xdr:nvSpPr>
        <xdr:cNvPr id="541" name="楕円 540"/>
        <xdr:cNvSpPr/>
      </xdr:nvSpPr>
      <xdr:spPr>
        <a:xfrm>
          <a:off x="15430500" y="643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15843</xdr:rowOff>
    </xdr:from>
    <xdr:ext cx="534377" cy="259045"/>
    <xdr:sp macro="" textlink="">
      <xdr:nvSpPr>
        <xdr:cNvPr id="542" name="テキスト ボックス 541"/>
        <xdr:cNvSpPr txBox="1"/>
      </xdr:nvSpPr>
      <xdr:spPr>
        <a:xfrm>
          <a:off x="15214111" y="653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90272</xdr:rowOff>
    </xdr:from>
    <xdr:to>
      <xdr:col>76</xdr:col>
      <xdr:colOff>165100</xdr:colOff>
      <xdr:row>38</xdr:row>
      <xdr:rowOff>20422</xdr:rowOff>
    </xdr:to>
    <xdr:sp macro="" textlink="">
      <xdr:nvSpPr>
        <xdr:cNvPr id="543" name="楕円 542"/>
        <xdr:cNvSpPr/>
      </xdr:nvSpPr>
      <xdr:spPr>
        <a:xfrm>
          <a:off x="14541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11548</xdr:rowOff>
    </xdr:from>
    <xdr:ext cx="534377" cy="259045"/>
    <xdr:sp macro="" textlink="">
      <xdr:nvSpPr>
        <xdr:cNvPr id="544" name="テキスト ボックス 543"/>
        <xdr:cNvSpPr txBox="1"/>
      </xdr:nvSpPr>
      <xdr:spPr>
        <a:xfrm>
          <a:off x="14325111" y="652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110046</xdr:rowOff>
    </xdr:from>
    <xdr:to>
      <xdr:col>72</xdr:col>
      <xdr:colOff>38100</xdr:colOff>
      <xdr:row>38</xdr:row>
      <xdr:rowOff>40196</xdr:rowOff>
    </xdr:to>
    <xdr:sp macro="" textlink="">
      <xdr:nvSpPr>
        <xdr:cNvPr id="545" name="楕円 544"/>
        <xdr:cNvSpPr/>
      </xdr:nvSpPr>
      <xdr:spPr>
        <a:xfrm>
          <a:off x="13652500" y="645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31322</xdr:rowOff>
    </xdr:from>
    <xdr:ext cx="534377" cy="259045"/>
    <xdr:sp macro="" textlink="">
      <xdr:nvSpPr>
        <xdr:cNvPr id="546" name="テキスト ボックス 545"/>
        <xdr:cNvSpPr txBox="1"/>
      </xdr:nvSpPr>
      <xdr:spPr>
        <a:xfrm>
          <a:off x="13436111" y="654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105033</xdr:rowOff>
    </xdr:from>
    <xdr:to>
      <xdr:col>67</xdr:col>
      <xdr:colOff>101600</xdr:colOff>
      <xdr:row>38</xdr:row>
      <xdr:rowOff>35182</xdr:rowOff>
    </xdr:to>
    <xdr:sp macro="" textlink="">
      <xdr:nvSpPr>
        <xdr:cNvPr id="547" name="楕円 546"/>
        <xdr:cNvSpPr/>
      </xdr:nvSpPr>
      <xdr:spPr>
        <a:xfrm>
          <a:off x="12763500" y="64486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26309</xdr:rowOff>
    </xdr:from>
    <xdr:ext cx="534377" cy="259045"/>
    <xdr:sp macro="" textlink="">
      <xdr:nvSpPr>
        <xdr:cNvPr id="548" name="テキスト ボックス 547"/>
        <xdr:cNvSpPr txBox="1"/>
      </xdr:nvSpPr>
      <xdr:spPr>
        <a:xfrm>
          <a:off x="12547111" y="654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58120</xdr:rowOff>
    </xdr:from>
    <xdr:to>
      <xdr:col>85</xdr:col>
      <xdr:colOff>127000</xdr:colOff>
      <xdr:row>56</xdr:row>
      <xdr:rowOff>88890</xdr:rowOff>
    </xdr:to>
    <xdr:cxnSp macro="">
      <xdr:nvCxnSpPr>
        <xdr:cNvPr id="577" name="直線コネクタ 576"/>
        <xdr:cNvCxnSpPr/>
      </xdr:nvCxnSpPr>
      <xdr:spPr>
        <a:xfrm>
          <a:off x="15481300" y="9659320"/>
          <a:ext cx="838200" cy="3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58120</xdr:rowOff>
    </xdr:from>
    <xdr:to>
      <xdr:col>81</xdr:col>
      <xdr:colOff>50800</xdr:colOff>
      <xdr:row>57</xdr:row>
      <xdr:rowOff>22611</xdr:rowOff>
    </xdr:to>
    <xdr:cxnSp macro="">
      <xdr:nvCxnSpPr>
        <xdr:cNvPr id="580" name="直線コネクタ 579"/>
        <xdr:cNvCxnSpPr/>
      </xdr:nvCxnSpPr>
      <xdr:spPr>
        <a:xfrm flipV="1">
          <a:off x="14592300" y="9659320"/>
          <a:ext cx="889000" cy="13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22611</xdr:rowOff>
    </xdr:from>
    <xdr:to>
      <xdr:col>76</xdr:col>
      <xdr:colOff>114300</xdr:colOff>
      <xdr:row>57</xdr:row>
      <xdr:rowOff>84562</xdr:rowOff>
    </xdr:to>
    <xdr:cxnSp macro="">
      <xdr:nvCxnSpPr>
        <xdr:cNvPr id="583" name="直線コネクタ 582"/>
        <xdr:cNvCxnSpPr/>
      </xdr:nvCxnSpPr>
      <xdr:spPr>
        <a:xfrm flipV="1">
          <a:off x="13703300" y="9795261"/>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9139</xdr:rowOff>
    </xdr:from>
    <xdr:to>
      <xdr:col>71</xdr:col>
      <xdr:colOff>177800</xdr:colOff>
      <xdr:row>57</xdr:row>
      <xdr:rowOff>84562</xdr:rowOff>
    </xdr:to>
    <xdr:cxnSp macro="">
      <xdr:nvCxnSpPr>
        <xdr:cNvPr id="586" name="直線コネクタ 585"/>
        <xdr:cNvCxnSpPr/>
      </xdr:nvCxnSpPr>
      <xdr:spPr>
        <a:xfrm>
          <a:off x="12814300" y="9610339"/>
          <a:ext cx="889000" cy="24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38090</xdr:rowOff>
    </xdr:from>
    <xdr:to>
      <xdr:col>85</xdr:col>
      <xdr:colOff>177800</xdr:colOff>
      <xdr:row>56</xdr:row>
      <xdr:rowOff>139690</xdr:rowOff>
    </xdr:to>
    <xdr:sp macro="" textlink="">
      <xdr:nvSpPr>
        <xdr:cNvPr id="596" name="楕円 595"/>
        <xdr:cNvSpPr/>
      </xdr:nvSpPr>
      <xdr:spPr>
        <a:xfrm>
          <a:off x="16268700" y="96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16517</xdr:rowOff>
    </xdr:from>
    <xdr:ext cx="534377" cy="259045"/>
    <xdr:sp macro="" textlink="">
      <xdr:nvSpPr>
        <xdr:cNvPr id="597" name="教育費該当値テキスト"/>
        <xdr:cNvSpPr txBox="1"/>
      </xdr:nvSpPr>
      <xdr:spPr>
        <a:xfrm>
          <a:off x="16370300" y="961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7320</xdr:rowOff>
    </xdr:from>
    <xdr:to>
      <xdr:col>81</xdr:col>
      <xdr:colOff>101600</xdr:colOff>
      <xdr:row>56</xdr:row>
      <xdr:rowOff>108920</xdr:rowOff>
    </xdr:to>
    <xdr:sp macro="" textlink="">
      <xdr:nvSpPr>
        <xdr:cNvPr id="598" name="楕円 597"/>
        <xdr:cNvSpPr/>
      </xdr:nvSpPr>
      <xdr:spPr>
        <a:xfrm>
          <a:off x="15430500" y="96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100047</xdr:rowOff>
    </xdr:from>
    <xdr:ext cx="534377" cy="259045"/>
    <xdr:sp macro="" textlink="">
      <xdr:nvSpPr>
        <xdr:cNvPr id="599" name="テキスト ボックス 598"/>
        <xdr:cNvSpPr txBox="1"/>
      </xdr:nvSpPr>
      <xdr:spPr>
        <a:xfrm>
          <a:off x="15214111" y="970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143261</xdr:rowOff>
    </xdr:from>
    <xdr:to>
      <xdr:col>76</xdr:col>
      <xdr:colOff>165100</xdr:colOff>
      <xdr:row>57</xdr:row>
      <xdr:rowOff>73411</xdr:rowOff>
    </xdr:to>
    <xdr:sp macro="" textlink="">
      <xdr:nvSpPr>
        <xdr:cNvPr id="600" name="楕円 599"/>
        <xdr:cNvSpPr/>
      </xdr:nvSpPr>
      <xdr:spPr>
        <a:xfrm>
          <a:off x="14541500" y="97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64538</xdr:rowOff>
    </xdr:from>
    <xdr:ext cx="534377" cy="259045"/>
    <xdr:sp macro="" textlink="">
      <xdr:nvSpPr>
        <xdr:cNvPr id="601" name="テキスト ボックス 600"/>
        <xdr:cNvSpPr txBox="1"/>
      </xdr:nvSpPr>
      <xdr:spPr>
        <a:xfrm>
          <a:off x="14325111" y="983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33762</xdr:rowOff>
    </xdr:from>
    <xdr:to>
      <xdr:col>72</xdr:col>
      <xdr:colOff>38100</xdr:colOff>
      <xdr:row>57</xdr:row>
      <xdr:rowOff>135362</xdr:rowOff>
    </xdr:to>
    <xdr:sp macro="" textlink="">
      <xdr:nvSpPr>
        <xdr:cNvPr id="602" name="楕円 601"/>
        <xdr:cNvSpPr/>
      </xdr:nvSpPr>
      <xdr:spPr>
        <a:xfrm>
          <a:off x="13652500" y="980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126489</xdr:rowOff>
    </xdr:from>
    <xdr:ext cx="534377" cy="259045"/>
    <xdr:sp macro="" textlink="">
      <xdr:nvSpPr>
        <xdr:cNvPr id="603" name="テキスト ボックス 602"/>
        <xdr:cNvSpPr txBox="1"/>
      </xdr:nvSpPr>
      <xdr:spPr>
        <a:xfrm>
          <a:off x="13436111" y="989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129789</xdr:rowOff>
    </xdr:from>
    <xdr:to>
      <xdr:col>67</xdr:col>
      <xdr:colOff>101600</xdr:colOff>
      <xdr:row>56</xdr:row>
      <xdr:rowOff>59939</xdr:rowOff>
    </xdr:to>
    <xdr:sp macro="" textlink="">
      <xdr:nvSpPr>
        <xdr:cNvPr id="604" name="楕円 603"/>
        <xdr:cNvSpPr/>
      </xdr:nvSpPr>
      <xdr:spPr>
        <a:xfrm>
          <a:off x="12763500" y="95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76466</xdr:rowOff>
    </xdr:from>
    <xdr:ext cx="534377" cy="259045"/>
    <xdr:sp macro="" textlink="">
      <xdr:nvSpPr>
        <xdr:cNvPr id="605" name="テキスト ボックス 604"/>
        <xdr:cNvSpPr txBox="1"/>
      </xdr:nvSpPr>
      <xdr:spPr>
        <a:xfrm>
          <a:off x="12547111" y="933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27584</xdr:rowOff>
    </xdr:from>
    <xdr:to>
      <xdr:col>85</xdr:col>
      <xdr:colOff>127000</xdr:colOff>
      <xdr:row>79</xdr:row>
      <xdr:rowOff>32041</xdr:rowOff>
    </xdr:to>
    <xdr:cxnSp macro="">
      <xdr:nvCxnSpPr>
        <xdr:cNvPr id="634" name="直線コネクタ 633"/>
        <xdr:cNvCxnSpPr/>
      </xdr:nvCxnSpPr>
      <xdr:spPr>
        <a:xfrm>
          <a:off x="15481300" y="13572134"/>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148603</xdr:rowOff>
    </xdr:from>
    <xdr:to>
      <xdr:col>81</xdr:col>
      <xdr:colOff>50800</xdr:colOff>
      <xdr:row>79</xdr:row>
      <xdr:rowOff>27584</xdr:rowOff>
    </xdr:to>
    <xdr:cxnSp macro="">
      <xdr:nvCxnSpPr>
        <xdr:cNvPr id="637" name="直線コネクタ 636"/>
        <xdr:cNvCxnSpPr/>
      </xdr:nvCxnSpPr>
      <xdr:spPr>
        <a:xfrm>
          <a:off x="14592300" y="13521703"/>
          <a:ext cx="889000" cy="5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148603</xdr:rowOff>
    </xdr:from>
    <xdr:to>
      <xdr:col>76</xdr:col>
      <xdr:colOff>114300</xdr:colOff>
      <xdr:row>78</xdr:row>
      <xdr:rowOff>162255</xdr:rowOff>
    </xdr:to>
    <xdr:cxnSp macro="">
      <xdr:nvCxnSpPr>
        <xdr:cNvPr id="640" name="直線コネクタ 639"/>
        <xdr:cNvCxnSpPr/>
      </xdr:nvCxnSpPr>
      <xdr:spPr>
        <a:xfrm flipV="1">
          <a:off x="13703300" y="13521703"/>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162255</xdr:rowOff>
    </xdr:from>
    <xdr:to>
      <xdr:col>71</xdr:col>
      <xdr:colOff>177800</xdr:colOff>
      <xdr:row>79</xdr:row>
      <xdr:rowOff>31001</xdr:rowOff>
    </xdr:to>
    <xdr:cxnSp macro="">
      <xdr:nvCxnSpPr>
        <xdr:cNvPr id="643" name="直線コネクタ 642"/>
        <xdr:cNvCxnSpPr/>
      </xdr:nvCxnSpPr>
      <xdr:spPr>
        <a:xfrm flipV="1">
          <a:off x="12814300" y="13535355"/>
          <a:ext cx="889000" cy="4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152691</xdr:rowOff>
    </xdr:from>
    <xdr:to>
      <xdr:col>85</xdr:col>
      <xdr:colOff>177800</xdr:colOff>
      <xdr:row>79</xdr:row>
      <xdr:rowOff>82841</xdr:rowOff>
    </xdr:to>
    <xdr:sp macro="" textlink="">
      <xdr:nvSpPr>
        <xdr:cNvPr id="653" name="楕円 652"/>
        <xdr:cNvSpPr/>
      </xdr:nvSpPr>
      <xdr:spPr>
        <a:xfrm>
          <a:off x="16268700" y="1352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67618</xdr:rowOff>
    </xdr:from>
    <xdr:ext cx="378565" cy="259045"/>
    <xdr:sp macro="" textlink="">
      <xdr:nvSpPr>
        <xdr:cNvPr id="654" name="災害復旧費該当値テキスト"/>
        <xdr:cNvSpPr txBox="1"/>
      </xdr:nvSpPr>
      <xdr:spPr>
        <a:xfrm>
          <a:off x="16370300" y="1344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148234</xdr:rowOff>
    </xdr:from>
    <xdr:to>
      <xdr:col>81</xdr:col>
      <xdr:colOff>101600</xdr:colOff>
      <xdr:row>79</xdr:row>
      <xdr:rowOff>78384</xdr:rowOff>
    </xdr:to>
    <xdr:sp macro="" textlink="">
      <xdr:nvSpPr>
        <xdr:cNvPr id="655" name="楕円 654"/>
        <xdr:cNvSpPr/>
      </xdr:nvSpPr>
      <xdr:spPr>
        <a:xfrm>
          <a:off x="15430500" y="1352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69511</xdr:rowOff>
    </xdr:from>
    <xdr:ext cx="469744" cy="259045"/>
    <xdr:sp macro="" textlink="">
      <xdr:nvSpPr>
        <xdr:cNvPr id="656" name="テキスト ボックス 655"/>
        <xdr:cNvSpPr txBox="1"/>
      </xdr:nvSpPr>
      <xdr:spPr>
        <a:xfrm>
          <a:off x="15246428" y="1361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97803</xdr:rowOff>
    </xdr:from>
    <xdr:to>
      <xdr:col>76</xdr:col>
      <xdr:colOff>165100</xdr:colOff>
      <xdr:row>79</xdr:row>
      <xdr:rowOff>27953</xdr:rowOff>
    </xdr:to>
    <xdr:sp macro="" textlink="">
      <xdr:nvSpPr>
        <xdr:cNvPr id="657" name="楕円 656"/>
        <xdr:cNvSpPr/>
      </xdr:nvSpPr>
      <xdr:spPr>
        <a:xfrm>
          <a:off x="14541500" y="134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19080</xdr:rowOff>
    </xdr:from>
    <xdr:ext cx="469744" cy="259045"/>
    <xdr:sp macro="" textlink="">
      <xdr:nvSpPr>
        <xdr:cNvPr id="658" name="テキスト ボックス 657"/>
        <xdr:cNvSpPr txBox="1"/>
      </xdr:nvSpPr>
      <xdr:spPr>
        <a:xfrm>
          <a:off x="14357428" y="1356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111455</xdr:rowOff>
    </xdr:from>
    <xdr:to>
      <xdr:col>72</xdr:col>
      <xdr:colOff>38100</xdr:colOff>
      <xdr:row>79</xdr:row>
      <xdr:rowOff>41605</xdr:rowOff>
    </xdr:to>
    <xdr:sp macro="" textlink="">
      <xdr:nvSpPr>
        <xdr:cNvPr id="659" name="楕円 658"/>
        <xdr:cNvSpPr/>
      </xdr:nvSpPr>
      <xdr:spPr>
        <a:xfrm>
          <a:off x="13652500" y="1348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32732</xdr:rowOff>
    </xdr:from>
    <xdr:ext cx="469744" cy="259045"/>
    <xdr:sp macro="" textlink="">
      <xdr:nvSpPr>
        <xdr:cNvPr id="660" name="テキスト ボックス 659"/>
        <xdr:cNvSpPr txBox="1"/>
      </xdr:nvSpPr>
      <xdr:spPr>
        <a:xfrm>
          <a:off x="13468428" y="1357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61" name="楕円 660"/>
        <xdr:cNvSpPr/>
      </xdr:nvSpPr>
      <xdr:spPr>
        <a:xfrm>
          <a:off x="12763500" y="135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72928</xdr:rowOff>
    </xdr:from>
    <xdr:ext cx="469744" cy="259045"/>
    <xdr:sp macro="" textlink="">
      <xdr:nvSpPr>
        <xdr:cNvPr id="662" name="テキスト ボックス 661"/>
        <xdr:cNvSpPr txBox="1"/>
      </xdr:nvSpPr>
      <xdr:spPr>
        <a:xfrm>
          <a:off x="12579428" y="1361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148028</xdr:rowOff>
    </xdr:from>
    <xdr:to>
      <xdr:col>85</xdr:col>
      <xdr:colOff>127000</xdr:colOff>
      <xdr:row>97</xdr:row>
      <xdr:rowOff>151160</xdr:rowOff>
    </xdr:to>
    <xdr:cxnSp macro="">
      <xdr:nvCxnSpPr>
        <xdr:cNvPr id="693" name="直線コネクタ 692"/>
        <xdr:cNvCxnSpPr/>
      </xdr:nvCxnSpPr>
      <xdr:spPr>
        <a:xfrm>
          <a:off x="15481300" y="16778678"/>
          <a:ext cx="8382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148028</xdr:rowOff>
    </xdr:from>
    <xdr:to>
      <xdr:col>81</xdr:col>
      <xdr:colOff>50800</xdr:colOff>
      <xdr:row>97</xdr:row>
      <xdr:rowOff>163550</xdr:rowOff>
    </xdr:to>
    <xdr:cxnSp macro="">
      <xdr:nvCxnSpPr>
        <xdr:cNvPr id="696" name="直線コネクタ 695"/>
        <xdr:cNvCxnSpPr/>
      </xdr:nvCxnSpPr>
      <xdr:spPr>
        <a:xfrm flipV="1">
          <a:off x="14592300" y="16778678"/>
          <a:ext cx="8890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160291</xdr:rowOff>
    </xdr:from>
    <xdr:to>
      <xdr:col>76</xdr:col>
      <xdr:colOff>114300</xdr:colOff>
      <xdr:row>97</xdr:row>
      <xdr:rowOff>163550</xdr:rowOff>
    </xdr:to>
    <xdr:cxnSp macro="">
      <xdr:nvCxnSpPr>
        <xdr:cNvPr id="699" name="直線コネクタ 698"/>
        <xdr:cNvCxnSpPr/>
      </xdr:nvCxnSpPr>
      <xdr:spPr>
        <a:xfrm>
          <a:off x="13703300" y="16790941"/>
          <a:ext cx="889000" cy="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145904</xdr:rowOff>
    </xdr:from>
    <xdr:to>
      <xdr:col>71</xdr:col>
      <xdr:colOff>177800</xdr:colOff>
      <xdr:row>97</xdr:row>
      <xdr:rowOff>160291</xdr:rowOff>
    </xdr:to>
    <xdr:cxnSp macro="">
      <xdr:nvCxnSpPr>
        <xdr:cNvPr id="702" name="直線コネクタ 701"/>
        <xdr:cNvCxnSpPr/>
      </xdr:nvCxnSpPr>
      <xdr:spPr>
        <a:xfrm>
          <a:off x="12814300" y="16776554"/>
          <a:ext cx="889000" cy="1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100360</xdr:rowOff>
    </xdr:from>
    <xdr:to>
      <xdr:col>85</xdr:col>
      <xdr:colOff>177800</xdr:colOff>
      <xdr:row>98</xdr:row>
      <xdr:rowOff>30510</xdr:rowOff>
    </xdr:to>
    <xdr:sp macro="" textlink="">
      <xdr:nvSpPr>
        <xdr:cNvPr id="712" name="楕円 711"/>
        <xdr:cNvSpPr/>
      </xdr:nvSpPr>
      <xdr:spPr>
        <a:xfrm>
          <a:off x="16268700" y="1673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123237</xdr:rowOff>
    </xdr:from>
    <xdr:ext cx="534377" cy="259045"/>
    <xdr:sp macro="" textlink="">
      <xdr:nvSpPr>
        <xdr:cNvPr id="713" name="公債費該当値テキスト"/>
        <xdr:cNvSpPr txBox="1"/>
      </xdr:nvSpPr>
      <xdr:spPr>
        <a:xfrm>
          <a:off x="16370300" y="1658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97228</xdr:rowOff>
    </xdr:from>
    <xdr:to>
      <xdr:col>81</xdr:col>
      <xdr:colOff>101600</xdr:colOff>
      <xdr:row>98</xdr:row>
      <xdr:rowOff>27378</xdr:rowOff>
    </xdr:to>
    <xdr:sp macro="" textlink="">
      <xdr:nvSpPr>
        <xdr:cNvPr id="714" name="楕円 713"/>
        <xdr:cNvSpPr/>
      </xdr:nvSpPr>
      <xdr:spPr>
        <a:xfrm>
          <a:off x="15430500" y="167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43905</xdr:rowOff>
    </xdr:from>
    <xdr:ext cx="534377" cy="259045"/>
    <xdr:sp macro="" textlink="">
      <xdr:nvSpPr>
        <xdr:cNvPr id="715" name="テキスト ボックス 714"/>
        <xdr:cNvSpPr txBox="1"/>
      </xdr:nvSpPr>
      <xdr:spPr>
        <a:xfrm>
          <a:off x="15214111" y="1650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112750</xdr:rowOff>
    </xdr:from>
    <xdr:to>
      <xdr:col>76</xdr:col>
      <xdr:colOff>165100</xdr:colOff>
      <xdr:row>98</xdr:row>
      <xdr:rowOff>42900</xdr:rowOff>
    </xdr:to>
    <xdr:sp macro="" textlink="">
      <xdr:nvSpPr>
        <xdr:cNvPr id="716" name="楕円 715"/>
        <xdr:cNvSpPr/>
      </xdr:nvSpPr>
      <xdr:spPr>
        <a:xfrm>
          <a:off x="14541500" y="1674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59427</xdr:rowOff>
    </xdr:from>
    <xdr:ext cx="534377" cy="259045"/>
    <xdr:sp macro="" textlink="">
      <xdr:nvSpPr>
        <xdr:cNvPr id="717" name="テキスト ボックス 716"/>
        <xdr:cNvSpPr txBox="1"/>
      </xdr:nvSpPr>
      <xdr:spPr>
        <a:xfrm>
          <a:off x="14325111" y="1651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109491</xdr:rowOff>
    </xdr:from>
    <xdr:to>
      <xdr:col>72</xdr:col>
      <xdr:colOff>38100</xdr:colOff>
      <xdr:row>98</xdr:row>
      <xdr:rowOff>39641</xdr:rowOff>
    </xdr:to>
    <xdr:sp macro="" textlink="">
      <xdr:nvSpPr>
        <xdr:cNvPr id="718" name="楕円 717"/>
        <xdr:cNvSpPr/>
      </xdr:nvSpPr>
      <xdr:spPr>
        <a:xfrm>
          <a:off x="13652500" y="167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56168</xdr:rowOff>
    </xdr:from>
    <xdr:ext cx="534377" cy="259045"/>
    <xdr:sp macro="" textlink="">
      <xdr:nvSpPr>
        <xdr:cNvPr id="719" name="テキスト ボックス 718"/>
        <xdr:cNvSpPr txBox="1"/>
      </xdr:nvSpPr>
      <xdr:spPr>
        <a:xfrm>
          <a:off x="13436111" y="165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95104</xdr:rowOff>
    </xdr:from>
    <xdr:to>
      <xdr:col>67</xdr:col>
      <xdr:colOff>101600</xdr:colOff>
      <xdr:row>98</xdr:row>
      <xdr:rowOff>25254</xdr:rowOff>
    </xdr:to>
    <xdr:sp macro="" textlink="">
      <xdr:nvSpPr>
        <xdr:cNvPr id="720" name="楕円 719"/>
        <xdr:cNvSpPr/>
      </xdr:nvSpPr>
      <xdr:spPr>
        <a:xfrm>
          <a:off x="12763500" y="167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41781</xdr:rowOff>
    </xdr:from>
    <xdr:ext cx="534377" cy="259045"/>
    <xdr:sp macro="" textlink="">
      <xdr:nvSpPr>
        <xdr:cNvPr id="721" name="テキスト ボックス 720"/>
        <xdr:cNvSpPr txBox="1"/>
      </xdr:nvSpPr>
      <xdr:spPr>
        <a:xfrm>
          <a:off x="12547111" y="1650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174,936</a:t>
          </a:r>
          <a:r>
            <a:rPr kumimoji="1" lang="ja-JP" altLang="en-US" sz="1300">
              <a:latin typeface="ＭＳ Ｐゴシック" panose="020B0600070205080204" pitchFamily="50" charset="-128"/>
              <a:ea typeface="ＭＳ Ｐゴシック" panose="020B0600070205080204" pitchFamily="50" charset="-128"/>
            </a:rPr>
            <a:t>円となり、前年と比較すると大幅に増加している。これは、新型コロナウイルス感染症に伴う緊急経済対策として行われた特別定額給付金の給付によるものである。</a:t>
          </a: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23,274</a:t>
          </a:r>
          <a:r>
            <a:rPr kumimoji="1" lang="ja-JP" altLang="en-US" sz="1300">
              <a:latin typeface="ＭＳ Ｐゴシック" panose="020B0600070205080204" pitchFamily="50" charset="-128"/>
              <a:ea typeface="ＭＳ Ｐゴシック" panose="020B0600070205080204" pitchFamily="50" charset="-128"/>
            </a:rPr>
            <a:t>円となり、前年と比較すると増加している。これは、新型コロナウイルス感染症に伴う緊急経済対策事業の実施によるものである。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41,533</a:t>
          </a:r>
          <a:r>
            <a:rPr kumimoji="1" lang="ja-JP" altLang="en-US" sz="1300">
              <a:latin typeface="ＭＳ Ｐゴシック" panose="020B0600070205080204" pitchFamily="50" charset="-128"/>
              <a:ea typeface="ＭＳ Ｐゴシック" panose="020B0600070205080204" pitchFamily="50" charset="-128"/>
            </a:rPr>
            <a:t>円となり、前年と比較すると増加している。これは、道路維持補修費（工事、車両購入、除雪）の増、令和元年度からの繰越事業が多かったことによるものである。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財政調整基金残高については、積立てを行ったことにより増額となったが、標準財政規模比で</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％を下回っている。</a:t>
          </a:r>
        </a:p>
        <a:p>
          <a:r>
            <a:rPr kumimoji="1" lang="ja-JP" altLang="en-US" sz="1300">
              <a:latin typeface="ＭＳ ゴシック" pitchFamily="49" charset="-128"/>
              <a:ea typeface="ＭＳ ゴシック" pitchFamily="49" charset="-128"/>
            </a:rPr>
            <a:t>　引き続き取捨選択による事業実施や行財政改革の推進により、健全な行財政運営に努めていく。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連結による赤字は発生していないが、一般会計から各会計への繰出金は大きな負担となっている。</a:t>
          </a:r>
        </a:p>
        <a:p>
          <a:r>
            <a:rPr kumimoji="1" lang="ja-JP" altLang="en-US" sz="1400">
              <a:latin typeface="ＭＳ ゴシック" pitchFamily="49" charset="-128"/>
              <a:ea typeface="ＭＳ ゴシック" pitchFamily="49" charset="-128"/>
            </a:rPr>
            <a:t>　土地造成事業を行っている土地区画整理事業特別会計については、より一層土地売却の促進に努め、歳入確保を行うとともに、経営の効率化や受益者負担金の適正化をはかり、財政の健全化に取り組む。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32244315</v>
      </c>
      <c r="BO4" s="464"/>
      <c r="BP4" s="464"/>
      <c r="BQ4" s="464"/>
      <c r="BR4" s="464"/>
      <c r="BS4" s="464"/>
      <c r="BT4" s="464"/>
      <c r="BU4" s="465"/>
      <c r="BV4" s="463">
        <v>26543440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4.0999999999999996</v>
      </c>
      <c r="CU4" s="648"/>
      <c r="CV4" s="648"/>
      <c r="CW4" s="648"/>
      <c r="CX4" s="648"/>
      <c r="CY4" s="648"/>
      <c r="CZ4" s="648"/>
      <c r="DA4" s="649"/>
      <c r="DB4" s="647">
        <v>3.6</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31444022</v>
      </c>
      <c r="BO5" s="469"/>
      <c r="BP5" s="469"/>
      <c r="BQ5" s="469"/>
      <c r="BR5" s="469"/>
      <c r="BS5" s="469"/>
      <c r="BT5" s="469"/>
      <c r="BU5" s="470"/>
      <c r="BV5" s="468">
        <v>25965210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93.1</v>
      </c>
      <c r="CU5" s="439"/>
      <c r="CV5" s="439"/>
      <c r="CW5" s="439"/>
      <c r="CX5" s="439"/>
      <c r="CY5" s="439"/>
      <c r="CZ5" s="439"/>
      <c r="DA5" s="440"/>
      <c r="DB5" s="438">
        <v>95.4</v>
      </c>
      <c r="DC5" s="439"/>
      <c r="DD5" s="439"/>
      <c r="DE5" s="439"/>
      <c r="DF5" s="439"/>
      <c r="DG5" s="439"/>
      <c r="DH5" s="439"/>
      <c r="DI5" s="440"/>
      <c r="DJ5" s="186"/>
      <c r="DK5" s="186"/>
      <c r="DL5" s="186"/>
      <c r="DM5" s="186"/>
      <c r="DN5" s="186"/>
      <c r="DO5" s="186"/>
    </row>
    <row r="6" spans="1:119" ht="18.75" customHeight="1" x14ac:dyDescent="0.2">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800293</v>
      </c>
      <c r="BO6" s="469"/>
      <c r="BP6" s="469"/>
      <c r="BQ6" s="469"/>
      <c r="BR6" s="469"/>
      <c r="BS6" s="469"/>
      <c r="BT6" s="469"/>
      <c r="BU6" s="470"/>
      <c r="BV6" s="468">
        <v>578230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96.8</v>
      </c>
      <c r="CU6" s="622"/>
      <c r="CV6" s="622"/>
      <c r="CW6" s="622"/>
      <c r="CX6" s="622"/>
      <c r="CY6" s="622"/>
      <c r="CZ6" s="622"/>
      <c r="DA6" s="623"/>
      <c r="DB6" s="621">
        <v>99.3</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172527</v>
      </c>
      <c r="BO7" s="469"/>
      <c r="BP7" s="469"/>
      <c r="BQ7" s="469"/>
      <c r="BR7" s="469"/>
      <c r="BS7" s="469"/>
      <c r="BT7" s="469"/>
      <c r="BU7" s="470"/>
      <c r="BV7" s="468">
        <v>47013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15238595</v>
      </c>
      <c r="CU7" s="469"/>
      <c r="CV7" s="469"/>
      <c r="CW7" s="469"/>
      <c r="CX7" s="469"/>
      <c r="CY7" s="469"/>
      <c r="CZ7" s="469"/>
      <c r="DA7" s="470"/>
      <c r="DB7" s="468">
        <v>14821202</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105</v>
      </c>
      <c r="AV8" s="526"/>
      <c r="AW8" s="526"/>
      <c r="AX8" s="526"/>
      <c r="AY8" s="448" t="s">
        <v>109</v>
      </c>
      <c r="AZ8" s="449"/>
      <c r="BA8" s="449"/>
      <c r="BB8" s="449"/>
      <c r="BC8" s="449"/>
      <c r="BD8" s="449"/>
      <c r="BE8" s="449"/>
      <c r="BF8" s="449"/>
      <c r="BG8" s="449"/>
      <c r="BH8" s="449"/>
      <c r="BI8" s="449"/>
      <c r="BJ8" s="449"/>
      <c r="BK8" s="449"/>
      <c r="BL8" s="449"/>
      <c r="BM8" s="450"/>
      <c r="BN8" s="468">
        <v>627766</v>
      </c>
      <c r="BO8" s="469"/>
      <c r="BP8" s="469"/>
      <c r="BQ8" s="469"/>
      <c r="BR8" s="469"/>
      <c r="BS8" s="469"/>
      <c r="BT8" s="469"/>
      <c r="BU8" s="470"/>
      <c r="BV8" s="468">
        <v>531217</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0.4</v>
      </c>
      <c r="CU8" s="582"/>
      <c r="CV8" s="582"/>
      <c r="CW8" s="582"/>
      <c r="CX8" s="582"/>
      <c r="CY8" s="582"/>
      <c r="CZ8" s="582"/>
      <c r="DA8" s="583"/>
      <c r="DB8" s="581">
        <v>0.41</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45003</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96549</v>
      </c>
      <c r="BO9" s="469"/>
      <c r="BP9" s="469"/>
      <c r="BQ9" s="469"/>
      <c r="BR9" s="469"/>
      <c r="BS9" s="469"/>
      <c r="BT9" s="469"/>
      <c r="BU9" s="470"/>
      <c r="BV9" s="468">
        <v>97578</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21.2</v>
      </c>
      <c r="CU9" s="439"/>
      <c r="CV9" s="439"/>
      <c r="CW9" s="439"/>
      <c r="CX9" s="439"/>
      <c r="CY9" s="439"/>
      <c r="CZ9" s="439"/>
      <c r="DA9" s="440"/>
      <c r="DB9" s="438">
        <v>23.2</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47718</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388215</v>
      </c>
      <c r="BO10" s="469"/>
      <c r="BP10" s="469"/>
      <c r="BQ10" s="469"/>
      <c r="BR10" s="469"/>
      <c r="BS10" s="469"/>
      <c r="BT10" s="469"/>
      <c r="BU10" s="470"/>
      <c r="BV10" s="468">
        <v>127</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45635</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139</v>
      </c>
      <c r="N13" s="569"/>
      <c r="O13" s="569"/>
      <c r="P13" s="569"/>
      <c r="Q13" s="570"/>
      <c r="R13" s="571">
        <v>45256</v>
      </c>
      <c r="S13" s="572"/>
      <c r="T13" s="572"/>
      <c r="U13" s="572"/>
      <c r="V13" s="573"/>
      <c r="W13" s="559" t="s">
        <v>140</v>
      </c>
      <c r="X13" s="481"/>
      <c r="Y13" s="481"/>
      <c r="Z13" s="481"/>
      <c r="AA13" s="481"/>
      <c r="AB13" s="482"/>
      <c r="AC13" s="444">
        <v>1875</v>
      </c>
      <c r="AD13" s="445"/>
      <c r="AE13" s="445"/>
      <c r="AF13" s="445"/>
      <c r="AG13" s="446"/>
      <c r="AH13" s="444">
        <v>2101</v>
      </c>
      <c r="AI13" s="445"/>
      <c r="AJ13" s="445"/>
      <c r="AK13" s="445"/>
      <c r="AL13" s="447"/>
      <c r="AM13" s="537" t="s">
        <v>141</v>
      </c>
      <c r="AN13" s="442"/>
      <c r="AO13" s="442"/>
      <c r="AP13" s="442"/>
      <c r="AQ13" s="442"/>
      <c r="AR13" s="442"/>
      <c r="AS13" s="442"/>
      <c r="AT13" s="443"/>
      <c r="AU13" s="525" t="s">
        <v>125</v>
      </c>
      <c r="AV13" s="526"/>
      <c r="AW13" s="526"/>
      <c r="AX13" s="526"/>
      <c r="AY13" s="448" t="s">
        <v>142</v>
      </c>
      <c r="AZ13" s="449"/>
      <c r="BA13" s="449"/>
      <c r="BB13" s="449"/>
      <c r="BC13" s="449"/>
      <c r="BD13" s="449"/>
      <c r="BE13" s="449"/>
      <c r="BF13" s="449"/>
      <c r="BG13" s="449"/>
      <c r="BH13" s="449"/>
      <c r="BI13" s="449"/>
      <c r="BJ13" s="449"/>
      <c r="BK13" s="449"/>
      <c r="BL13" s="449"/>
      <c r="BM13" s="450"/>
      <c r="BN13" s="468">
        <v>484764</v>
      </c>
      <c r="BO13" s="469"/>
      <c r="BP13" s="469"/>
      <c r="BQ13" s="469"/>
      <c r="BR13" s="469"/>
      <c r="BS13" s="469"/>
      <c r="BT13" s="469"/>
      <c r="BU13" s="470"/>
      <c r="BV13" s="468">
        <v>97705</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12.5</v>
      </c>
      <c r="CU13" s="439"/>
      <c r="CV13" s="439"/>
      <c r="CW13" s="439"/>
      <c r="CX13" s="439"/>
      <c r="CY13" s="439"/>
      <c r="CZ13" s="439"/>
      <c r="DA13" s="440"/>
      <c r="DB13" s="438">
        <v>13.4</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144</v>
      </c>
      <c r="M14" s="605"/>
      <c r="N14" s="605"/>
      <c r="O14" s="605"/>
      <c r="P14" s="605"/>
      <c r="Q14" s="606"/>
      <c r="R14" s="571">
        <v>46209</v>
      </c>
      <c r="S14" s="572"/>
      <c r="T14" s="572"/>
      <c r="U14" s="572"/>
      <c r="V14" s="573"/>
      <c r="W14" s="574"/>
      <c r="X14" s="484"/>
      <c r="Y14" s="484"/>
      <c r="Z14" s="484"/>
      <c r="AA14" s="484"/>
      <c r="AB14" s="485"/>
      <c r="AC14" s="564">
        <v>8.3000000000000007</v>
      </c>
      <c r="AD14" s="565"/>
      <c r="AE14" s="565"/>
      <c r="AF14" s="565"/>
      <c r="AG14" s="566"/>
      <c r="AH14" s="564">
        <v>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104.8</v>
      </c>
      <c r="CU14" s="576"/>
      <c r="CV14" s="576"/>
      <c r="CW14" s="576"/>
      <c r="CX14" s="576"/>
      <c r="CY14" s="576"/>
      <c r="CZ14" s="576"/>
      <c r="DA14" s="577"/>
      <c r="DB14" s="575">
        <v>118.7</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146</v>
      </c>
      <c r="N15" s="569"/>
      <c r="O15" s="569"/>
      <c r="P15" s="569"/>
      <c r="Q15" s="570"/>
      <c r="R15" s="571">
        <v>45822</v>
      </c>
      <c r="S15" s="572"/>
      <c r="T15" s="572"/>
      <c r="U15" s="572"/>
      <c r="V15" s="573"/>
      <c r="W15" s="559" t="s">
        <v>147</v>
      </c>
      <c r="X15" s="481"/>
      <c r="Y15" s="481"/>
      <c r="Z15" s="481"/>
      <c r="AA15" s="481"/>
      <c r="AB15" s="482"/>
      <c r="AC15" s="444">
        <v>4806</v>
      </c>
      <c r="AD15" s="445"/>
      <c r="AE15" s="445"/>
      <c r="AF15" s="445"/>
      <c r="AG15" s="446"/>
      <c r="AH15" s="444">
        <v>5067</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5348316</v>
      </c>
      <c r="BO15" s="464"/>
      <c r="BP15" s="464"/>
      <c r="BQ15" s="464"/>
      <c r="BR15" s="464"/>
      <c r="BS15" s="464"/>
      <c r="BT15" s="464"/>
      <c r="BU15" s="465"/>
      <c r="BV15" s="463">
        <v>5118454</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21.3</v>
      </c>
      <c r="AD16" s="565"/>
      <c r="AE16" s="565"/>
      <c r="AF16" s="565"/>
      <c r="AG16" s="566"/>
      <c r="AH16" s="564">
        <v>21.8</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13324017</v>
      </c>
      <c r="BO16" s="469"/>
      <c r="BP16" s="469"/>
      <c r="BQ16" s="469"/>
      <c r="BR16" s="469"/>
      <c r="BS16" s="469"/>
      <c r="BT16" s="469"/>
      <c r="BU16" s="470"/>
      <c r="BV16" s="468">
        <v>12874322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153</v>
      </c>
      <c r="N17" s="554"/>
      <c r="O17" s="554"/>
      <c r="P17" s="554"/>
      <c r="Q17" s="555"/>
      <c r="R17" s="556" t="s">
        <v>151</v>
      </c>
      <c r="S17" s="557"/>
      <c r="T17" s="557"/>
      <c r="U17" s="557"/>
      <c r="V17" s="558"/>
      <c r="W17" s="559" t="s">
        <v>154</v>
      </c>
      <c r="X17" s="481"/>
      <c r="Y17" s="481"/>
      <c r="Z17" s="481"/>
      <c r="AA17" s="481"/>
      <c r="AB17" s="482"/>
      <c r="AC17" s="444">
        <v>15852</v>
      </c>
      <c r="AD17" s="445"/>
      <c r="AE17" s="445"/>
      <c r="AF17" s="445"/>
      <c r="AG17" s="446"/>
      <c r="AH17" s="444">
        <v>16070</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6695647</v>
      </c>
      <c r="BO17" s="469"/>
      <c r="BP17" s="469"/>
      <c r="BQ17" s="469"/>
      <c r="BR17" s="469"/>
      <c r="BS17" s="469"/>
      <c r="BT17" s="469"/>
      <c r="BU17" s="470"/>
      <c r="BV17" s="468">
        <v>6465514</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156</v>
      </c>
      <c r="C18" s="531"/>
      <c r="D18" s="531"/>
      <c r="E18" s="532"/>
      <c r="F18" s="532"/>
      <c r="G18" s="532"/>
      <c r="H18" s="532"/>
      <c r="I18" s="532"/>
      <c r="J18" s="532"/>
      <c r="K18" s="532"/>
      <c r="L18" s="533">
        <v>733.19</v>
      </c>
      <c r="M18" s="533"/>
      <c r="N18" s="533"/>
      <c r="O18" s="533"/>
      <c r="P18" s="533"/>
      <c r="Q18" s="533"/>
      <c r="R18" s="534"/>
      <c r="S18" s="534"/>
      <c r="T18" s="534"/>
      <c r="U18" s="534"/>
      <c r="V18" s="535"/>
      <c r="W18" s="549"/>
      <c r="X18" s="550"/>
      <c r="Y18" s="550"/>
      <c r="Z18" s="550"/>
      <c r="AA18" s="550"/>
      <c r="AB18" s="560"/>
      <c r="AC18" s="432">
        <v>70.400000000000006</v>
      </c>
      <c r="AD18" s="433"/>
      <c r="AE18" s="433"/>
      <c r="AF18" s="433"/>
      <c r="AG18" s="536"/>
      <c r="AH18" s="432">
        <v>69.2</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14334665</v>
      </c>
      <c r="BO18" s="469"/>
      <c r="BP18" s="469"/>
      <c r="BQ18" s="469"/>
      <c r="BR18" s="469"/>
      <c r="BS18" s="469"/>
      <c r="BT18" s="469"/>
      <c r="BU18" s="470"/>
      <c r="BV18" s="468">
        <v>14386130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158</v>
      </c>
      <c r="C19" s="531"/>
      <c r="D19" s="531"/>
      <c r="E19" s="532"/>
      <c r="F19" s="532"/>
      <c r="G19" s="532"/>
      <c r="H19" s="532"/>
      <c r="I19" s="532"/>
      <c r="J19" s="532"/>
      <c r="K19" s="532"/>
      <c r="L19" s="538">
        <v>61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18115421</v>
      </c>
      <c r="BO19" s="469"/>
      <c r="BP19" s="469"/>
      <c r="BQ19" s="469"/>
      <c r="BR19" s="469"/>
      <c r="BS19" s="469"/>
      <c r="BT19" s="469"/>
      <c r="BU19" s="470"/>
      <c r="BV19" s="468">
        <v>16945881</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160</v>
      </c>
      <c r="C20" s="531"/>
      <c r="D20" s="531"/>
      <c r="E20" s="532"/>
      <c r="F20" s="532"/>
      <c r="G20" s="532"/>
      <c r="H20" s="532"/>
      <c r="I20" s="532"/>
      <c r="J20" s="532"/>
      <c r="K20" s="532"/>
      <c r="L20" s="538">
        <v>18870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31985967</v>
      </c>
      <c r="BO23" s="469"/>
      <c r="BP23" s="469"/>
      <c r="BQ23" s="469"/>
      <c r="BR23" s="469"/>
      <c r="BS23" s="469"/>
      <c r="BT23" s="469"/>
      <c r="BU23" s="470"/>
      <c r="BV23" s="468">
        <v>33604658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169</v>
      </c>
      <c r="F24" s="442"/>
      <c r="G24" s="442"/>
      <c r="H24" s="442"/>
      <c r="I24" s="442"/>
      <c r="J24" s="442"/>
      <c r="K24" s="443"/>
      <c r="L24" s="444">
        <v>1</v>
      </c>
      <c r="M24" s="445"/>
      <c r="N24" s="445"/>
      <c r="O24" s="445"/>
      <c r="P24" s="446"/>
      <c r="Q24" s="444">
        <v>7079</v>
      </c>
      <c r="R24" s="445"/>
      <c r="S24" s="445"/>
      <c r="T24" s="445"/>
      <c r="U24" s="445"/>
      <c r="V24" s="446"/>
      <c r="W24" s="510"/>
      <c r="X24" s="501"/>
      <c r="Y24" s="502"/>
      <c r="Z24" s="441" t="s">
        <v>170</v>
      </c>
      <c r="AA24" s="442"/>
      <c r="AB24" s="442"/>
      <c r="AC24" s="442"/>
      <c r="AD24" s="442"/>
      <c r="AE24" s="442"/>
      <c r="AF24" s="442"/>
      <c r="AG24" s="443"/>
      <c r="AH24" s="444">
        <v>370</v>
      </c>
      <c r="AI24" s="445"/>
      <c r="AJ24" s="445"/>
      <c r="AK24" s="445"/>
      <c r="AL24" s="446"/>
      <c r="AM24" s="444">
        <v>1165870</v>
      </c>
      <c r="AN24" s="445"/>
      <c r="AO24" s="445"/>
      <c r="AP24" s="445"/>
      <c r="AQ24" s="445"/>
      <c r="AR24" s="446"/>
      <c r="AS24" s="444">
        <v>3151</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28065847</v>
      </c>
      <c r="BO24" s="469"/>
      <c r="BP24" s="469"/>
      <c r="BQ24" s="469"/>
      <c r="BR24" s="469"/>
      <c r="BS24" s="469"/>
      <c r="BT24" s="469"/>
      <c r="BU24" s="470"/>
      <c r="BV24" s="468">
        <v>28966921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172</v>
      </c>
      <c r="F25" s="442"/>
      <c r="G25" s="442"/>
      <c r="H25" s="442"/>
      <c r="I25" s="442"/>
      <c r="J25" s="442"/>
      <c r="K25" s="443"/>
      <c r="L25" s="444">
        <v>1</v>
      </c>
      <c r="M25" s="445"/>
      <c r="N25" s="445"/>
      <c r="O25" s="445"/>
      <c r="P25" s="446"/>
      <c r="Q25" s="444">
        <v>6213</v>
      </c>
      <c r="R25" s="445"/>
      <c r="S25" s="445"/>
      <c r="T25" s="445"/>
      <c r="U25" s="445"/>
      <c r="V25" s="446"/>
      <c r="W25" s="510"/>
      <c r="X25" s="501"/>
      <c r="Y25" s="502"/>
      <c r="Z25" s="441" t="s">
        <v>173</v>
      </c>
      <c r="AA25" s="442"/>
      <c r="AB25" s="442"/>
      <c r="AC25" s="442"/>
      <c r="AD25" s="442"/>
      <c r="AE25" s="442"/>
      <c r="AF25" s="442"/>
      <c r="AG25" s="443"/>
      <c r="AH25" s="444" t="s">
        <v>138</v>
      </c>
      <c r="AI25" s="445"/>
      <c r="AJ25" s="445"/>
      <c r="AK25" s="445"/>
      <c r="AL25" s="446"/>
      <c r="AM25" s="444" t="s">
        <v>129</v>
      </c>
      <c r="AN25" s="445"/>
      <c r="AO25" s="445"/>
      <c r="AP25" s="445"/>
      <c r="AQ25" s="445"/>
      <c r="AR25" s="446"/>
      <c r="AS25" s="444" t="s">
        <v>138</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2679079</v>
      </c>
      <c r="BO25" s="464"/>
      <c r="BP25" s="464"/>
      <c r="BQ25" s="464"/>
      <c r="BR25" s="464"/>
      <c r="BS25" s="464"/>
      <c r="BT25" s="464"/>
      <c r="BU25" s="465"/>
      <c r="BV25" s="463">
        <v>2159577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175</v>
      </c>
      <c r="F26" s="442"/>
      <c r="G26" s="442"/>
      <c r="H26" s="442"/>
      <c r="I26" s="442"/>
      <c r="J26" s="442"/>
      <c r="K26" s="443"/>
      <c r="L26" s="444">
        <v>1</v>
      </c>
      <c r="M26" s="445"/>
      <c r="N26" s="445"/>
      <c r="O26" s="445"/>
      <c r="P26" s="446"/>
      <c r="Q26" s="444">
        <v>5770</v>
      </c>
      <c r="R26" s="445"/>
      <c r="S26" s="445"/>
      <c r="T26" s="445"/>
      <c r="U26" s="445"/>
      <c r="V26" s="446"/>
      <c r="W26" s="510"/>
      <c r="X26" s="501"/>
      <c r="Y26" s="502"/>
      <c r="Z26" s="441" t="s">
        <v>176</v>
      </c>
      <c r="AA26" s="523"/>
      <c r="AB26" s="523"/>
      <c r="AC26" s="523"/>
      <c r="AD26" s="523"/>
      <c r="AE26" s="523"/>
      <c r="AF26" s="523"/>
      <c r="AG26" s="524"/>
      <c r="AH26" s="444">
        <v>25</v>
      </c>
      <c r="AI26" s="445"/>
      <c r="AJ26" s="445"/>
      <c r="AK26" s="445"/>
      <c r="AL26" s="446"/>
      <c r="AM26" s="444">
        <v>86125</v>
      </c>
      <c r="AN26" s="445"/>
      <c r="AO26" s="445"/>
      <c r="AP26" s="445"/>
      <c r="AQ26" s="445"/>
      <c r="AR26" s="446"/>
      <c r="AS26" s="444">
        <v>3445</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178</v>
      </c>
      <c r="F27" s="442"/>
      <c r="G27" s="442"/>
      <c r="H27" s="442"/>
      <c r="I27" s="442"/>
      <c r="J27" s="442"/>
      <c r="K27" s="443"/>
      <c r="L27" s="444">
        <v>1</v>
      </c>
      <c r="M27" s="445"/>
      <c r="N27" s="445"/>
      <c r="O27" s="445"/>
      <c r="P27" s="446"/>
      <c r="Q27" s="444">
        <v>3890</v>
      </c>
      <c r="R27" s="445"/>
      <c r="S27" s="445"/>
      <c r="T27" s="445"/>
      <c r="U27" s="445"/>
      <c r="V27" s="446"/>
      <c r="W27" s="510"/>
      <c r="X27" s="501"/>
      <c r="Y27" s="502"/>
      <c r="Z27" s="441" t="s">
        <v>179</v>
      </c>
      <c r="AA27" s="442"/>
      <c r="AB27" s="442"/>
      <c r="AC27" s="442"/>
      <c r="AD27" s="442"/>
      <c r="AE27" s="442"/>
      <c r="AF27" s="442"/>
      <c r="AG27" s="443"/>
      <c r="AH27" s="444">
        <v>3</v>
      </c>
      <c r="AI27" s="445"/>
      <c r="AJ27" s="445"/>
      <c r="AK27" s="445"/>
      <c r="AL27" s="446"/>
      <c r="AM27" s="444">
        <v>12564</v>
      </c>
      <c r="AN27" s="445"/>
      <c r="AO27" s="445"/>
      <c r="AP27" s="445"/>
      <c r="AQ27" s="445"/>
      <c r="AR27" s="446"/>
      <c r="AS27" s="444">
        <v>4188</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1357932</v>
      </c>
      <c r="BO27" s="472"/>
      <c r="BP27" s="472"/>
      <c r="BQ27" s="472"/>
      <c r="BR27" s="472"/>
      <c r="BS27" s="472"/>
      <c r="BT27" s="472"/>
      <c r="BU27" s="473"/>
      <c r="BV27" s="471">
        <v>1356613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181</v>
      </c>
      <c r="F28" s="442"/>
      <c r="G28" s="442"/>
      <c r="H28" s="442"/>
      <c r="I28" s="442"/>
      <c r="J28" s="442"/>
      <c r="K28" s="443"/>
      <c r="L28" s="444">
        <v>1</v>
      </c>
      <c r="M28" s="445"/>
      <c r="N28" s="445"/>
      <c r="O28" s="445"/>
      <c r="P28" s="446"/>
      <c r="Q28" s="444">
        <v>3290</v>
      </c>
      <c r="R28" s="445"/>
      <c r="S28" s="445"/>
      <c r="T28" s="445"/>
      <c r="U28" s="445"/>
      <c r="V28" s="446"/>
      <c r="W28" s="510"/>
      <c r="X28" s="501"/>
      <c r="Y28" s="502"/>
      <c r="Z28" s="441" t="s">
        <v>182</v>
      </c>
      <c r="AA28" s="442"/>
      <c r="AB28" s="442"/>
      <c r="AC28" s="442"/>
      <c r="AD28" s="442"/>
      <c r="AE28" s="442"/>
      <c r="AF28" s="442"/>
      <c r="AG28" s="443"/>
      <c r="AH28" s="444" t="s">
        <v>138</v>
      </c>
      <c r="AI28" s="445"/>
      <c r="AJ28" s="445"/>
      <c r="AK28" s="445"/>
      <c r="AL28" s="446"/>
      <c r="AM28" s="444" t="s">
        <v>138</v>
      </c>
      <c r="AN28" s="445"/>
      <c r="AO28" s="445"/>
      <c r="AP28" s="445"/>
      <c r="AQ28" s="445"/>
      <c r="AR28" s="446"/>
      <c r="AS28" s="444" t="s">
        <v>138</v>
      </c>
      <c r="AT28" s="445"/>
      <c r="AU28" s="445"/>
      <c r="AV28" s="445"/>
      <c r="AW28" s="445"/>
      <c r="AX28" s="447"/>
      <c r="AY28" s="451" t="s">
        <v>183</v>
      </c>
      <c r="AZ28" s="452"/>
      <c r="BA28" s="452"/>
      <c r="BB28" s="453"/>
      <c r="BC28" s="460" t="s">
        <v>48</v>
      </c>
      <c r="BD28" s="461"/>
      <c r="BE28" s="461"/>
      <c r="BF28" s="461"/>
      <c r="BG28" s="461"/>
      <c r="BH28" s="461"/>
      <c r="BI28" s="461"/>
      <c r="BJ28" s="461"/>
      <c r="BK28" s="461"/>
      <c r="BL28" s="461"/>
      <c r="BM28" s="462"/>
      <c r="BN28" s="463">
        <v>1445868</v>
      </c>
      <c r="BO28" s="464"/>
      <c r="BP28" s="464"/>
      <c r="BQ28" s="464"/>
      <c r="BR28" s="464"/>
      <c r="BS28" s="464"/>
      <c r="BT28" s="464"/>
      <c r="BU28" s="465"/>
      <c r="BV28" s="463">
        <v>1057653</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184</v>
      </c>
      <c r="F29" s="442"/>
      <c r="G29" s="442"/>
      <c r="H29" s="442"/>
      <c r="I29" s="442"/>
      <c r="J29" s="442"/>
      <c r="K29" s="443"/>
      <c r="L29" s="444">
        <v>20</v>
      </c>
      <c r="M29" s="445"/>
      <c r="N29" s="445"/>
      <c r="O29" s="445"/>
      <c r="P29" s="446"/>
      <c r="Q29" s="444">
        <v>3035</v>
      </c>
      <c r="R29" s="445"/>
      <c r="S29" s="445"/>
      <c r="T29" s="445"/>
      <c r="U29" s="445"/>
      <c r="V29" s="446"/>
      <c r="W29" s="511"/>
      <c r="X29" s="512"/>
      <c r="Y29" s="513"/>
      <c r="Z29" s="441" t="s">
        <v>185</v>
      </c>
      <c r="AA29" s="442"/>
      <c r="AB29" s="442"/>
      <c r="AC29" s="442"/>
      <c r="AD29" s="442"/>
      <c r="AE29" s="442"/>
      <c r="AF29" s="442"/>
      <c r="AG29" s="443"/>
      <c r="AH29" s="444">
        <v>373</v>
      </c>
      <c r="AI29" s="445"/>
      <c r="AJ29" s="445"/>
      <c r="AK29" s="445"/>
      <c r="AL29" s="446"/>
      <c r="AM29" s="444">
        <v>1178434</v>
      </c>
      <c r="AN29" s="445"/>
      <c r="AO29" s="445"/>
      <c r="AP29" s="445"/>
      <c r="AQ29" s="445"/>
      <c r="AR29" s="446"/>
      <c r="AS29" s="444">
        <v>3159</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v>199587</v>
      </c>
      <c r="BO29" s="469"/>
      <c r="BP29" s="469"/>
      <c r="BQ29" s="469"/>
      <c r="BR29" s="469"/>
      <c r="BS29" s="469"/>
      <c r="BT29" s="469"/>
      <c r="BU29" s="470"/>
      <c r="BV29" s="468">
        <v>202010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99.6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2181366</v>
      </c>
      <c r="BO30" s="472"/>
      <c r="BP30" s="472"/>
      <c r="BQ30" s="472"/>
      <c r="BR30" s="472"/>
      <c r="BS30" s="472"/>
      <c r="BT30" s="472"/>
      <c r="BU30" s="473"/>
      <c r="BV30" s="471">
        <v>2430574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194</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195</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5</v>
      </c>
      <c r="V34" s="427"/>
      <c r="W34" s="426" t="str">
        <f>IF('各会計、関係団体の財政状況及び健全化判断比率'!B28="","",'各会計、関係団体の財政状況及び健全化判断比率'!B28)</f>
        <v>介護保険特別会計</v>
      </c>
      <c r="X34" s="426"/>
      <c r="Y34" s="426"/>
      <c r="Z34" s="426"/>
      <c r="AA34" s="426"/>
      <c r="AB34" s="426"/>
      <c r="AC34" s="426"/>
      <c r="AD34" s="426"/>
      <c r="AE34" s="426"/>
      <c r="AF34" s="426"/>
      <c r="AG34" s="426"/>
      <c r="AH34" s="426"/>
      <c r="AI34" s="426"/>
      <c r="AJ34" s="426"/>
      <c r="AK34" s="426"/>
      <c r="AL34" s="214"/>
      <c r="AM34" s="427">
        <f>IF(AO34="","",MAX(C34:D43,U34:V43)+1)</f>
        <v>12</v>
      </c>
      <c r="AN34" s="427"/>
      <c r="AO34" s="426" t="str">
        <f>IF('各会計、関係団体の財政状況及び健全化判断比率'!B35="","",'各会計、関係団体の財政状況及び健全化判断比率'!B35)</f>
        <v>水道事業会計</v>
      </c>
      <c r="AP34" s="426"/>
      <c r="AQ34" s="426"/>
      <c r="AR34" s="426"/>
      <c r="AS34" s="426"/>
      <c r="AT34" s="426"/>
      <c r="AU34" s="426"/>
      <c r="AV34" s="426"/>
      <c r="AW34" s="426"/>
      <c r="AX34" s="426"/>
      <c r="AY34" s="426"/>
      <c r="AZ34" s="426"/>
      <c r="BA34" s="426"/>
      <c r="BB34" s="426"/>
      <c r="BC34" s="426"/>
      <c r="BD34" s="214"/>
      <c r="BE34" s="427">
        <f>IF(BG34="","",MAX(C34:D43,U34:V43,AM34:AN43)+1)</f>
        <v>14</v>
      </c>
      <c r="BF34" s="427"/>
      <c r="BG34" s="426" t="str">
        <f>IF('各会計、関係団体の財政状況及び健全化判断比率'!B37="","",'各会計、関係団体の財政状況及び健全化判断比率'!B37)</f>
        <v>土地区画整理事業特別会計</v>
      </c>
      <c r="BH34" s="426"/>
      <c r="BI34" s="426"/>
      <c r="BJ34" s="426"/>
      <c r="BK34" s="426"/>
      <c r="BL34" s="426"/>
      <c r="BM34" s="426"/>
      <c r="BN34" s="426"/>
      <c r="BO34" s="426"/>
      <c r="BP34" s="426"/>
      <c r="BQ34" s="426"/>
      <c r="BR34" s="426"/>
      <c r="BS34" s="426"/>
      <c r="BT34" s="426"/>
      <c r="BU34" s="426"/>
      <c r="BV34" s="214"/>
      <c r="BW34" s="427">
        <f>IF(BY34="","",MAX(C34:D43,U34:V43,AM34:AN43,BE34:BF43)+1)</f>
        <v>15</v>
      </c>
      <c r="BX34" s="427"/>
      <c r="BY34" s="426" t="str">
        <f>IF('各会計、関係団体の財政状況及び健全化判断比率'!B68="","",'各会計、関係団体の財政状況及び健全化判断比率'!B68)</f>
        <v>益田地区広域市町村圏事務組合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益田市総合サービス</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f>IF(E35="","",C34+1)</f>
        <v>2</v>
      </c>
      <c r="D35" s="427"/>
      <c r="E35" s="426" t="str">
        <f>IF('各会計、関係団体の財政状況及び健全化判断比率'!B8="","",'各会計、関係団体の財政状況及び健全化判断比率'!B8)</f>
        <v>施設貸付事業特別会計</v>
      </c>
      <c r="F35" s="426"/>
      <c r="G35" s="426"/>
      <c r="H35" s="426"/>
      <c r="I35" s="426"/>
      <c r="J35" s="426"/>
      <c r="K35" s="426"/>
      <c r="L35" s="426"/>
      <c r="M35" s="426"/>
      <c r="N35" s="426"/>
      <c r="O35" s="426"/>
      <c r="P35" s="426"/>
      <c r="Q35" s="426"/>
      <c r="R35" s="426"/>
      <c r="S35" s="426"/>
      <c r="T35" s="214"/>
      <c r="U35" s="427">
        <f>IF(W35="","",U34+1)</f>
        <v>6</v>
      </c>
      <c r="V35" s="427"/>
      <c r="W35" s="426" t="str">
        <f>IF('各会計、関係団体の財政状況及び健全化判断比率'!B29="","",'各会計、関係団体の財政状況及び健全化判断比率'!B29)</f>
        <v>国民健康保険事業特別会計（事業勘定）</v>
      </c>
      <c r="X35" s="426"/>
      <c r="Y35" s="426"/>
      <c r="Z35" s="426"/>
      <c r="AA35" s="426"/>
      <c r="AB35" s="426"/>
      <c r="AC35" s="426"/>
      <c r="AD35" s="426"/>
      <c r="AE35" s="426"/>
      <c r="AF35" s="426"/>
      <c r="AG35" s="426"/>
      <c r="AH35" s="426"/>
      <c r="AI35" s="426"/>
      <c r="AJ35" s="426"/>
      <c r="AK35" s="426"/>
      <c r="AL35" s="214"/>
      <c r="AM35" s="427">
        <f t="shared" ref="AM35:AM43" si="0">IF(AO35="","",AM34+1)</f>
        <v>13</v>
      </c>
      <c r="AN35" s="427"/>
      <c r="AO35" s="426" t="str">
        <f>IF('各会計、関係団体の財政状況及び健全化判断比率'!B36="","",'各会計、関係団体の財政状況及び健全化判断比率'!B36)</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16</v>
      </c>
      <c r="BX35" s="427"/>
      <c r="BY35" s="426" t="str">
        <f>IF('各会計、関係団体の財政状況及び健全化判断比率'!B69="","",'各会計、関係団体の財政状況及び健全化判断比率'!B69)</f>
        <v>島根県市町村総合事務組合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きのこハウス</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f>IF(E36="","",C35+1)</f>
        <v>3</v>
      </c>
      <c r="D36" s="427"/>
      <c r="E36" s="426" t="str">
        <f>IF('各会計、関係団体の財政状況及び健全化判断比率'!B9="","",'各会計、関係団体の財政状況及び健全化判断比率'!B9)</f>
        <v>市有林事業特別会計</v>
      </c>
      <c r="F36" s="426"/>
      <c r="G36" s="426"/>
      <c r="H36" s="426"/>
      <c r="I36" s="426"/>
      <c r="J36" s="426"/>
      <c r="K36" s="426"/>
      <c r="L36" s="426"/>
      <c r="M36" s="426"/>
      <c r="N36" s="426"/>
      <c r="O36" s="426"/>
      <c r="P36" s="426"/>
      <c r="Q36" s="426"/>
      <c r="R36" s="426"/>
      <c r="S36" s="426"/>
      <c r="T36" s="214"/>
      <c r="U36" s="427">
        <f t="shared" ref="U36:U43" si="4">IF(W36="","",U35+1)</f>
        <v>7</v>
      </c>
      <c r="V36" s="427"/>
      <c r="W36" s="426" t="str">
        <f>IF('各会計、関係団体の財政状況及び健全化判断比率'!B30="","",'各会計、関係団体の財政状況及び健全化判断比率'!B30)</f>
        <v>国民健康保険事業特別会計（美都診療施設勘定）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17</v>
      </c>
      <c r="BX36" s="427"/>
      <c r="BY36" s="426" t="str">
        <f>IF('各会計、関係団体の財政状況及び健全化判断比率'!B70="","",'各会計、関係団体の財政状況及び健全化判断比率'!B70)</f>
        <v>島根県後期高齢者医療広域連合（普）</v>
      </c>
      <c r="BZ36" s="426"/>
      <c r="CA36" s="426"/>
      <c r="CB36" s="426"/>
      <c r="CC36" s="426"/>
      <c r="CD36" s="426"/>
      <c r="CE36" s="426"/>
      <c r="CF36" s="426"/>
      <c r="CG36" s="426"/>
      <c r="CH36" s="426"/>
      <c r="CI36" s="426"/>
      <c r="CJ36" s="426"/>
      <c r="CK36" s="426"/>
      <c r="CL36" s="426"/>
      <c r="CM36" s="426"/>
      <c r="CN36" s="214"/>
      <c r="CO36" s="427">
        <f t="shared" si="3"/>
        <v>21</v>
      </c>
      <c r="CP36" s="427"/>
      <c r="CQ36" s="426" t="str">
        <f>IF('各会計、関係団体の財政状況及び健全化判断比率'!BS9="","",'各会計、関係団体の財政状況及び健全化判断比率'!BS9)</f>
        <v>エイト</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f>IF(E37="","",C36+1)</f>
        <v>4</v>
      </c>
      <c r="D37" s="427"/>
      <c r="E37" s="426" t="str">
        <f>IF('各会計、関係団体の財政状況及び健全化判断比率'!B10="","",'各会計、関係団体の財政状況及び健全化判断比率'!B10)</f>
        <v>造林受託事業特別会計</v>
      </c>
      <c r="F37" s="426"/>
      <c r="G37" s="426"/>
      <c r="H37" s="426"/>
      <c r="I37" s="426"/>
      <c r="J37" s="426"/>
      <c r="K37" s="426"/>
      <c r="L37" s="426"/>
      <c r="M37" s="426"/>
      <c r="N37" s="426"/>
      <c r="O37" s="426"/>
      <c r="P37" s="426"/>
      <c r="Q37" s="426"/>
      <c r="R37" s="426"/>
      <c r="S37" s="426"/>
      <c r="T37" s="214"/>
      <c r="U37" s="427">
        <f t="shared" si="4"/>
        <v>8</v>
      </c>
      <c r="V37" s="427"/>
      <c r="W37" s="426" t="str">
        <f>IF('各会計、関係団体の財政状況及び健全化判断比率'!B31="","",'各会計、関係団体の財政状況及び健全化判断比率'!B31)</f>
        <v>国民健康保険事業特別会計（匹見澄川診療施設勘定）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18</v>
      </c>
      <c r="BX37" s="427"/>
      <c r="BY37" s="426" t="str">
        <f>IF('各会計、関係団体の財政状況及び健全化判断比率'!B71="","",'各会計、関係団体の財政状況及び健全化判断比率'!B71)</f>
        <v>島根県後期高齢者医療広域連合（後期高齢）</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9</v>
      </c>
      <c r="V38" s="427"/>
      <c r="W38" s="426" t="str">
        <f>IF('各会計、関係団体の財政状況及び健全化判断比率'!B32="","",'各会計、関係団体の財政状況及び健全化判断比率'!B32)</f>
        <v>国民健康保険事業特別会計（匹見道川診療施設勘定）</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f t="shared" si="4"/>
        <v>10</v>
      </c>
      <c r="V39" s="427"/>
      <c r="W39" s="426" t="str">
        <f>IF('各会計、関係団体の財政状況及び健全化判断比率'!B33="","",'各会計、関係団体の財政状況及び健全化判断比率'!B33)</f>
        <v>後期高齢者医療特別会計</v>
      </c>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f t="shared" si="4"/>
        <v>11</v>
      </c>
      <c r="V40" s="427"/>
      <c r="W40" s="426" t="str">
        <f>IF('各会計、関係団体の財政状況及び健全化判断比率'!B34="","",'各会計、関係団体の財政状況及び健全化判断比率'!B34)</f>
        <v>駐車場事業特別会計</v>
      </c>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VqIlFdRc68CjfQ4X87A8rYbZYpfJtnWVTll8obbICrKuOcM/QuDX6TqgIoh4s62KM697vQ2N7A6xvRQMwbmERA==" saltValue="tR3IXWkP+Q2X1/S7bv0g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BG95" sqref="BG95"/>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250" t="s">
        <v>568</v>
      </c>
      <c r="D34" s="1250"/>
      <c r="E34" s="1251"/>
      <c r="F34" s="32">
        <v>10.33</v>
      </c>
      <c r="G34" s="33">
        <v>10.47</v>
      </c>
      <c r="H34" s="33">
        <v>10.66</v>
      </c>
      <c r="I34" s="33">
        <v>10.89</v>
      </c>
      <c r="J34" s="34">
        <v>10.06</v>
      </c>
      <c r="K34" s="22"/>
      <c r="L34" s="22"/>
      <c r="M34" s="22"/>
      <c r="N34" s="22"/>
      <c r="O34" s="22"/>
      <c r="P34" s="22"/>
    </row>
    <row r="35" spans="1:16" ht="39" customHeight="1" x14ac:dyDescent="0.2">
      <c r="A35" s="22"/>
      <c r="B35" s="35"/>
      <c r="C35" s="1244" t="s">
        <v>569</v>
      </c>
      <c r="D35" s="1245"/>
      <c r="E35" s="1246"/>
      <c r="F35" s="36">
        <v>2.39</v>
      </c>
      <c r="G35" s="37">
        <v>2.83</v>
      </c>
      <c r="H35" s="37">
        <v>2.84</v>
      </c>
      <c r="I35" s="37">
        <v>3.54</v>
      </c>
      <c r="J35" s="38">
        <v>4.09</v>
      </c>
      <c r="K35" s="22"/>
      <c r="L35" s="22"/>
      <c r="M35" s="22"/>
      <c r="N35" s="22"/>
      <c r="O35" s="22"/>
      <c r="P35" s="22"/>
    </row>
    <row r="36" spans="1:16" ht="39" customHeight="1" x14ac:dyDescent="0.2">
      <c r="A36" s="22"/>
      <c r="B36" s="35"/>
      <c r="C36" s="1244" t="s">
        <v>570</v>
      </c>
      <c r="D36" s="1245"/>
      <c r="E36" s="1246"/>
      <c r="F36" s="36">
        <v>1.22</v>
      </c>
      <c r="G36" s="37">
        <v>1.1499999999999999</v>
      </c>
      <c r="H36" s="37">
        <v>1.39</v>
      </c>
      <c r="I36" s="37">
        <v>0.7</v>
      </c>
      <c r="J36" s="38">
        <v>0.77</v>
      </c>
      <c r="K36" s="22"/>
      <c r="L36" s="22"/>
      <c r="M36" s="22"/>
      <c r="N36" s="22"/>
      <c r="O36" s="22"/>
      <c r="P36" s="22"/>
    </row>
    <row r="37" spans="1:16" ht="39" customHeight="1" x14ac:dyDescent="0.2">
      <c r="A37" s="22"/>
      <c r="B37" s="35"/>
      <c r="C37" s="1244" t="s">
        <v>571</v>
      </c>
      <c r="D37" s="1245"/>
      <c r="E37" s="1246"/>
      <c r="F37" s="36">
        <v>1.19</v>
      </c>
      <c r="G37" s="37">
        <v>0</v>
      </c>
      <c r="H37" s="37">
        <v>0.83</v>
      </c>
      <c r="I37" s="37">
        <v>0.61</v>
      </c>
      <c r="J37" s="38">
        <v>0.36</v>
      </c>
      <c r="K37" s="22"/>
      <c r="L37" s="22"/>
      <c r="M37" s="22"/>
      <c r="N37" s="22"/>
      <c r="O37" s="22"/>
      <c r="P37" s="22"/>
    </row>
    <row r="38" spans="1:16" ht="39" customHeight="1" x14ac:dyDescent="0.2">
      <c r="A38" s="22"/>
      <c r="B38" s="35"/>
      <c r="C38" s="1244" t="s">
        <v>572</v>
      </c>
      <c r="D38" s="1245"/>
      <c r="E38" s="1246"/>
      <c r="F38" s="36">
        <v>0.49</v>
      </c>
      <c r="G38" s="37">
        <v>0.36</v>
      </c>
      <c r="H38" s="37">
        <v>0.09</v>
      </c>
      <c r="I38" s="37">
        <v>0.12</v>
      </c>
      <c r="J38" s="38">
        <v>0.26</v>
      </c>
      <c r="K38" s="22"/>
      <c r="L38" s="22"/>
      <c r="M38" s="22"/>
      <c r="N38" s="22"/>
      <c r="O38" s="22"/>
      <c r="P38" s="22"/>
    </row>
    <row r="39" spans="1:16" ht="39" customHeight="1" x14ac:dyDescent="0.2">
      <c r="A39" s="22"/>
      <c r="B39" s="35"/>
      <c r="C39" s="1244" t="s">
        <v>573</v>
      </c>
      <c r="D39" s="1245"/>
      <c r="E39" s="1246"/>
      <c r="F39" s="36">
        <v>0.08</v>
      </c>
      <c r="G39" s="37">
        <v>0.08</v>
      </c>
      <c r="H39" s="37">
        <v>0.06</v>
      </c>
      <c r="I39" s="37">
        <v>7.0000000000000007E-2</v>
      </c>
      <c r="J39" s="38">
        <v>0.09</v>
      </c>
      <c r="K39" s="22"/>
      <c r="L39" s="22"/>
      <c r="M39" s="22"/>
      <c r="N39" s="22"/>
      <c r="O39" s="22"/>
      <c r="P39" s="22"/>
    </row>
    <row r="40" spans="1:16" ht="39" customHeight="1" x14ac:dyDescent="0.2">
      <c r="A40" s="22"/>
      <c r="B40" s="35"/>
      <c r="C40" s="1244" t="s">
        <v>574</v>
      </c>
      <c r="D40" s="1245"/>
      <c r="E40" s="1246"/>
      <c r="F40" s="36" t="s">
        <v>521</v>
      </c>
      <c r="G40" s="37" t="s">
        <v>521</v>
      </c>
      <c r="H40" s="37" t="s">
        <v>521</v>
      </c>
      <c r="I40" s="37" t="s">
        <v>521</v>
      </c>
      <c r="J40" s="38">
        <v>0.05</v>
      </c>
      <c r="K40" s="22"/>
      <c r="L40" s="22"/>
      <c r="M40" s="22"/>
      <c r="N40" s="22"/>
      <c r="O40" s="22"/>
      <c r="P40" s="22"/>
    </row>
    <row r="41" spans="1:16" ht="39" customHeight="1" x14ac:dyDescent="0.2">
      <c r="A41" s="22"/>
      <c r="B41" s="35"/>
      <c r="C41" s="1244" t="s">
        <v>575</v>
      </c>
      <c r="D41" s="1245"/>
      <c r="E41" s="1246"/>
      <c r="F41" s="36">
        <v>0.03</v>
      </c>
      <c r="G41" s="37">
        <v>0.04</v>
      </c>
      <c r="H41" s="37">
        <v>0.02</v>
      </c>
      <c r="I41" s="37">
        <v>0.02</v>
      </c>
      <c r="J41" s="38">
        <v>0.02</v>
      </c>
      <c r="K41" s="22"/>
      <c r="L41" s="22"/>
      <c r="M41" s="22"/>
      <c r="N41" s="22"/>
      <c r="O41" s="22"/>
      <c r="P41" s="22"/>
    </row>
    <row r="42" spans="1:16" ht="39" customHeight="1" x14ac:dyDescent="0.2">
      <c r="A42" s="22"/>
      <c r="B42" s="39"/>
      <c r="C42" s="1244" t="s">
        <v>576</v>
      </c>
      <c r="D42" s="1245"/>
      <c r="E42" s="1246"/>
      <c r="F42" s="36" t="s">
        <v>521</v>
      </c>
      <c r="G42" s="37" t="s">
        <v>521</v>
      </c>
      <c r="H42" s="37" t="s">
        <v>521</v>
      </c>
      <c r="I42" s="37" t="s">
        <v>521</v>
      </c>
      <c r="J42" s="38" t="s">
        <v>521</v>
      </c>
      <c r="K42" s="22"/>
      <c r="L42" s="22"/>
      <c r="M42" s="22"/>
      <c r="N42" s="22"/>
      <c r="O42" s="22"/>
      <c r="P42" s="22"/>
    </row>
    <row r="43" spans="1:16" ht="39" customHeight="1" thickBot="1" x14ac:dyDescent="0.25">
      <c r="A43" s="22"/>
      <c r="B43" s="40"/>
      <c r="C43" s="1247" t="s">
        <v>577</v>
      </c>
      <c r="D43" s="1248"/>
      <c r="E43" s="1249"/>
      <c r="F43" s="41">
        <v>0.11</v>
      </c>
      <c r="G43" s="42">
        <v>0.55000000000000004</v>
      </c>
      <c r="H43" s="42">
        <v>0.1</v>
      </c>
      <c r="I43" s="42">
        <v>0.35</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3ZnfZ+BdaNGuaY/ee3jpftn+Jrzi8hfK0B5XtxKX9pd7/XSrWAIc65qrxZXXvwgjiOk4WirT0f3xdp6lbzCK6Q==" saltValue="ud5fD5lxnWgCdFET14iN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election activeCell="BG95" sqref="BG9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270" t="s">
        <v>11</v>
      </c>
      <c r="C45" s="1271"/>
      <c r="D45" s="58"/>
      <c r="E45" s="1276" t="s">
        <v>12</v>
      </c>
      <c r="F45" s="1276"/>
      <c r="G45" s="1276"/>
      <c r="H45" s="1276"/>
      <c r="I45" s="1276"/>
      <c r="J45" s="1277"/>
      <c r="K45" s="59">
        <v>4223</v>
      </c>
      <c r="L45" s="60">
        <v>4030</v>
      </c>
      <c r="M45" s="60">
        <v>4085</v>
      </c>
      <c r="N45" s="60">
        <v>4256</v>
      </c>
      <c r="O45" s="61">
        <v>4167</v>
      </c>
      <c r="P45" s="48"/>
      <c r="Q45" s="48"/>
      <c r="R45" s="48"/>
      <c r="S45" s="48"/>
      <c r="T45" s="48"/>
      <c r="U45" s="48"/>
    </row>
    <row r="46" spans="1:21" ht="30.75" customHeight="1" x14ac:dyDescent="0.2">
      <c r="A46" s="48"/>
      <c r="B46" s="1272"/>
      <c r="C46" s="1273"/>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2">
      <c r="A47" s="48"/>
      <c r="B47" s="1272"/>
      <c r="C47" s="1273"/>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2">
      <c r="A48" s="48"/>
      <c r="B48" s="1272"/>
      <c r="C48" s="1273"/>
      <c r="D48" s="62"/>
      <c r="E48" s="1254" t="s">
        <v>15</v>
      </c>
      <c r="F48" s="1254"/>
      <c r="G48" s="1254"/>
      <c r="H48" s="1254"/>
      <c r="I48" s="1254"/>
      <c r="J48" s="1255"/>
      <c r="K48" s="63">
        <v>381</v>
      </c>
      <c r="L48" s="64">
        <v>397</v>
      </c>
      <c r="M48" s="64">
        <v>388</v>
      </c>
      <c r="N48" s="64">
        <v>333</v>
      </c>
      <c r="O48" s="65">
        <v>246</v>
      </c>
      <c r="P48" s="48"/>
      <c r="Q48" s="48"/>
      <c r="R48" s="48"/>
      <c r="S48" s="48"/>
      <c r="T48" s="48"/>
      <c r="U48" s="48"/>
    </row>
    <row r="49" spans="1:21" ht="30.75" customHeight="1" x14ac:dyDescent="0.2">
      <c r="A49" s="48"/>
      <c r="B49" s="1272"/>
      <c r="C49" s="1273"/>
      <c r="D49" s="62"/>
      <c r="E49" s="1254" t="s">
        <v>16</v>
      </c>
      <c r="F49" s="1254"/>
      <c r="G49" s="1254"/>
      <c r="H49" s="1254"/>
      <c r="I49" s="1254"/>
      <c r="J49" s="1255"/>
      <c r="K49" s="63">
        <v>49</v>
      </c>
      <c r="L49" s="64">
        <v>45</v>
      </c>
      <c r="M49" s="64">
        <v>40</v>
      </c>
      <c r="N49" s="64">
        <v>39</v>
      </c>
      <c r="O49" s="65">
        <v>36</v>
      </c>
      <c r="P49" s="48"/>
      <c r="Q49" s="48"/>
      <c r="R49" s="48"/>
      <c r="S49" s="48"/>
      <c r="T49" s="48"/>
      <c r="U49" s="48"/>
    </row>
    <row r="50" spans="1:21" ht="30.75" customHeight="1" x14ac:dyDescent="0.2">
      <c r="A50" s="48"/>
      <c r="B50" s="1272"/>
      <c r="C50" s="1273"/>
      <c r="D50" s="62"/>
      <c r="E50" s="1254" t="s">
        <v>17</v>
      </c>
      <c r="F50" s="1254"/>
      <c r="G50" s="1254"/>
      <c r="H50" s="1254"/>
      <c r="I50" s="1254"/>
      <c r="J50" s="1255"/>
      <c r="K50" s="63">
        <v>42</v>
      </c>
      <c r="L50" s="64">
        <v>34</v>
      </c>
      <c r="M50" s="64">
        <v>28</v>
      </c>
      <c r="N50" s="64">
        <v>8</v>
      </c>
      <c r="O50" s="65">
        <v>8</v>
      </c>
      <c r="P50" s="48"/>
      <c r="Q50" s="48"/>
      <c r="R50" s="48"/>
      <c r="S50" s="48"/>
      <c r="T50" s="48"/>
      <c r="U50" s="48"/>
    </row>
    <row r="51" spans="1:21" ht="30.75" customHeight="1" x14ac:dyDescent="0.2">
      <c r="A51" s="48"/>
      <c r="B51" s="1274"/>
      <c r="C51" s="1275"/>
      <c r="D51" s="66"/>
      <c r="E51" s="1254" t="s">
        <v>18</v>
      </c>
      <c r="F51" s="1254"/>
      <c r="G51" s="1254"/>
      <c r="H51" s="1254"/>
      <c r="I51" s="1254"/>
      <c r="J51" s="1255"/>
      <c r="K51" s="63">
        <v>1</v>
      </c>
      <c r="L51" s="64">
        <v>1</v>
      </c>
      <c r="M51" s="64">
        <v>1</v>
      </c>
      <c r="N51" s="64">
        <v>1</v>
      </c>
      <c r="O51" s="65">
        <v>1</v>
      </c>
      <c r="P51" s="48"/>
      <c r="Q51" s="48"/>
      <c r="R51" s="48"/>
      <c r="S51" s="48"/>
      <c r="T51" s="48"/>
      <c r="U51" s="48"/>
    </row>
    <row r="52" spans="1:21" ht="30.75" customHeight="1" x14ac:dyDescent="0.2">
      <c r="A52" s="48"/>
      <c r="B52" s="1252" t="s">
        <v>19</v>
      </c>
      <c r="C52" s="1253"/>
      <c r="D52" s="66"/>
      <c r="E52" s="1254" t="s">
        <v>20</v>
      </c>
      <c r="F52" s="1254"/>
      <c r="G52" s="1254"/>
      <c r="H52" s="1254"/>
      <c r="I52" s="1254"/>
      <c r="J52" s="1255"/>
      <c r="K52" s="63">
        <v>2876</v>
      </c>
      <c r="L52" s="64">
        <v>2827</v>
      </c>
      <c r="M52" s="64">
        <v>2957</v>
      </c>
      <c r="N52" s="64">
        <v>3090</v>
      </c>
      <c r="O52" s="65">
        <v>3050</v>
      </c>
      <c r="P52" s="48"/>
      <c r="Q52" s="48"/>
      <c r="R52" s="48"/>
      <c r="S52" s="48"/>
      <c r="T52" s="48"/>
      <c r="U52" s="48"/>
    </row>
    <row r="53" spans="1:21" ht="30.75" customHeight="1" thickBot="1" x14ac:dyDescent="0.25">
      <c r="A53" s="48"/>
      <c r="B53" s="1256" t="s">
        <v>21</v>
      </c>
      <c r="C53" s="1257"/>
      <c r="D53" s="67"/>
      <c r="E53" s="1258" t="s">
        <v>22</v>
      </c>
      <c r="F53" s="1258"/>
      <c r="G53" s="1258"/>
      <c r="H53" s="1258"/>
      <c r="I53" s="1258"/>
      <c r="J53" s="1259"/>
      <c r="K53" s="68">
        <v>1820</v>
      </c>
      <c r="L53" s="69">
        <v>1680</v>
      </c>
      <c r="M53" s="69">
        <v>1585</v>
      </c>
      <c r="N53" s="69">
        <v>1547</v>
      </c>
      <c r="O53" s="70">
        <v>1408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5">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2">
      <c r="B57" s="1260" t="s">
        <v>25</v>
      </c>
      <c r="C57" s="1261"/>
      <c r="D57" s="1264" t="s">
        <v>26</v>
      </c>
      <c r="E57" s="1265"/>
      <c r="F57" s="1265"/>
      <c r="G57" s="1265"/>
      <c r="H57" s="1265"/>
      <c r="I57" s="1265"/>
      <c r="J57" s="1266"/>
      <c r="K57" s="83"/>
      <c r="L57" s="84"/>
      <c r="M57" s="84"/>
      <c r="N57" s="84"/>
      <c r="O57" s="85"/>
    </row>
    <row r="58" spans="1:21" ht="31.5" customHeight="1" thickBot="1" x14ac:dyDescent="0.25">
      <c r="B58" s="1262"/>
      <c r="C58" s="1263"/>
      <c r="D58" s="1267" t="s">
        <v>27</v>
      </c>
      <c r="E58" s="1268"/>
      <c r="F58" s="1268"/>
      <c r="G58" s="1268"/>
      <c r="H58" s="1268"/>
      <c r="I58" s="1268"/>
      <c r="J58" s="126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zK7A2KPUh1hT7fTuKbG7GRjUGTGDhghZB3DqfXY7BaCllvZB7c5gWvZRacHk8tWdOXskrUKAfgu4gRh2PZ9yw==" saltValue="h0nHfGxISlGq6JJjFINn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BG95" sqref="BG95"/>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562</v>
      </c>
      <c r="J40" s="100" t="s">
        <v>563</v>
      </c>
      <c r="K40" s="100" t="s">
        <v>564</v>
      </c>
      <c r="L40" s="100" t="s">
        <v>565</v>
      </c>
      <c r="M40" s="101" t="s">
        <v>566</v>
      </c>
    </row>
    <row r="41" spans="2:13" ht="27.75" customHeight="1" x14ac:dyDescent="0.2">
      <c r="B41" s="1290" t="s">
        <v>30</v>
      </c>
      <c r="C41" s="1291"/>
      <c r="D41" s="102"/>
      <c r="E41" s="1292" t="s">
        <v>31</v>
      </c>
      <c r="F41" s="1292"/>
      <c r="G41" s="1292"/>
      <c r="H41" s="1293"/>
      <c r="I41" s="103">
        <v>38779</v>
      </c>
      <c r="J41" s="104">
        <v>36895</v>
      </c>
      <c r="K41" s="104">
        <v>35610</v>
      </c>
      <c r="L41" s="104">
        <v>34145</v>
      </c>
      <c r="M41" s="105">
        <v>32516</v>
      </c>
    </row>
    <row r="42" spans="2:13" ht="27.75" customHeight="1" x14ac:dyDescent="0.2">
      <c r="B42" s="1280"/>
      <c r="C42" s="1281"/>
      <c r="D42" s="106"/>
      <c r="E42" s="1284" t="s">
        <v>32</v>
      </c>
      <c r="F42" s="1284"/>
      <c r="G42" s="1284"/>
      <c r="H42" s="1285"/>
      <c r="I42" s="107">
        <v>79</v>
      </c>
      <c r="J42" s="108">
        <v>34</v>
      </c>
      <c r="K42" s="108">
        <v>19</v>
      </c>
      <c r="L42" s="108">
        <v>11</v>
      </c>
      <c r="M42" s="109">
        <v>3</v>
      </c>
    </row>
    <row r="43" spans="2:13" ht="27.75" customHeight="1" x14ac:dyDescent="0.2">
      <c r="B43" s="1280"/>
      <c r="C43" s="1281"/>
      <c r="D43" s="106"/>
      <c r="E43" s="1284" t="s">
        <v>33</v>
      </c>
      <c r="F43" s="1284"/>
      <c r="G43" s="1284"/>
      <c r="H43" s="1285"/>
      <c r="I43" s="107">
        <v>5685</v>
      </c>
      <c r="J43" s="108">
        <v>5641</v>
      </c>
      <c r="K43" s="108">
        <v>5652</v>
      </c>
      <c r="L43" s="108">
        <v>5670</v>
      </c>
      <c r="M43" s="109">
        <v>5332</v>
      </c>
    </row>
    <row r="44" spans="2:13" ht="27.75" customHeight="1" x14ac:dyDescent="0.2">
      <c r="B44" s="1280"/>
      <c r="C44" s="1281"/>
      <c r="D44" s="106"/>
      <c r="E44" s="1284" t="s">
        <v>34</v>
      </c>
      <c r="F44" s="1284"/>
      <c r="G44" s="1284"/>
      <c r="H44" s="1285"/>
      <c r="I44" s="107">
        <v>184</v>
      </c>
      <c r="J44" s="108">
        <v>138</v>
      </c>
      <c r="K44" s="108">
        <v>172</v>
      </c>
      <c r="L44" s="108">
        <v>254</v>
      </c>
      <c r="M44" s="109">
        <v>226</v>
      </c>
    </row>
    <row r="45" spans="2:13" ht="27.75" customHeight="1" x14ac:dyDescent="0.2">
      <c r="B45" s="1280"/>
      <c r="C45" s="1281"/>
      <c r="D45" s="106"/>
      <c r="E45" s="1284" t="s">
        <v>35</v>
      </c>
      <c r="F45" s="1284"/>
      <c r="G45" s="1284"/>
      <c r="H45" s="1285"/>
      <c r="I45" s="107">
        <v>5041</v>
      </c>
      <c r="J45" s="108">
        <v>5300</v>
      </c>
      <c r="K45" s="108">
        <v>5013</v>
      </c>
      <c r="L45" s="108">
        <v>4904</v>
      </c>
      <c r="M45" s="109">
        <v>4862</v>
      </c>
    </row>
    <row r="46" spans="2:13" ht="27.75" customHeight="1" x14ac:dyDescent="0.2">
      <c r="B46" s="1280"/>
      <c r="C46" s="1281"/>
      <c r="D46" s="110"/>
      <c r="E46" s="1284" t="s">
        <v>36</v>
      </c>
      <c r="F46" s="1284"/>
      <c r="G46" s="1284"/>
      <c r="H46" s="1285"/>
      <c r="I46" s="107">
        <v>2</v>
      </c>
      <c r="J46" s="108" t="s">
        <v>521</v>
      </c>
      <c r="K46" s="108" t="s">
        <v>521</v>
      </c>
      <c r="L46" s="108" t="s">
        <v>521</v>
      </c>
      <c r="M46" s="109" t="s">
        <v>521</v>
      </c>
    </row>
    <row r="47" spans="2:13" ht="27.75" customHeight="1" x14ac:dyDescent="0.2">
      <c r="B47" s="1280"/>
      <c r="C47" s="1281"/>
      <c r="D47" s="111"/>
      <c r="E47" s="1294" t="s">
        <v>37</v>
      </c>
      <c r="F47" s="1295"/>
      <c r="G47" s="1295"/>
      <c r="H47" s="1296"/>
      <c r="I47" s="107" t="s">
        <v>521</v>
      </c>
      <c r="J47" s="108" t="s">
        <v>521</v>
      </c>
      <c r="K47" s="108" t="s">
        <v>521</v>
      </c>
      <c r="L47" s="108" t="s">
        <v>521</v>
      </c>
      <c r="M47" s="109" t="s">
        <v>521</v>
      </c>
    </row>
    <row r="48" spans="2:13" ht="27.75" customHeight="1" x14ac:dyDescent="0.2">
      <c r="B48" s="1280"/>
      <c r="C48" s="1281"/>
      <c r="D48" s="106"/>
      <c r="E48" s="1284" t="s">
        <v>38</v>
      </c>
      <c r="F48" s="1284"/>
      <c r="G48" s="1284"/>
      <c r="H48" s="1285"/>
      <c r="I48" s="107" t="s">
        <v>521</v>
      </c>
      <c r="J48" s="108" t="s">
        <v>521</v>
      </c>
      <c r="K48" s="108" t="s">
        <v>521</v>
      </c>
      <c r="L48" s="108" t="s">
        <v>521</v>
      </c>
      <c r="M48" s="109" t="s">
        <v>521</v>
      </c>
    </row>
    <row r="49" spans="2:13" ht="27.75" customHeight="1" x14ac:dyDescent="0.2">
      <c r="B49" s="1282"/>
      <c r="C49" s="1283"/>
      <c r="D49" s="106"/>
      <c r="E49" s="1284" t="s">
        <v>39</v>
      </c>
      <c r="F49" s="1284"/>
      <c r="G49" s="1284"/>
      <c r="H49" s="1285"/>
      <c r="I49" s="107" t="s">
        <v>521</v>
      </c>
      <c r="J49" s="108" t="s">
        <v>521</v>
      </c>
      <c r="K49" s="108" t="s">
        <v>521</v>
      </c>
      <c r="L49" s="108" t="s">
        <v>521</v>
      </c>
      <c r="M49" s="109" t="s">
        <v>521</v>
      </c>
    </row>
    <row r="50" spans="2:13" ht="27.75" customHeight="1" x14ac:dyDescent="0.2">
      <c r="B50" s="1278" t="s">
        <v>40</v>
      </c>
      <c r="C50" s="1279"/>
      <c r="D50" s="112"/>
      <c r="E50" s="1284" t="s">
        <v>41</v>
      </c>
      <c r="F50" s="1284"/>
      <c r="G50" s="1284"/>
      <c r="H50" s="1285"/>
      <c r="I50" s="107">
        <v>2794</v>
      </c>
      <c r="J50" s="108">
        <v>2902</v>
      </c>
      <c r="K50" s="108">
        <v>3339</v>
      </c>
      <c r="L50" s="108">
        <v>3262</v>
      </c>
      <c r="M50" s="109">
        <v>3554</v>
      </c>
    </row>
    <row r="51" spans="2:13" ht="27.75" customHeight="1" x14ac:dyDescent="0.2">
      <c r="B51" s="1280"/>
      <c r="C51" s="1281"/>
      <c r="D51" s="106"/>
      <c r="E51" s="1284" t="s">
        <v>42</v>
      </c>
      <c r="F51" s="1284"/>
      <c r="G51" s="1284"/>
      <c r="H51" s="1285"/>
      <c r="I51" s="107">
        <v>2053</v>
      </c>
      <c r="J51" s="108">
        <v>1969</v>
      </c>
      <c r="K51" s="108">
        <v>1850</v>
      </c>
      <c r="L51" s="108">
        <v>1638</v>
      </c>
      <c r="M51" s="109">
        <v>1413</v>
      </c>
    </row>
    <row r="52" spans="2:13" ht="27.75" customHeight="1" x14ac:dyDescent="0.2">
      <c r="B52" s="1282"/>
      <c r="C52" s="1283"/>
      <c r="D52" s="106"/>
      <c r="E52" s="1284" t="s">
        <v>43</v>
      </c>
      <c r="F52" s="1284"/>
      <c r="G52" s="1284"/>
      <c r="H52" s="1285"/>
      <c r="I52" s="107">
        <v>28247</v>
      </c>
      <c r="J52" s="108">
        <v>27215</v>
      </c>
      <c r="K52" s="108">
        <v>26467</v>
      </c>
      <c r="L52" s="108">
        <v>25884</v>
      </c>
      <c r="M52" s="109">
        <v>24971</v>
      </c>
    </row>
    <row r="53" spans="2:13" ht="27.75" customHeight="1" thickBot="1" x14ac:dyDescent="0.25">
      <c r="B53" s="1286" t="s">
        <v>44</v>
      </c>
      <c r="C53" s="1287"/>
      <c r="D53" s="113"/>
      <c r="E53" s="1288" t="s">
        <v>45</v>
      </c>
      <c r="F53" s="1288"/>
      <c r="G53" s="1288"/>
      <c r="H53" s="1289"/>
      <c r="I53" s="114">
        <v>16675</v>
      </c>
      <c r="J53" s="115">
        <v>15923</v>
      </c>
      <c r="K53" s="115">
        <v>14810</v>
      </c>
      <c r="L53" s="115">
        <v>14201</v>
      </c>
      <c r="M53" s="116">
        <v>13001</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ARxTiRPOBF44uoy2shaDSebE0BlNznnSqKR7YbfuYCXcS+BxrmLQWF2ZTqTJpxM8IzVkqEb8DIcq6rO9akpcA==" saltValue="+jGSFtzGsBaUUz11bmAy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BG95" sqref="BG95"/>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564</v>
      </c>
      <c r="G54" s="125" t="s">
        <v>565</v>
      </c>
      <c r="H54" s="126" t="s">
        <v>566</v>
      </c>
    </row>
    <row r="55" spans="2:8" ht="52.5" customHeight="1" x14ac:dyDescent="0.2">
      <c r="B55" s="127"/>
      <c r="C55" s="1305" t="s">
        <v>48</v>
      </c>
      <c r="D55" s="1305"/>
      <c r="E55" s="1306"/>
      <c r="F55" s="128">
        <v>1058</v>
      </c>
      <c r="G55" s="128">
        <v>1058</v>
      </c>
      <c r="H55" s="129">
        <v>1446</v>
      </c>
    </row>
    <row r="56" spans="2:8" ht="52.5" customHeight="1" x14ac:dyDescent="0.2">
      <c r="B56" s="130"/>
      <c r="C56" s="1307" t="s">
        <v>49</v>
      </c>
      <c r="D56" s="1307"/>
      <c r="E56" s="1308"/>
      <c r="F56" s="131">
        <v>204</v>
      </c>
      <c r="G56" s="131">
        <v>202</v>
      </c>
      <c r="H56" s="132">
        <v>200</v>
      </c>
    </row>
    <row r="57" spans="2:8" ht="53.25" customHeight="1" x14ac:dyDescent="0.2">
      <c r="B57" s="130"/>
      <c r="C57" s="1309" t="s">
        <v>50</v>
      </c>
      <c r="D57" s="1309"/>
      <c r="E57" s="1310"/>
      <c r="F57" s="133">
        <v>2644</v>
      </c>
      <c r="G57" s="133">
        <v>2431</v>
      </c>
      <c r="H57" s="134">
        <v>2181</v>
      </c>
    </row>
    <row r="58" spans="2:8" ht="45.75" customHeight="1" x14ac:dyDescent="0.2">
      <c r="B58" s="135"/>
      <c r="C58" s="1297" t="s">
        <v>593</v>
      </c>
      <c r="D58" s="1298"/>
      <c r="E58" s="1299"/>
      <c r="F58" s="136">
        <v>1603</v>
      </c>
      <c r="G58" s="136">
        <v>1488</v>
      </c>
      <c r="H58" s="137">
        <v>1335</v>
      </c>
    </row>
    <row r="59" spans="2:8" ht="45.75" customHeight="1" x14ac:dyDescent="0.2">
      <c r="B59" s="135"/>
      <c r="C59" s="1297" t="s">
        <v>594</v>
      </c>
      <c r="D59" s="1298"/>
      <c r="E59" s="1299"/>
      <c r="F59" s="136">
        <v>182</v>
      </c>
      <c r="G59" s="136">
        <v>166</v>
      </c>
      <c r="H59" s="137">
        <v>215</v>
      </c>
    </row>
    <row r="60" spans="2:8" ht="45.75" customHeight="1" x14ac:dyDescent="0.2">
      <c r="B60" s="135"/>
      <c r="C60" s="1297" t="s">
        <v>595</v>
      </c>
      <c r="D60" s="1298"/>
      <c r="E60" s="1299"/>
      <c r="F60" s="136">
        <v>100</v>
      </c>
      <c r="G60" s="136">
        <v>100</v>
      </c>
      <c r="H60" s="137">
        <v>100</v>
      </c>
    </row>
    <row r="61" spans="2:8" ht="45.75" customHeight="1" x14ac:dyDescent="0.2">
      <c r="B61" s="135"/>
      <c r="C61" s="1297" t="s">
        <v>596</v>
      </c>
      <c r="D61" s="1298"/>
      <c r="E61" s="1299"/>
      <c r="F61" s="136">
        <v>86</v>
      </c>
      <c r="G61" s="136">
        <v>90</v>
      </c>
      <c r="H61" s="137">
        <v>94</v>
      </c>
    </row>
    <row r="62" spans="2:8" ht="45.75" customHeight="1" thickBot="1" x14ac:dyDescent="0.25">
      <c r="B62" s="138"/>
      <c r="C62" s="1300" t="s">
        <v>597</v>
      </c>
      <c r="D62" s="1301"/>
      <c r="E62" s="1302"/>
      <c r="F62" s="139">
        <v>0</v>
      </c>
      <c r="G62" s="139">
        <v>60</v>
      </c>
      <c r="H62" s="140">
        <v>79</v>
      </c>
    </row>
    <row r="63" spans="2:8" ht="52.5" customHeight="1" thickBot="1" x14ac:dyDescent="0.25">
      <c r="B63" s="141"/>
      <c r="C63" s="1303" t="s">
        <v>51</v>
      </c>
      <c r="D63" s="1303"/>
      <c r="E63" s="1304"/>
      <c r="F63" s="142">
        <v>3905</v>
      </c>
      <c r="G63" s="142">
        <v>3690</v>
      </c>
      <c r="H63" s="143">
        <v>3827</v>
      </c>
    </row>
    <row r="64" spans="2:8" ht="15" customHeight="1" x14ac:dyDescent="0.2"/>
  </sheetData>
  <sheetProtection algorithmName="SHA-512" hashValue="O86CPiMaO8fudZTXNBwmOzH+O6xlkXDmGGUOZJgU3m/bb1xpzqzofFjcNH2JfzkRwBWCi4MKlEHcsdoRd0bn5w==" saltValue="kmxCNcgkoCST0u3ZLqKi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K60" sqref="CK60"/>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23" t="s">
        <v>601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2" x14ac:dyDescent="0.2">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2" x14ac:dyDescent="0.2">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2" x14ac:dyDescent="0.2">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2" x14ac:dyDescent="0.2">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602</v>
      </c>
    </row>
    <row r="50" spans="1:109" ht="13.2" x14ac:dyDescent="0.2">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562</v>
      </c>
      <c r="BQ50" s="1316"/>
      <c r="BR50" s="1316"/>
      <c r="BS50" s="1316"/>
      <c r="BT50" s="1316"/>
      <c r="BU50" s="1316"/>
      <c r="BV50" s="1316"/>
      <c r="BW50" s="1316"/>
      <c r="BX50" s="1316" t="s">
        <v>563</v>
      </c>
      <c r="BY50" s="1316"/>
      <c r="BZ50" s="1316"/>
      <c r="CA50" s="1316"/>
      <c r="CB50" s="1316"/>
      <c r="CC50" s="1316"/>
      <c r="CD50" s="1316"/>
      <c r="CE50" s="1316"/>
      <c r="CF50" s="1316" t="s">
        <v>564</v>
      </c>
      <c r="CG50" s="1316"/>
      <c r="CH50" s="1316"/>
      <c r="CI50" s="1316"/>
      <c r="CJ50" s="1316"/>
      <c r="CK50" s="1316"/>
      <c r="CL50" s="1316"/>
      <c r="CM50" s="1316"/>
      <c r="CN50" s="1316" t="s">
        <v>565</v>
      </c>
      <c r="CO50" s="1316"/>
      <c r="CP50" s="1316"/>
      <c r="CQ50" s="1316"/>
      <c r="CR50" s="1316"/>
      <c r="CS50" s="1316"/>
      <c r="CT50" s="1316"/>
      <c r="CU50" s="1316"/>
      <c r="CV50" s="1316" t="s">
        <v>566</v>
      </c>
      <c r="CW50" s="1316"/>
      <c r="CX50" s="1316"/>
      <c r="CY50" s="1316"/>
      <c r="CZ50" s="1316"/>
      <c r="DA50" s="1316"/>
      <c r="DB50" s="1316"/>
      <c r="DC50" s="1316"/>
    </row>
    <row r="51" spans="1:109" ht="13.5" customHeight="1" x14ac:dyDescent="0.2">
      <c r="B51" s="397"/>
      <c r="G51" s="1319"/>
      <c r="H51" s="1319"/>
      <c r="I51" s="1332"/>
      <c r="J51" s="1332"/>
      <c r="K51" s="1318"/>
      <c r="L51" s="1318"/>
      <c r="M51" s="1318"/>
      <c r="N51" s="1318"/>
      <c r="AM51" s="406"/>
      <c r="AN51" s="1314" t="s">
        <v>603</v>
      </c>
      <c r="AO51" s="1314"/>
      <c r="AP51" s="1314"/>
      <c r="AQ51" s="1314"/>
      <c r="AR51" s="1314"/>
      <c r="AS51" s="1314"/>
      <c r="AT51" s="1314"/>
      <c r="AU51" s="1314"/>
      <c r="AV51" s="1314"/>
      <c r="AW51" s="1314"/>
      <c r="AX51" s="1314"/>
      <c r="AY51" s="1314"/>
      <c r="AZ51" s="1314"/>
      <c r="BA51" s="1314"/>
      <c r="BB51" s="1314" t="s">
        <v>604</v>
      </c>
      <c r="BC51" s="1314"/>
      <c r="BD51" s="1314"/>
      <c r="BE51" s="1314"/>
      <c r="BF51" s="1314"/>
      <c r="BG51" s="1314"/>
      <c r="BH51" s="1314"/>
      <c r="BI51" s="1314"/>
      <c r="BJ51" s="1314"/>
      <c r="BK51" s="1314"/>
      <c r="BL51" s="1314"/>
      <c r="BM51" s="1314"/>
      <c r="BN51" s="1314"/>
      <c r="BO51" s="1314"/>
      <c r="BP51" s="1311">
        <v>136.69999999999999</v>
      </c>
      <c r="BQ51" s="1311"/>
      <c r="BR51" s="1311"/>
      <c r="BS51" s="1311"/>
      <c r="BT51" s="1311"/>
      <c r="BU51" s="1311"/>
      <c r="BV51" s="1311"/>
      <c r="BW51" s="1311"/>
      <c r="BX51" s="1311">
        <v>132.80000000000001</v>
      </c>
      <c r="BY51" s="1311"/>
      <c r="BZ51" s="1311"/>
      <c r="CA51" s="1311"/>
      <c r="CB51" s="1311"/>
      <c r="CC51" s="1311"/>
      <c r="CD51" s="1311"/>
      <c r="CE51" s="1311"/>
      <c r="CF51" s="1311">
        <v>124.1</v>
      </c>
      <c r="CG51" s="1311"/>
      <c r="CH51" s="1311"/>
      <c r="CI51" s="1311"/>
      <c r="CJ51" s="1311"/>
      <c r="CK51" s="1311"/>
      <c r="CL51" s="1311"/>
      <c r="CM51" s="1311"/>
      <c r="CN51" s="1311">
        <v>118.7</v>
      </c>
      <c r="CO51" s="1311"/>
      <c r="CP51" s="1311"/>
      <c r="CQ51" s="1311"/>
      <c r="CR51" s="1311"/>
      <c r="CS51" s="1311"/>
      <c r="CT51" s="1311"/>
      <c r="CU51" s="1311"/>
      <c r="CV51" s="1311">
        <v>104.8</v>
      </c>
      <c r="CW51" s="1311"/>
      <c r="CX51" s="1311"/>
      <c r="CY51" s="1311"/>
      <c r="CZ51" s="1311"/>
      <c r="DA51" s="1311"/>
      <c r="DB51" s="1311"/>
      <c r="DC51" s="1311"/>
    </row>
    <row r="52" spans="1:109" ht="13.2" x14ac:dyDescent="0.2">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605</v>
      </c>
      <c r="BC53" s="1314"/>
      <c r="BD53" s="1314"/>
      <c r="BE53" s="1314"/>
      <c r="BF53" s="1314"/>
      <c r="BG53" s="1314"/>
      <c r="BH53" s="1314"/>
      <c r="BI53" s="1314"/>
      <c r="BJ53" s="1314"/>
      <c r="BK53" s="1314"/>
      <c r="BL53" s="1314"/>
      <c r="BM53" s="1314"/>
      <c r="BN53" s="1314"/>
      <c r="BO53" s="1314"/>
      <c r="BP53" s="1311">
        <v>58.9</v>
      </c>
      <c r="BQ53" s="1311"/>
      <c r="BR53" s="1311"/>
      <c r="BS53" s="1311"/>
      <c r="BT53" s="1311"/>
      <c r="BU53" s="1311"/>
      <c r="BV53" s="1311"/>
      <c r="BW53" s="1311"/>
      <c r="BX53" s="1311">
        <v>60.9</v>
      </c>
      <c r="BY53" s="1311"/>
      <c r="BZ53" s="1311"/>
      <c r="CA53" s="1311"/>
      <c r="CB53" s="1311"/>
      <c r="CC53" s="1311"/>
      <c r="CD53" s="1311"/>
      <c r="CE53" s="1311"/>
      <c r="CF53" s="1311">
        <v>62.5</v>
      </c>
      <c r="CG53" s="1311"/>
      <c r="CH53" s="1311"/>
      <c r="CI53" s="1311"/>
      <c r="CJ53" s="1311"/>
      <c r="CK53" s="1311"/>
      <c r="CL53" s="1311"/>
      <c r="CM53" s="1311"/>
      <c r="CN53" s="1311">
        <v>63.3</v>
      </c>
      <c r="CO53" s="1311"/>
      <c r="CP53" s="1311"/>
      <c r="CQ53" s="1311"/>
      <c r="CR53" s="1311"/>
      <c r="CS53" s="1311"/>
      <c r="CT53" s="1311"/>
      <c r="CU53" s="1311"/>
      <c r="CV53" s="1311">
        <v>64.900000000000006</v>
      </c>
      <c r="CW53" s="1311"/>
      <c r="CX53" s="1311"/>
      <c r="CY53" s="1311"/>
      <c r="CZ53" s="1311"/>
      <c r="DA53" s="1311"/>
      <c r="DB53" s="1311"/>
      <c r="DC53" s="1311"/>
    </row>
    <row r="54" spans="1:109" ht="13.2" x14ac:dyDescent="0.2">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5"/>
      <c r="B55" s="397"/>
      <c r="G55" s="1317"/>
      <c r="H55" s="1317"/>
      <c r="I55" s="1317"/>
      <c r="J55" s="1317"/>
      <c r="K55" s="1318"/>
      <c r="L55" s="1318"/>
      <c r="M55" s="1318"/>
      <c r="N55" s="1318"/>
      <c r="AN55" s="1316" t="s">
        <v>606</v>
      </c>
      <c r="AO55" s="1316"/>
      <c r="AP55" s="1316"/>
      <c r="AQ55" s="1316"/>
      <c r="AR55" s="1316"/>
      <c r="AS55" s="1316"/>
      <c r="AT55" s="1316"/>
      <c r="AU55" s="1316"/>
      <c r="AV55" s="1316"/>
      <c r="AW55" s="1316"/>
      <c r="AX55" s="1316"/>
      <c r="AY55" s="1316"/>
      <c r="AZ55" s="1316"/>
      <c r="BA55" s="1316"/>
      <c r="BB55" s="1314" t="s">
        <v>604</v>
      </c>
      <c r="BC55" s="1314"/>
      <c r="BD55" s="1314"/>
      <c r="BE55" s="1314"/>
      <c r="BF55" s="1314"/>
      <c r="BG55" s="1314"/>
      <c r="BH55" s="1314"/>
      <c r="BI55" s="1314"/>
      <c r="BJ55" s="1314"/>
      <c r="BK55" s="1314"/>
      <c r="BL55" s="1314"/>
      <c r="BM55" s="1314"/>
      <c r="BN55" s="1314"/>
      <c r="BO55" s="1314"/>
      <c r="BP55" s="1311">
        <v>54.6</v>
      </c>
      <c r="BQ55" s="1311"/>
      <c r="BR55" s="1311"/>
      <c r="BS55" s="1311"/>
      <c r="BT55" s="1311"/>
      <c r="BU55" s="1311"/>
      <c r="BV55" s="1311"/>
      <c r="BW55" s="1311"/>
      <c r="BX55" s="1311">
        <v>53.2</v>
      </c>
      <c r="BY55" s="1311"/>
      <c r="BZ55" s="1311"/>
      <c r="CA55" s="1311"/>
      <c r="CB55" s="1311"/>
      <c r="CC55" s="1311"/>
      <c r="CD55" s="1311"/>
      <c r="CE55" s="1311"/>
      <c r="CF55" s="1311">
        <v>47.9</v>
      </c>
      <c r="CG55" s="1311"/>
      <c r="CH55" s="1311"/>
      <c r="CI55" s="1311"/>
      <c r="CJ55" s="1311"/>
      <c r="CK55" s="1311"/>
      <c r="CL55" s="1311"/>
      <c r="CM55" s="1311"/>
      <c r="CN55" s="1311">
        <v>49</v>
      </c>
      <c r="CO55" s="1311"/>
      <c r="CP55" s="1311"/>
      <c r="CQ55" s="1311"/>
      <c r="CR55" s="1311"/>
      <c r="CS55" s="1311"/>
      <c r="CT55" s="1311"/>
      <c r="CU55" s="1311"/>
      <c r="CV55" s="1311">
        <v>41.3</v>
      </c>
      <c r="CW55" s="1311"/>
      <c r="CX55" s="1311"/>
      <c r="CY55" s="1311"/>
      <c r="CZ55" s="1311"/>
      <c r="DA55" s="1311"/>
      <c r="DB55" s="1311"/>
      <c r="DC55" s="1311"/>
    </row>
    <row r="56" spans="1:109" ht="13.2" x14ac:dyDescent="0.2">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ht="13.2" x14ac:dyDescent="0.2">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605</v>
      </c>
      <c r="BC57" s="1314"/>
      <c r="BD57" s="1314"/>
      <c r="BE57" s="1314"/>
      <c r="BF57" s="1314"/>
      <c r="BG57" s="1314"/>
      <c r="BH57" s="1314"/>
      <c r="BI57" s="1314"/>
      <c r="BJ57" s="1314"/>
      <c r="BK57" s="1314"/>
      <c r="BL57" s="1314"/>
      <c r="BM57" s="1314"/>
      <c r="BN57" s="1314"/>
      <c r="BO57" s="1314"/>
      <c r="BP57" s="1311">
        <v>58.3</v>
      </c>
      <c r="BQ57" s="1311"/>
      <c r="BR57" s="1311"/>
      <c r="BS57" s="1311"/>
      <c r="BT57" s="1311"/>
      <c r="BU57" s="1311"/>
      <c r="BV57" s="1311"/>
      <c r="BW57" s="1311"/>
      <c r="BX57" s="1311">
        <v>59.6</v>
      </c>
      <c r="BY57" s="1311"/>
      <c r="BZ57" s="1311"/>
      <c r="CA57" s="1311"/>
      <c r="CB57" s="1311"/>
      <c r="CC57" s="1311"/>
      <c r="CD57" s="1311"/>
      <c r="CE57" s="1311"/>
      <c r="CF57" s="1311">
        <v>60.8</v>
      </c>
      <c r="CG57" s="1311"/>
      <c r="CH57" s="1311"/>
      <c r="CI57" s="1311"/>
      <c r="CJ57" s="1311"/>
      <c r="CK57" s="1311"/>
      <c r="CL57" s="1311"/>
      <c r="CM57" s="1311"/>
      <c r="CN57" s="1311">
        <v>61</v>
      </c>
      <c r="CO57" s="1311"/>
      <c r="CP57" s="1311"/>
      <c r="CQ57" s="1311"/>
      <c r="CR57" s="1311"/>
      <c r="CS57" s="1311"/>
      <c r="CT57" s="1311"/>
      <c r="CU57" s="1311"/>
      <c r="CV57" s="1311">
        <v>63</v>
      </c>
      <c r="CW57" s="1311"/>
      <c r="CX57" s="1311"/>
      <c r="CY57" s="1311"/>
      <c r="CZ57" s="1311"/>
      <c r="DA57" s="1311"/>
      <c r="DB57" s="1311"/>
      <c r="DC57" s="1311"/>
      <c r="DD57" s="410"/>
      <c r="DE57" s="409"/>
    </row>
    <row r="58" spans="1:109" s="405" customFormat="1" ht="13.2" x14ac:dyDescent="0.2">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607</v>
      </c>
    </row>
    <row r="64" spans="1:109" ht="13.2" x14ac:dyDescent="0.2">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2">
      <c r="B65" s="397"/>
      <c r="AN65" s="1323" t="s">
        <v>608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2" x14ac:dyDescent="0.2">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2" x14ac:dyDescent="0.2">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2" x14ac:dyDescent="0.2">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2" x14ac:dyDescent="0.2">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602</v>
      </c>
    </row>
    <row r="72" spans="2:107" ht="13.2" x14ac:dyDescent="0.2">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562</v>
      </c>
      <c r="BQ72" s="1316"/>
      <c r="BR72" s="1316"/>
      <c r="BS72" s="1316"/>
      <c r="BT72" s="1316"/>
      <c r="BU72" s="1316"/>
      <c r="BV72" s="1316"/>
      <c r="BW72" s="1316"/>
      <c r="BX72" s="1316" t="s">
        <v>563</v>
      </c>
      <c r="BY72" s="1316"/>
      <c r="BZ72" s="1316"/>
      <c r="CA72" s="1316"/>
      <c r="CB72" s="1316"/>
      <c r="CC72" s="1316"/>
      <c r="CD72" s="1316"/>
      <c r="CE72" s="1316"/>
      <c r="CF72" s="1316" t="s">
        <v>564</v>
      </c>
      <c r="CG72" s="1316"/>
      <c r="CH72" s="1316"/>
      <c r="CI72" s="1316"/>
      <c r="CJ72" s="1316"/>
      <c r="CK72" s="1316"/>
      <c r="CL72" s="1316"/>
      <c r="CM72" s="1316"/>
      <c r="CN72" s="1316" t="s">
        <v>565</v>
      </c>
      <c r="CO72" s="1316"/>
      <c r="CP72" s="1316"/>
      <c r="CQ72" s="1316"/>
      <c r="CR72" s="1316"/>
      <c r="CS72" s="1316"/>
      <c r="CT72" s="1316"/>
      <c r="CU72" s="1316"/>
      <c r="CV72" s="1316" t="s">
        <v>566</v>
      </c>
      <c r="CW72" s="1316"/>
      <c r="CX72" s="1316"/>
      <c r="CY72" s="1316"/>
      <c r="CZ72" s="1316"/>
      <c r="DA72" s="1316"/>
      <c r="DB72" s="1316"/>
      <c r="DC72" s="1316"/>
    </row>
    <row r="73" spans="2:107" ht="13.2" x14ac:dyDescent="0.2">
      <c r="B73" s="397"/>
      <c r="G73" s="1319"/>
      <c r="H73" s="1319"/>
      <c r="I73" s="1319"/>
      <c r="J73" s="1319"/>
      <c r="K73" s="1315"/>
      <c r="L73" s="1315"/>
      <c r="M73" s="1315"/>
      <c r="N73" s="1315"/>
      <c r="AM73" s="406"/>
      <c r="AN73" s="1314" t="s">
        <v>603</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v>136.69999999999999</v>
      </c>
      <c r="BQ73" s="1311"/>
      <c r="BR73" s="1311"/>
      <c r="BS73" s="1311"/>
      <c r="BT73" s="1311"/>
      <c r="BU73" s="1311"/>
      <c r="BV73" s="1311"/>
      <c r="BW73" s="1311"/>
      <c r="BX73" s="1311">
        <v>132.80000000000001</v>
      </c>
      <c r="BY73" s="1311"/>
      <c r="BZ73" s="1311"/>
      <c r="CA73" s="1311"/>
      <c r="CB73" s="1311"/>
      <c r="CC73" s="1311"/>
      <c r="CD73" s="1311"/>
      <c r="CE73" s="1311"/>
      <c r="CF73" s="1311">
        <v>124.1</v>
      </c>
      <c r="CG73" s="1311"/>
      <c r="CH73" s="1311"/>
      <c r="CI73" s="1311"/>
      <c r="CJ73" s="1311"/>
      <c r="CK73" s="1311"/>
      <c r="CL73" s="1311"/>
      <c r="CM73" s="1311"/>
      <c r="CN73" s="1311">
        <v>118.7</v>
      </c>
      <c r="CO73" s="1311"/>
      <c r="CP73" s="1311"/>
      <c r="CQ73" s="1311"/>
      <c r="CR73" s="1311"/>
      <c r="CS73" s="1311"/>
      <c r="CT73" s="1311"/>
      <c r="CU73" s="1311"/>
      <c r="CV73" s="1311">
        <v>104.8</v>
      </c>
      <c r="CW73" s="1311"/>
      <c r="CX73" s="1311"/>
      <c r="CY73" s="1311"/>
      <c r="CZ73" s="1311"/>
      <c r="DA73" s="1311"/>
      <c r="DB73" s="1311"/>
      <c r="DC73" s="1311"/>
    </row>
    <row r="74" spans="2:107" ht="13.2" x14ac:dyDescent="0.2">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609</v>
      </c>
      <c r="BC75" s="1314"/>
      <c r="BD75" s="1314"/>
      <c r="BE75" s="1314"/>
      <c r="BF75" s="1314"/>
      <c r="BG75" s="1314"/>
      <c r="BH75" s="1314"/>
      <c r="BI75" s="1314"/>
      <c r="BJ75" s="1314"/>
      <c r="BK75" s="1314"/>
      <c r="BL75" s="1314"/>
      <c r="BM75" s="1314"/>
      <c r="BN75" s="1314"/>
      <c r="BO75" s="1314"/>
      <c r="BP75" s="1311">
        <v>15.3</v>
      </c>
      <c r="BQ75" s="1311"/>
      <c r="BR75" s="1311"/>
      <c r="BS75" s="1311"/>
      <c r="BT75" s="1311"/>
      <c r="BU75" s="1311"/>
      <c r="BV75" s="1311"/>
      <c r="BW75" s="1311"/>
      <c r="BX75" s="1311">
        <v>14.8</v>
      </c>
      <c r="BY75" s="1311"/>
      <c r="BZ75" s="1311"/>
      <c r="CA75" s="1311"/>
      <c r="CB75" s="1311"/>
      <c r="CC75" s="1311"/>
      <c r="CD75" s="1311"/>
      <c r="CE75" s="1311"/>
      <c r="CF75" s="1311">
        <v>14</v>
      </c>
      <c r="CG75" s="1311"/>
      <c r="CH75" s="1311"/>
      <c r="CI75" s="1311"/>
      <c r="CJ75" s="1311"/>
      <c r="CK75" s="1311"/>
      <c r="CL75" s="1311"/>
      <c r="CM75" s="1311"/>
      <c r="CN75" s="1311">
        <v>13.4</v>
      </c>
      <c r="CO75" s="1311"/>
      <c r="CP75" s="1311"/>
      <c r="CQ75" s="1311"/>
      <c r="CR75" s="1311"/>
      <c r="CS75" s="1311"/>
      <c r="CT75" s="1311"/>
      <c r="CU75" s="1311"/>
      <c r="CV75" s="1311">
        <v>12.5</v>
      </c>
      <c r="CW75" s="1311"/>
      <c r="CX75" s="1311"/>
      <c r="CY75" s="1311"/>
      <c r="CZ75" s="1311"/>
      <c r="DA75" s="1311"/>
      <c r="DB75" s="1311"/>
      <c r="DC75" s="1311"/>
    </row>
    <row r="76" spans="2:107" ht="13.2" x14ac:dyDescent="0.2">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7"/>
      <c r="G77" s="1317"/>
      <c r="H77" s="1317"/>
      <c r="I77" s="1317"/>
      <c r="J77" s="1317"/>
      <c r="K77" s="1315"/>
      <c r="L77" s="1315"/>
      <c r="M77" s="1315"/>
      <c r="N77" s="1315"/>
      <c r="AN77" s="1316" t="s">
        <v>606</v>
      </c>
      <c r="AO77" s="1316"/>
      <c r="AP77" s="1316"/>
      <c r="AQ77" s="1316"/>
      <c r="AR77" s="1316"/>
      <c r="AS77" s="1316"/>
      <c r="AT77" s="1316"/>
      <c r="AU77" s="1316"/>
      <c r="AV77" s="1316"/>
      <c r="AW77" s="1316"/>
      <c r="AX77" s="1316"/>
      <c r="AY77" s="1316"/>
      <c r="AZ77" s="1316"/>
      <c r="BA77" s="1316"/>
      <c r="BB77" s="1314" t="s">
        <v>604</v>
      </c>
      <c r="BC77" s="1314"/>
      <c r="BD77" s="1314"/>
      <c r="BE77" s="1314"/>
      <c r="BF77" s="1314"/>
      <c r="BG77" s="1314"/>
      <c r="BH77" s="1314"/>
      <c r="BI77" s="1314"/>
      <c r="BJ77" s="1314"/>
      <c r="BK77" s="1314"/>
      <c r="BL77" s="1314"/>
      <c r="BM77" s="1314"/>
      <c r="BN77" s="1314"/>
      <c r="BO77" s="1314"/>
      <c r="BP77" s="1311">
        <v>54.6</v>
      </c>
      <c r="BQ77" s="1311"/>
      <c r="BR77" s="1311"/>
      <c r="BS77" s="1311"/>
      <c r="BT77" s="1311"/>
      <c r="BU77" s="1311"/>
      <c r="BV77" s="1311"/>
      <c r="BW77" s="1311"/>
      <c r="BX77" s="1311">
        <v>53.2</v>
      </c>
      <c r="BY77" s="1311"/>
      <c r="BZ77" s="1311"/>
      <c r="CA77" s="1311"/>
      <c r="CB77" s="1311"/>
      <c r="CC77" s="1311"/>
      <c r="CD77" s="1311"/>
      <c r="CE77" s="1311"/>
      <c r="CF77" s="1311">
        <v>47.9</v>
      </c>
      <c r="CG77" s="1311"/>
      <c r="CH77" s="1311"/>
      <c r="CI77" s="1311"/>
      <c r="CJ77" s="1311"/>
      <c r="CK77" s="1311"/>
      <c r="CL77" s="1311"/>
      <c r="CM77" s="1311"/>
      <c r="CN77" s="1311">
        <v>49</v>
      </c>
      <c r="CO77" s="1311"/>
      <c r="CP77" s="1311"/>
      <c r="CQ77" s="1311"/>
      <c r="CR77" s="1311"/>
      <c r="CS77" s="1311"/>
      <c r="CT77" s="1311"/>
      <c r="CU77" s="1311"/>
      <c r="CV77" s="1311">
        <v>41.3</v>
      </c>
      <c r="CW77" s="1311"/>
      <c r="CX77" s="1311"/>
      <c r="CY77" s="1311"/>
      <c r="CZ77" s="1311"/>
      <c r="DA77" s="1311"/>
      <c r="DB77" s="1311"/>
      <c r="DC77" s="1311"/>
    </row>
    <row r="78" spans="2:107" ht="13.2" x14ac:dyDescent="0.2">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609</v>
      </c>
      <c r="BC79" s="1314"/>
      <c r="BD79" s="1314"/>
      <c r="BE79" s="1314"/>
      <c r="BF79" s="1314"/>
      <c r="BG79" s="1314"/>
      <c r="BH79" s="1314"/>
      <c r="BI79" s="1314"/>
      <c r="BJ79" s="1314"/>
      <c r="BK79" s="1314"/>
      <c r="BL79" s="1314"/>
      <c r="BM79" s="1314"/>
      <c r="BN79" s="1314"/>
      <c r="BO79" s="1314"/>
      <c r="BP79" s="1311">
        <v>10</v>
      </c>
      <c r="BQ79" s="1311"/>
      <c r="BR79" s="1311"/>
      <c r="BS79" s="1311"/>
      <c r="BT79" s="1311"/>
      <c r="BU79" s="1311"/>
      <c r="BV79" s="1311"/>
      <c r="BW79" s="1311"/>
      <c r="BX79" s="1311">
        <v>9.8000000000000007</v>
      </c>
      <c r="BY79" s="1311"/>
      <c r="BZ79" s="1311"/>
      <c r="CA79" s="1311"/>
      <c r="CB79" s="1311"/>
      <c r="CC79" s="1311"/>
      <c r="CD79" s="1311"/>
      <c r="CE79" s="1311"/>
      <c r="CF79" s="1311">
        <v>9.6</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ht="13.2" x14ac:dyDescent="0.2">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iVQeZNON60bE/w4fJkkuXqFHwZ+uUYl7pZIAD5QPEaUiWf346919ev9ZCogpa0b/Y4PXdHTn9Gjn+5aLB9PkbA==" saltValue="9IpNvfmMmhMRfjf1MWple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election activeCell="CK60" sqref="CK6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RKv321hgHX7fifKjYm93zsKMWbI5BKf9ILeDVyjG/U15Y9ne47QA1GxO144w97eVQ4Eq9uXia0R96AsVdAvZHQ==" saltValue="QDQS1iShP37eFohmmDpOc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CK60" sqref="CK6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509</v>
      </c>
    </row>
  </sheetData>
  <sheetProtection algorithmName="SHA-512" hashValue="tGLeA21DMornogJ4fTzMia9qwhIhIy4krJ16GyIaGvoM4X2xRALzXJw2lnpU51UU7eJ6prx9tddY37iwkog+dg==" saltValue="eapkcwoNpJ0+g8I+I5iI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559</v>
      </c>
      <c r="G2" s="157"/>
      <c r="H2" s="158"/>
    </row>
    <row r="3" spans="1:8" x14ac:dyDescent="0.2">
      <c r="A3" s="154" t="s">
        <v>552</v>
      </c>
      <c r="B3" s="159"/>
      <c r="C3" s="160"/>
      <c r="D3" s="161">
        <v>87796</v>
      </c>
      <c r="E3" s="162"/>
      <c r="F3" s="163">
        <v>83280</v>
      </c>
      <c r="G3" s="164"/>
      <c r="H3" s="165"/>
    </row>
    <row r="4" spans="1:8" x14ac:dyDescent="0.2">
      <c r="A4" s="166"/>
      <c r="B4" s="167"/>
      <c r="C4" s="168"/>
      <c r="D4" s="169">
        <v>39897</v>
      </c>
      <c r="E4" s="170"/>
      <c r="F4" s="171">
        <v>43123</v>
      </c>
      <c r="G4" s="172"/>
      <c r="H4" s="173"/>
    </row>
    <row r="5" spans="1:8" x14ac:dyDescent="0.2">
      <c r="A5" s="154" t="s">
        <v>554</v>
      </c>
      <c r="B5" s="159"/>
      <c r="C5" s="160"/>
      <c r="D5" s="161">
        <v>37116</v>
      </c>
      <c r="E5" s="162"/>
      <c r="F5" s="163">
        <v>88968</v>
      </c>
      <c r="G5" s="164"/>
      <c r="H5" s="165"/>
    </row>
    <row r="6" spans="1:8" x14ac:dyDescent="0.2">
      <c r="A6" s="166"/>
      <c r="B6" s="167"/>
      <c r="C6" s="168"/>
      <c r="D6" s="169">
        <v>15811</v>
      </c>
      <c r="E6" s="170"/>
      <c r="F6" s="171">
        <v>45482</v>
      </c>
      <c r="G6" s="172"/>
      <c r="H6" s="173"/>
    </row>
    <row r="7" spans="1:8" x14ac:dyDescent="0.2">
      <c r="A7" s="154" t="s">
        <v>555</v>
      </c>
      <c r="B7" s="159"/>
      <c r="C7" s="160"/>
      <c r="D7" s="161">
        <v>48522</v>
      </c>
      <c r="E7" s="162"/>
      <c r="F7" s="163">
        <v>85173</v>
      </c>
      <c r="G7" s="164"/>
      <c r="H7" s="165"/>
    </row>
    <row r="8" spans="1:8" x14ac:dyDescent="0.2">
      <c r="A8" s="166"/>
      <c r="B8" s="167"/>
      <c r="C8" s="168"/>
      <c r="D8" s="169">
        <v>10804</v>
      </c>
      <c r="E8" s="170"/>
      <c r="F8" s="171">
        <v>43913</v>
      </c>
      <c r="G8" s="172"/>
      <c r="H8" s="173"/>
    </row>
    <row r="9" spans="1:8" x14ac:dyDescent="0.2">
      <c r="A9" s="154" t="s">
        <v>556</v>
      </c>
      <c r="B9" s="159"/>
      <c r="C9" s="160"/>
      <c r="D9" s="161">
        <v>65286</v>
      </c>
      <c r="E9" s="162"/>
      <c r="F9" s="163">
        <v>94081</v>
      </c>
      <c r="G9" s="164"/>
      <c r="H9" s="165"/>
    </row>
    <row r="10" spans="1:8" x14ac:dyDescent="0.2">
      <c r="A10" s="166"/>
      <c r="B10" s="167"/>
      <c r="C10" s="168"/>
      <c r="D10" s="169">
        <v>28966</v>
      </c>
      <c r="E10" s="170"/>
      <c r="F10" s="171">
        <v>48949</v>
      </c>
      <c r="G10" s="172"/>
      <c r="H10" s="173"/>
    </row>
    <row r="11" spans="1:8" x14ac:dyDescent="0.2">
      <c r="A11" s="154" t="s">
        <v>557</v>
      </c>
      <c r="B11" s="159"/>
      <c r="C11" s="160"/>
      <c r="D11" s="161">
        <v>57263</v>
      </c>
      <c r="E11" s="162"/>
      <c r="F11" s="163">
        <v>92632</v>
      </c>
      <c r="G11" s="164"/>
      <c r="H11" s="165"/>
    </row>
    <row r="12" spans="1:8" x14ac:dyDescent="0.2">
      <c r="A12" s="166"/>
      <c r="B12" s="167"/>
      <c r="C12" s="174"/>
      <c r="D12" s="169">
        <v>28119</v>
      </c>
      <c r="E12" s="170"/>
      <c r="F12" s="171">
        <v>47978</v>
      </c>
      <c r="G12" s="172"/>
      <c r="H12" s="173"/>
    </row>
    <row r="13" spans="1:8" x14ac:dyDescent="0.2">
      <c r="A13" s="154"/>
      <c r="B13" s="159"/>
      <c r="C13" s="175"/>
      <c r="D13" s="176">
        <v>59197</v>
      </c>
      <c r="E13" s="177"/>
      <c r="F13" s="178">
        <v>88827</v>
      </c>
      <c r="G13" s="179"/>
      <c r="H13" s="165"/>
    </row>
    <row r="14" spans="1:8" x14ac:dyDescent="0.2">
      <c r="A14" s="166"/>
      <c r="B14" s="167"/>
      <c r="C14" s="168"/>
      <c r="D14" s="169">
        <v>24719</v>
      </c>
      <c r="E14" s="170"/>
      <c r="F14" s="171">
        <v>45889</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2.4900000000000002</v>
      </c>
      <c r="C19" s="180">
        <f>ROUND(VALUE(SUBSTITUTE(実質収支比率等に係る経年分析!G$48,"▲","-")),2)</f>
        <v>2.89</v>
      </c>
      <c r="D19" s="180">
        <f>ROUND(VALUE(SUBSTITUTE(実質収支比率等に係る経年分析!H$48,"▲","-")),2)</f>
        <v>2.94</v>
      </c>
      <c r="E19" s="180">
        <f>ROUND(VALUE(SUBSTITUTE(実質収支比率等に係る経年分析!I$48,"▲","-")),2)</f>
        <v>3.58</v>
      </c>
      <c r="F19" s="180">
        <f>ROUND(VALUE(SUBSTITUTE(実質収支比率等に係る経年分析!J$48,"▲","-")),2)</f>
        <v>4.12</v>
      </c>
    </row>
    <row r="20" spans="1:11" x14ac:dyDescent="0.2">
      <c r="A20" s="180" t="s">
        <v>55</v>
      </c>
      <c r="B20" s="180">
        <f>ROUND(VALUE(SUBSTITUTE(実質収支比率等に係る経年分析!F$47,"▲","-")),2)</f>
        <v>7.05</v>
      </c>
      <c r="C20" s="180">
        <f>ROUND(VALUE(SUBSTITUTE(実質収支比率等に係る経年分析!G$47,"▲","-")),2)</f>
        <v>7.17</v>
      </c>
      <c r="D20" s="180">
        <f>ROUND(VALUE(SUBSTITUTE(実質収支比率等に係る経年分析!H$47,"▲","-")),2)</f>
        <v>7.16</v>
      </c>
      <c r="E20" s="180">
        <f>ROUND(VALUE(SUBSTITUTE(実質収支比率等に係る経年分析!I$47,"▲","-")),2)</f>
        <v>7.14</v>
      </c>
      <c r="F20" s="180">
        <f>ROUND(VALUE(SUBSTITUTE(実質収支比率等に係る経年分析!J$47,"▲","-")),2)</f>
        <v>9.49</v>
      </c>
    </row>
    <row r="21" spans="1:11" x14ac:dyDescent="0.2">
      <c r="A21" s="180" t="s">
        <v>56</v>
      </c>
      <c r="B21" s="180">
        <f>IF(ISNUMBER(VALUE(SUBSTITUTE(実質収支比率等に係る経年分析!F$49,"▲","-"))),ROUND(VALUE(SUBSTITUTE(実質収支比率等に係る経年分析!F$49,"▲","-")),2),NA())</f>
        <v>-1.58</v>
      </c>
      <c r="C21" s="180">
        <f>IF(ISNUMBER(VALUE(SUBSTITUTE(実質収支比率等に係る経年分析!G$49,"▲","-"))),ROUND(VALUE(SUBSTITUTE(実質収支比率等に係る経年分析!G$49,"▲","-")),2),NA())</f>
        <v>0.36</v>
      </c>
      <c r="D21" s="180">
        <f>IF(ISNUMBER(VALUE(SUBSTITUTE(実質収支比率等に係る経年分析!H$49,"▲","-"))),ROUND(VALUE(SUBSTITUTE(実質収支比率等に係る経年分析!H$49,"▲","-")),2),NA())</f>
        <v>0.05</v>
      </c>
      <c r="E21" s="180">
        <f>IF(ISNUMBER(VALUE(SUBSTITUTE(実質収支比率等に係る経年分析!I$49,"▲","-"))),ROUND(VALUE(SUBSTITUTE(実質収支比率等に係る経年分析!I$49,"▲","-")),2),NA())</f>
        <v>0.66</v>
      </c>
      <c r="F21" s="180">
        <f>IF(ISNUMBER(VALUE(SUBSTITUTE(実質収支比率等に係る経年分析!J$49,"▲","-"))),ROUND(VALUE(SUBSTITUTE(実質収支比率等に係る経年分析!J$49,"▲","-")),2),NA())</f>
        <v>3.18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0.55000000000000004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施設貸付事業特別会計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2">
      <c r="A32" s="181" t="str">
        <f>IF(連結実質赤字比率に係る赤字・黒字の構成分析!C$38="",NA(),連結実質赤字比率に係る赤字・黒字の構成分析!C$38)</f>
        <v>国民健康保険事業特別会計（事業勘定）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0.26</v>
      </c>
    </row>
    <row r="33" spans="1:16" x14ac:dyDescent="0.2">
      <c r="A33" s="181" t="str">
        <f>IF(連結実質赤字比率に係る赤字・黒字の構成分析!C$37="",NA(),連結実質赤字比率に係る赤字・黒字の構成分析!C$37)</f>
        <v>土地区画整理事業特別会計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0.36</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1.1499999999999999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0.77</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4.09</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10.33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10.66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10.06</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2876</v>
      </c>
      <c r="E42" s="182"/>
      <c r="F42" s="182"/>
      <c r="G42" s="182">
        <f>'実質公債費比率（分子）の構造'!L$52</f>
        <v>2827</v>
      </c>
      <c r="H42" s="182"/>
      <c r="I42" s="182"/>
      <c r="J42" s="182">
        <f>'実質公債費比率（分子）の構造'!M$52</f>
        <v>2957</v>
      </c>
      <c r="K42" s="182"/>
      <c r="L42" s="182"/>
      <c r="M42" s="182">
        <f>'実質公債費比率（分子）の構造'!N$52</f>
        <v>3090</v>
      </c>
      <c r="N42" s="182"/>
      <c r="O42" s="182"/>
      <c r="P42" s="182">
        <f>'実質公債費比率（分子）の構造'!O$52</f>
        <v>3050</v>
      </c>
    </row>
    <row r="43" spans="1:16" x14ac:dyDescent="0.2">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2">
      <c r="A44" s="182" t="s">
        <v>65</v>
      </c>
      <c r="B44" s="182">
        <f>'実質公債費比率（分子）の構造'!K$50</f>
        <v>42</v>
      </c>
      <c r="C44" s="182"/>
      <c r="D44" s="182"/>
      <c r="E44" s="182">
        <f>'実質公債費比率（分子）の構造'!L$50</f>
        <v>34</v>
      </c>
      <c r="F44" s="182"/>
      <c r="G44" s="182"/>
      <c r="H44" s="182">
        <f>'実質公債費比率（分子）の構造'!M$50</f>
        <v>28</v>
      </c>
      <c r="I44" s="182"/>
      <c r="J44" s="182"/>
      <c r="K44" s="182">
        <f>'実質公債費比率（分子）の構造'!N$50</f>
        <v>8</v>
      </c>
      <c r="L44" s="182"/>
      <c r="M44" s="182"/>
      <c r="N44" s="182">
        <f>'実質公債費比率（分子）の構造'!O$50</f>
        <v>8</v>
      </c>
      <c r="O44" s="182"/>
      <c r="P44" s="182"/>
    </row>
    <row r="45" spans="1:16" x14ac:dyDescent="0.2">
      <c r="A45" s="182" t="s">
        <v>66</v>
      </c>
      <c r="B45" s="182">
        <f>'実質公債費比率（分子）の構造'!K$49</f>
        <v>49</v>
      </c>
      <c r="C45" s="182"/>
      <c r="D45" s="182"/>
      <c r="E45" s="182">
        <f>'実質公債費比率（分子）の構造'!L$49</f>
        <v>45</v>
      </c>
      <c r="F45" s="182"/>
      <c r="G45" s="182"/>
      <c r="H45" s="182">
        <f>'実質公債費比率（分子）の構造'!M$49</f>
        <v>40</v>
      </c>
      <c r="I45" s="182"/>
      <c r="J45" s="182"/>
      <c r="K45" s="182">
        <f>'実質公債費比率（分子）の構造'!N$49</f>
        <v>39</v>
      </c>
      <c r="L45" s="182"/>
      <c r="M45" s="182"/>
      <c r="N45" s="182">
        <f>'実質公債費比率（分子）の構造'!O$49</f>
        <v>36</v>
      </c>
      <c r="O45" s="182"/>
      <c r="P45" s="182"/>
    </row>
    <row r="46" spans="1:16" x14ac:dyDescent="0.2">
      <c r="A46" s="182" t="s">
        <v>67</v>
      </c>
      <c r="B46" s="182">
        <f>'実質公債費比率（分子）の構造'!K$48</f>
        <v>381</v>
      </c>
      <c r="C46" s="182"/>
      <c r="D46" s="182"/>
      <c r="E46" s="182">
        <f>'実質公債費比率（分子）の構造'!L$48</f>
        <v>397</v>
      </c>
      <c r="F46" s="182"/>
      <c r="G46" s="182"/>
      <c r="H46" s="182">
        <f>'実質公債費比率（分子）の構造'!M$48</f>
        <v>388</v>
      </c>
      <c r="I46" s="182"/>
      <c r="J46" s="182"/>
      <c r="K46" s="182">
        <f>'実質公債費比率（分子）の構造'!N$48</f>
        <v>333</v>
      </c>
      <c r="L46" s="182"/>
      <c r="M46" s="182"/>
      <c r="N46" s="182">
        <f>'実質公債費比率（分子）の構造'!O$48</f>
        <v>246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4223</v>
      </c>
      <c r="C49" s="182"/>
      <c r="D49" s="182"/>
      <c r="E49" s="182">
        <f>'実質公債費比率（分子）の構造'!L$45</f>
        <v>4030</v>
      </c>
      <c r="F49" s="182"/>
      <c r="G49" s="182"/>
      <c r="H49" s="182">
        <f>'実質公債費比率（分子）の構造'!M$45</f>
        <v>4085</v>
      </c>
      <c r="I49" s="182"/>
      <c r="J49" s="182"/>
      <c r="K49" s="182">
        <f>'実質公債費比率（分子）の構造'!N$45</f>
        <v>4256</v>
      </c>
      <c r="L49" s="182"/>
      <c r="M49" s="182"/>
      <c r="N49" s="182">
        <f>'実質公債費比率（分子）の構造'!O$45</f>
        <v>4167</v>
      </c>
      <c r="O49" s="182"/>
      <c r="P49" s="182"/>
    </row>
    <row r="50" spans="1:16" x14ac:dyDescent="0.2">
      <c r="A50" s="182" t="s">
        <v>71</v>
      </c>
      <c r="B50" s="182" t="e">
        <f>NA()</f>
        <v>#N/A</v>
      </c>
      <c r="C50" s="182">
        <f>IF(ISNUMBER('実質公債費比率（分子）の構造'!K$53),'実質公債費比率（分子）の構造'!K$53,NA())</f>
        <v>1820</v>
      </c>
      <c r="D50" s="182" t="e">
        <f>NA()</f>
        <v>#N/A</v>
      </c>
      <c r="E50" s="182" t="e">
        <f>NA()</f>
        <v>#N/A</v>
      </c>
      <c r="F50" s="182">
        <f>IF(ISNUMBER('実質公債費比率（分子）の構造'!L$53),'実質公債費比率（分子）の構造'!L$53,NA())</f>
        <v>1680</v>
      </c>
      <c r="G50" s="182" t="e">
        <f>NA()</f>
        <v>#N/A</v>
      </c>
      <c r="H50" s="182" t="e">
        <f>NA()</f>
        <v>#N/A</v>
      </c>
      <c r="I50" s="182">
        <f>IF(ISNUMBER('実質公債費比率（分子）の構造'!M$53),'実質公債費比率（分子）の構造'!M$53,NA())</f>
        <v>1585</v>
      </c>
      <c r="J50" s="182" t="e">
        <f>NA()</f>
        <v>#N/A</v>
      </c>
      <c r="K50" s="182" t="e">
        <f>NA()</f>
        <v>#N/A</v>
      </c>
      <c r="L50" s="182">
        <f>IF(ISNUMBER('実質公債費比率（分子）の構造'!N$53),'実質公債費比率（分子）の構造'!N$53,NA())</f>
        <v>1547</v>
      </c>
      <c r="M50" s="182" t="e">
        <f>NA()</f>
        <v>#N/A</v>
      </c>
      <c r="N50" s="182" t="e">
        <f>NA()</f>
        <v>#N/A</v>
      </c>
      <c r="O50" s="182">
        <f>IF(ISNUMBER('実質公債費比率（分子）の構造'!O$53),'実質公債費比率（分子）の構造'!O$53,NA())</f>
        <v>1408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28247</v>
      </c>
      <c r="E56" s="181"/>
      <c r="F56" s="181"/>
      <c r="G56" s="181">
        <f>'将来負担比率（分子）の構造'!J$52</f>
        <v>27215</v>
      </c>
      <c r="H56" s="181"/>
      <c r="I56" s="181"/>
      <c r="J56" s="181">
        <f>'将来負担比率（分子）の構造'!K$52</f>
        <v>26467</v>
      </c>
      <c r="K56" s="181"/>
      <c r="L56" s="181"/>
      <c r="M56" s="181">
        <f>'将来負担比率（分子）の構造'!L$52</f>
        <v>25884</v>
      </c>
      <c r="N56" s="181"/>
      <c r="O56" s="181"/>
      <c r="P56" s="181">
        <f>'将来負担比率（分子）の構造'!M$52</f>
        <v>24971</v>
      </c>
    </row>
    <row r="57" spans="1:16" x14ac:dyDescent="0.2">
      <c r="A57" s="181" t="s">
        <v>42</v>
      </c>
      <c r="B57" s="181"/>
      <c r="C57" s="181"/>
      <c r="D57" s="181">
        <f>'将来負担比率（分子）の構造'!I$51</f>
        <v>2053</v>
      </c>
      <c r="E57" s="181"/>
      <c r="F57" s="181"/>
      <c r="G57" s="181">
        <f>'将来負担比率（分子）の構造'!J$51</f>
        <v>1969</v>
      </c>
      <c r="H57" s="181"/>
      <c r="I57" s="181"/>
      <c r="J57" s="181">
        <f>'将来負担比率（分子）の構造'!K$51</f>
        <v>1850</v>
      </c>
      <c r="K57" s="181"/>
      <c r="L57" s="181"/>
      <c r="M57" s="181">
        <f>'将来負担比率（分子）の構造'!L$51</f>
        <v>1638</v>
      </c>
      <c r="N57" s="181"/>
      <c r="O57" s="181"/>
      <c r="P57" s="181">
        <f>'将来負担比率（分子）の構造'!M$51</f>
        <v>1413</v>
      </c>
    </row>
    <row r="58" spans="1:16" x14ac:dyDescent="0.2">
      <c r="A58" s="181" t="s">
        <v>41</v>
      </c>
      <c r="B58" s="181"/>
      <c r="C58" s="181"/>
      <c r="D58" s="181">
        <f>'将来負担比率（分子）の構造'!I$50</f>
        <v>2794</v>
      </c>
      <c r="E58" s="181"/>
      <c r="F58" s="181"/>
      <c r="G58" s="181">
        <f>'将来負担比率（分子）の構造'!J$50</f>
        <v>2902</v>
      </c>
      <c r="H58" s="181"/>
      <c r="I58" s="181"/>
      <c r="J58" s="181">
        <f>'将来負担比率（分子）の構造'!K$50</f>
        <v>3339</v>
      </c>
      <c r="K58" s="181"/>
      <c r="L58" s="181"/>
      <c r="M58" s="181">
        <f>'将来負担比率（分子）の構造'!L$50</f>
        <v>3262</v>
      </c>
      <c r="N58" s="181"/>
      <c r="O58" s="181"/>
      <c r="P58" s="181">
        <f>'将来負担比率（分子）の構造'!M$50</f>
        <v>3554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f>'将来負担比率（分子）の構造'!I$46</f>
        <v>2</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5041</v>
      </c>
      <c r="C62" s="181"/>
      <c r="D62" s="181"/>
      <c r="E62" s="181">
        <f>'将来負担比率（分子）の構造'!J$45</f>
        <v>5300</v>
      </c>
      <c r="F62" s="181"/>
      <c r="G62" s="181"/>
      <c r="H62" s="181">
        <f>'将来負担比率（分子）の構造'!K$45</f>
        <v>5013</v>
      </c>
      <c r="I62" s="181"/>
      <c r="J62" s="181"/>
      <c r="K62" s="181">
        <f>'将来負担比率（分子）の構造'!L$45</f>
        <v>4904</v>
      </c>
      <c r="L62" s="181"/>
      <c r="M62" s="181"/>
      <c r="N62" s="181">
        <f>'将来負担比率（分子）の構造'!M$45</f>
        <v>4862</v>
      </c>
      <c r="O62" s="181"/>
      <c r="P62" s="181"/>
    </row>
    <row r="63" spans="1:16" x14ac:dyDescent="0.2">
      <c r="A63" s="181" t="s">
        <v>34</v>
      </c>
      <c r="B63" s="181">
        <f>'将来負担比率（分子）の構造'!I$44</f>
        <v>184</v>
      </c>
      <c r="C63" s="181"/>
      <c r="D63" s="181"/>
      <c r="E63" s="181">
        <f>'将来負担比率（分子）の構造'!J$44</f>
        <v>138</v>
      </c>
      <c r="F63" s="181"/>
      <c r="G63" s="181"/>
      <c r="H63" s="181">
        <f>'将来負担比率（分子）の構造'!K$44</f>
        <v>172</v>
      </c>
      <c r="I63" s="181"/>
      <c r="J63" s="181"/>
      <c r="K63" s="181">
        <f>'将来負担比率（分子）の構造'!L$44</f>
        <v>254</v>
      </c>
      <c r="L63" s="181"/>
      <c r="M63" s="181"/>
      <c r="N63" s="181">
        <f>'将来負担比率（分子）の構造'!M$44</f>
        <v>226</v>
      </c>
      <c r="O63" s="181"/>
      <c r="P63" s="181"/>
    </row>
    <row r="64" spans="1:16" x14ac:dyDescent="0.2">
      <c r="A64" s="181" t="s">
        <v>33</v>
      </c>
      <c r="B64" s="181">
        <f>'将来負担比率（分子）の構造'!I$43</f>
        <v>5685</v>
      </c>
      <c r="C64" s="181"/>
      <c r="D64" s="181"/>
      <c r="E64" s="181">
        <f>'将来負担比率（分子）の構造'!J$43</f>
        <v>5641</v>
      </c>
      <c r="F64" s="181"/>
      <c r="G64" s="181"/>
      <c r="H64" s="181">
        <f>'将来負担比率（分子）の構造'!K$43</f>
        <v>5652</v>
      </c>
      <c r="I64" s="181"/>
      <c r="J64" s="181"/>
      <c r="K64" s="181">
        <f>'将来負担比率（分子）の構造'!L$43</f>
        <v>5670</v>
      </c>
      <c r="L64" s="181"/>
      <c r="M64" s="181"/>
      <c r="N64" s="181">
        <f>'将来負担比率（分子）の構造'!M$43</f>
        <v>5332</v>
      </c>
      <c r="O64" s="181"/>
      <c r="P64" s="181"/>
    </row>
    <row r="65" spans="1:16" x14ac:dyDescent="0.2">
      <c r="A65" s="181" t="s">
        <v>32</v>
      </c>
      <c r="B65" s="181">
        <f>'将来負担比率（分子）の構造'!I$42</f>
        <v>79</v>
      </c>
      <c r="C65" s="181"/>
      <c r="D65" s="181"/>
      <c r="E65" s="181">
        <f>'将来負担比率（分子）の構造'!J$42</f>
        <v>34</v>
      </c>
      <c r="F65" s="181"/>
      <c r="G65" s="181"/>
      <c r="H65" s="181">
        <f>'将来負担比率（分子）の構造'!K$42</f>
        <v>19</v>
      </c>
      <c r="I65" s="181"/>
      <c r="J65" s="181"/>
      <c r="K65" s="181">
        <f>'将来負担比率（分子）の構造'!L$42</f>
        <v>11</v>
      </c>
      <c r="L65" s="181"/>
      <c r="M65" s="181"/>
      <c r="N65" s="181">
        <f>'将来負担比率（分子）の構造'!M$42</f>
        <v>3</v>
      </c>
      <c r="O65" s="181"/>
      <c r="P65" s="181"/>
    </row>
    <row r="66" spans="1:16" x14ac:dyDescent="0.2">
      <c r="A66" s="181" t="s">
        <v>31</v>
      </c>
      <c r="B66" s="181">
        <f>'将来負担比率（分子）の構造'!I$41</f>
        <v>38779</v>
      </c>
      <c r="C66" s="181"/>
      <c r="D66" s="181"/>
      <c r="E66" s="181">
        <f>'将来負担比率（分子）の構造'!J$41</f>
        <v>36895</v>
      </c>
      <c r="F66" s="181"/>
      <c r="G66" s="181"/>
      <c r="H66" s="181">
        <f>'将来負担比率（分子）の構造'!K$41</f>
        <v>35610</v>
      </c>
      <c r="I66" s="181"/>
      <c r="J66" s="181"/>
      <c r="K66" s="181">
        <f>'将来負担比率（分子）の構造'!L$41</f>
        <v>34145</v>
      </c>
      <c r="L66" s="181"/>
      <c r="M66" s="181"/>
      <c r="N66" s="181">
        <f>'将来負担比率（分子）の構造'!M$41</f>
        <v>32516</v>
      </c>
      <c r="O66" s="181"/>
      <c r="P66" s="181"/>
    </row>
    <row r="67" spans="1:16" x14ac:dyDescent="0.2">
      <c r="A67" s="181" t="s">
        <v>75</v>
      </c>
      <c r="B67" s="181" t="e">
        <f>NA()</f>
        <v>#N/A</v>
      </c>
      <c r="C67" s="181">
        <f>IF(ISNUMBER('将来負担比率（分子）の構造'!I$53), IF('将来負担比率（分子）の構造'!I$53 &lt; 0, 0, '将来負担比率（分子）の構造'!I$53), NA())</f>
        <v>16675</v>
      </c>
      <c r="D67" s="181" t="e">
        <f>NA()</f>
        <v>#N/A</v>
      </c>
      <c r="E67" s="181" t="e">
        <f>NA()</f>
        <v>#N/A</v>
      </c>
      <c r="F67" s="181">
        <f>IF(ISNUMBER('将来負担比率（分子）の構造'!J$53), IF('将来負担比率（分子）の構造'!J$53 &lt; 0, 0, '将来負担比率（分子）の構造'!J$53), NA())</f>
        <v>15923</v>
      </c>
      <c r="G67" s="181" t="e">
        <f>NA()</f>
        <v>#N/A</v>
      </c>
      <c r="H67" s="181" t="e">
        <f>NA()</f>
        <v>#N/A</v>
      </c>
      <c r="I67" s="181">
        <f>IF(ISNUMBER('将来負担比率（分子）の構造'!K$53), IF('将来負担比率（分子）の構造'!K$53 &lt; 0, 0, '将来負担比率（分子）の構造'!K$53), NA())</f>
        <v>14810</v>
      </c>
      <c r="J67" s="181" t="e">
        <f>NA()</f>
        <v>#N/A</v>
      </c>
      <c r="K67" s="181" t="e">
        <f>NA()</f>
        <v>#N/A</v>
      </c>
      <c r="L67" s="181">
        <f>IF(ISNUMBER('将来負担比率（分子）の構造'!L$53), IF('将来負担比率（分子）の構造'!L$53 &lt; 0, 0, '将来負担比率（分子）の構造'!L$53), NA())</f>
        <v>14201</v>
      </c>
      <c r="M67" s="181" t="e">
        <f>NA()</f>
        <v>#N/A</v>
      </c>
      <c r="N67" s="181" t="e">
        <f>NA()</f>
        <v>#N/A</v>
      </c>
      <c r="O67" s="181">
        <f>IF(ISNUMBER('将来負担比率（分子）の構造'!M$53), IF('将来負担比率（分子）の構造'!M$53 &lt; 0, 0, '将来負担比率（分子）の構造'!M$53), NA())</f>
        <v>13001</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1058</v>
      </c>
      <c r="C72" s="185">
        <f>基金残高に係る経年分析!G55</f>
        <v>1058</v>
      </c>
      <c r="D72" s="185">
        <f>基金残高に係る経年分析!H55</f>
        <v>1446</v>
      </c>
    </row>
    <row r="73" spans="1:16" x14ac:dyDescent="0.2">
      <c r="A73" s="184" t="s">
        <v>78</v>
      </c>
      <c r="B73" s="185">
        <f>基金残高に係る経年分析!F56</f>
        <v>204</v>
      </c>
      <c r="C73" s="185">
        <f>基金残高に係る経年分析!G56</f>
        <v>202</v>
      </c>
      <c r="D73" s="185">
        <f>基金残高に係る経年分析!H56</f>
        <v>200</v>
      </c>
    </row>
    <row r="74" spans="1:16" x14ac:dyDescent="0.2">
      <c r="A74" s="184" t="s">
        <v>79</v>
      </c>
      <c r="B74" s="185">
        <f>基金残高に係る経年分析!F57</f>
        <v>2644</v>
      </c>
      <c r="C74" s="185">
        <f>基金残高に係る経年分析!G57</f>
        <v>2431</v>
      </c>
      <c r="D74" s="185">
        <f>基金残高に係る経年分析!H57</f>
        <v>2181</v>
      </c>
    </row>
  </sheetData>
  <sheetProtection algorithmName="SHA-512" hashValue="ogGCbFYx5r7MRdt3uq3XdnLw8cRH2yvb+2oSOFMNf1cKljGrV0vHfIJRxoNKoD2sl7RM4M83/ojqFfvb3mI9DQ==" saltValue="R8S37dJj3OEgepa3zTNq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224</v>
      </c>
      <c r="C5" s="747"/>
      <c r="D5" s="747"/>
      <c r="E5" s="747"/>
      <c r="F5" s="747"/>
      <c r="G5" s="747"/>
      <c r="H5" s="747"/>
      <c r="I5" s="747"/>
      <c r="J5" s="747"/>
      <c r="K5" s="747"/>
      <c r="L5" s="747"/>
      <c r="M5" s="747"/>
      <c r="N5" s="747"/>
      <c r="O5" s="747"/>
      <c r="P5" s="747"/>
      <c r="Q5" s="748"/>
      <c r="R5" s="735">
        <v>5325600</v>
      </c>
      <c r="S5" s="736"/>
      <c r="T5" s="736"/>
      <c r="U5" s="736"/>
      <c r="V5" s="736"/>
      <c r="W5" s="736"/>
      <c r="X5" s="736"/>
      <c r="Y5" s="779"/>
      <c r="Z5" s="797">
        <v>16.5</v>
      </c>
      <c r="AA5" s="797"/>
      <c r="AB5" s="797"/>
      <c r="AC5" s="797"/>
      <c r="AD5" s="798">
        <v>5325600</v>
      </c>
      <c r="AE5" s="798"/>
      <c r="AF5" s="798"/>
      <c r="AG5" s="798"/>
      <c r="AH5" s="798"/>
      <c r="AI5" s="798"/>
      <c r="AJ5" s="798"/>
      <c r="AK5" s="798"/>
      <c r="AL5" s="780">
        <v>36</v>
      </c>
      <c r="AM5" s="751"/>
      <c r="AN5" s="751"/>
      <c r="AO5" s="781"/>
      <c r="AP5" s="746" t="s">
        <v>225</v>
      </c>
      <c r="AQ5" s="747"/>
      <c r="AR5" s="747"/>
      <c r="AS5" s="747"/>
      <c r="AT5" s="747"/>
      <c r="AU5" s="747"/>
      <c r="AV5" s="747"/>
      <c r="AW5" s="747"/>
      <c r="AX5" s="747"/>
      <c r="AY5" s="747"/>
      <c r="AZ5" s="747"/>
      <c r="BA5" s="747"/>
      <c r="BB5" s="747"/>
      <c r="BC5" s="747"/>
      <c r="BD5" s="747"/>
      <c r="BE5" s="747"/>
      <c r="BF5" s="748"/>
      <c r="BG5" s="680">
        <v>5321275</v>
      </c>
      <c r="BH5" s="681"/>
      <c r="BI5" s="681"/>
      <c r="BJ5" s="681"/>
      <c r="BK5" s="681"/>
      <c r="BL5" s="681"/>
      <c r="BM5" s="681"/>
      <c r="BN5" s="682"/>
      <c r="BO5" s="713">
        <v>99.9</v>
      </c>
      <c r="BP5" s="713"/>
      <c r="BQ5" s="713"/>
      <c r="BR5" s="713"/>
      <c r="BS5" s="714">
        <v>273260</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2">
      <c r="B6" s="677" t="s">
        <v>229</v>
      </c>
      <c r="C6" s="678"/>
      <c r="D6" s="678"/>
      <c r="E6" s="678"/>
      <c r="F6" s="678"/>
      <c r="G6" s="678"/>
      <c r="H6" s="678"/>
      <c r="I6" s="678"/>
      <c r="J6" s="678"/>
      <c r="K6" s="678"/>
      <c r="L6" s="678"/>
      <c r="M6" s="678"/>
      <c r="N6" s="678"/>
      <c r="O6" s="678"/>
      <c r="P6" s="678"/>
      <c r="Q6" s="679"/>
      <c r="R6" s="680">
        <v>334576</v>
      </c>
      <c r="S6" s="681"/>
      <c r="T6" s="681"/>
      <c r="U6" s="681"/>
      <c r="V6" s="681"/>
      <c r="W6" s="681"/>
      <c r="X6" s="681"/>
      <c r="Y6" s="682"/>
      <c r="Z6" s="713">
        <v>1</v>
      </c>
      <c r="AA6" s="713"/>
      <c r="AB6" s="713"/>
      <c r="AC6" s="713"/>
      <c r="AD6" s="714">
        <v>334576</v>
      </c>
      <c r="AE6" s="714"/>
      <c r="AF6" s="714"/>
      <c r="AG6" s="714"/>
      <c r="AH6" s="714"/>
      <c r="AI6" s="714"/>
      <c r="AJ6" s="714"/>
      <c r="AK6" s="714"/>
      <c r="AL6" s="683">
        <v>2.2999999999999998</v>
      </c>
      <c r="AM6" s="684"/>
      <c r="AN6" s="684"/>
      <c r="AO6" s="715"/>
      <c r="AP6" s="677" t="s">
        <v>230</v>
      </c>
      <c r="AQ6" s="678"/>
      <c r="AR6" s="678"/>
      <c r="AS6" s="678"/>
      <c r="AT6" s="678"/>
      <c r="AU6" s="678"/>
      <c r="AV6" s="678"/>
      <c r="AW6" s="678"/>
      <c r="AX6" s="678"/>
      <c r="AY6" s="678"/>
      <c r="AZ6" s="678"/>
      <c r="BA6" s="678"/>
      <c r="BB6" s="678"/>
      <c r="BC6" s="678"/>
      <c r="BD6" s="678"/>
      <c r="BE6" s="678"/>
      <c r="BF6" s="679"/>
      <c r="BG6" s="680">
        <v>5321275</v>
      </c>
      <c r="BH6" s="681"/>
      <c r="BI6" s="681"/>
      <c r="BJ6" s="681"/>
      <c r="BK6" s="681"/>
      <c r="BL6" s="681"/>
      <c r="BM6" s="681"/>
      <c r="BN6" s="682"/>
      <c r="BO6" s="713">
        <v>99.9</v>
      </c>
      <c r="BP6" s="713"/>
      <c r="BQ6" s="713"/>
      <c r="BR6" s="713"/>
      <c r="BS6" s="714">
        <v>273260</v>
      </c>
      <c r="BT6" s="714"/>
      <c r="BU6" s="714"/>
      <c r="BV6" s="714"/>
      <c r="BW6" s="714"/>
      <c r="BX6" s="714"/>
      <c r="BY6" s="714"/>
      <c r="BZ6" s="714"/>
      <c r="CA6" s="714"/>
      <c r="CB6" s="777"/>
      <c r="CD6" s="738" t="s">
        <v>231</v>
      </c>
      <c r="CE6" s="739"/>
      <c r="CF6" s="739"/>
      <c r="CG6" s="739"/>
      <c r="CH6" s="739"/>
      <c r="CI6" s="739"/>
      <c r="CJ6" s="739"/>
      <c r="CK6" s="739"/>
      <c r="CL6" s="739"/>
      <c r="CM6" s="739"/>
      <c r="CN6" s="739"/>
      <c r="CO6" s="739"/>
      <c r="CP6" s="739"/>
      <c r="CQ6" s="740"/>
      <c r="CR6" s="680">
        <v>190847</v>
      </c>
      <c r="CS6" s="681"/>
      <c r="CT6" s="681"/>
      <c r="CU6" s="681"/>
      <c r="CV6" s="681"/>
      <c r="CW6" s="681"/>
      <c r="CX6" s="681"/>
      <c r="CY6" s="682"/>
      <c r="CZ6" s="780">
        <v>0.6</v>
      </c>
      <c r="DA6" s="751"/>
      <c r="DB6" s="751"/>
      <c r="DC6" s="783"/>
      <c r="DD6" s="686">
        <v>14069</v>
      </c>
      <c r="DE6" s="681"/>
      <c r="DF6" s="681"/>
      <c r="DG6" s="681"/>
      <c r="DH6" s="681"/>
      <c r="DI6" s="681"/>
      <c r="DJ6" s="681"/>
      <c r="DK6" s="681"/>
      <c r="DL6" s="681"/>
      <c r="DM6" s="681"/>
      <c r="DN6" s="681"/>
      <c r="DO6" s="681"/>
      <c r="DP6" s="682"/>
      <c r="DQ6" s="686">
        <v>190847</v>
      </c>
      <c r="DR6" s="681"/>
      <c r="DS6" s="681"/>
      <c r="DT6" s="681"/>
      <c r="DU6" s="681"/>
      <c r="DV6" s="681"/>
      <c r="DW6" s="681"/>
      <c r="DX6" s="681"/>
      <c r="DY6" s="681"/>
      <c r="DZ6" s="681"/>
      <c r="EA6" s="681"/>
      <c r="EB6" s="681"/>
      <c r="EC6" s="727"/>
    </row>
    <row r="7" spans="2:143" ht="11.25" customHeight="1" x14ac:dyDescent="0.2">
      <c r="B7" s="677" t="s">
        <v>232</v>
      </c>
      <c r="C7" s="678"/>
      <c r="D7" s="678"/>
      <c r="E7" s="678"/>
      <c r="F7" s="678"/>
      <c r="G7" s="678"/>
      <c r="H7" s="678"/>
      <c r="I7" s="678"/>
      <c r="J7" s="678"/>
      <c r="K7" s="678"/>
      <c r="L7" s="678"/>
      <c r="M7" s="678"/>
      <c r="N7" s="678"/>
      <c r="O7" s="678"/>
      <c r="P7" s="678"/>
      <c r="Q7" s="679"/>
      <c r="R7" s="680">
        <v>6715</v>
      </c>
      <c r="S7" s="681"/>
      <c r="T7" s="681"/>
      <c r="U7" s="681"/>
      <c r="V7" s="681"/>
      <c r="W7" s="681"/>
      <c r="X7" s="681"/>
      <c r="Y7" s="682"/>
      <c r="Z7" s="713">
        <v>0</v>
      </c>
      <c r="AA7" s="713"/>
      <c r="AB7" s="713"/>
      <c r="AC7" s="713"/>
      <c r="AD7" s="714">
        <v>6715</v>
      </c>
      <c r="AE7" s="714"/>
      <c r="AF7" s="714"/>
      <c r="AG7" s="714"/>
      <c r="AH7" s="714"/>
      <c r="AI7" s="714"/>
      <c r="AJ7" s="714"/>
      <c r="AK7" s="714"/>
      <c r="AL7" s="683">
        <v>0</v>
      </c>
      <c r="AM7" s="684"/>
      <c r="AN7" s="684"/>
      <c r="AO7" s="715"/>
      <c r="AP7" s="677" t="s">
        <v>233</v>
      </c>
      <c r="AQ7" s="678"/>
      <c r="AR7" s="678"/>
      <c r="AS7" s="678"/>
      <c r="AT7" s="678"/>
      <c r="AU7" s="678"/>
      <c r="AV7" s="678"/>
      <c r="AW7" s="678"/>
      <c r="AX7" s="678"/>
      <c r="AY7" s="678"/>
      <c r="AZ7" s="678"/>
      <c r="BA7" s="678"/>
      <c r="BB7" s="678"/>
      <c r="BC7" s="678"/>
      <c r="BD7" s="678"/>
      <c r="BE7" s="678"/>
      <c r="BF7" s="679"/>
      <c r="BG7" s="680">
        <v>2212359</v>
      </c>
      <c r="BH7" s="681"/>
      <c r="BI7" s="681"/>
      <c r="BJ7" s="681"/>
      <c r="BK7" s="681"/>
      <c r="BL7" s="681"/>
      <c r="BM7" s="681"/>
      <c r="BN7" s="682"/>
      <c r="BO7" s="713">
        <v>41.5</v>
      </c>
      <c r="BP7" s="713"/>
      <c r="BQ7" s="713"/>
      <c r="BR7" s="713"/>
      <c r="BS7" s="714">
        <v>73948</v>
      </c>
      <c r="BT7" s="714"/>
      <c r="BU7" s="714"/>
      <c r="BV7" s="714"/>
      <c r="BW7" s="714"/>
      <c r="BX7" s="714"/>
      <c r="BY7" s="714"/>
      <c r="BZ7" s="714"/>
      <c r="CA7" s="714"/>
      <c r="CB7" s="777"/>
      <c r="CD7" s="719" t="s">
        <v>234</v>
      </c>
      <c r="CE7" s="720"/>
      <c r="CF7" s="720"/>
      <c r="CG7" s="720"/>
      <c r="CH7" s="720"/>
      <c r="CI7" s="720"/>
      <c r="CJ7" s="720"/>
      <c r="CK7" s="720"/>
      <c r="CL7" s="720"/>
      <c r="CM7" s="720"/>
      <c r="CN7" s="720"/>
      <c r="CO7" s="720"/>
      <c r="CP7" s="720"/>
      <c r="CQ7" s="721"/>
      <c r="CR7" s="680">
        <v>7983216</v>
      </c>
      <c r="CS7" s="681"/>
      <c r="CT7" s="681"/>
      <c r="CU7" s="681"/>
      <c r="CV7" s="681"/>
      <c r="CW7" s="681"/>
      <c r="CX7" s="681"/>
      <c r="CY7" s="682"/>
      <c r="CZ7" s="713">
        <v>25.4</v>
      </c>
      <c r="DA7" s="713"/>
      <c r="DB7" s="713"/>
      <c r="DC7" s="713"/>
      <c r="DD7" s="686">
        <v>284940</v>
      </c>
      <c r="DE7" s="681"/>
      <c r="DF7" s="681"/>
      <c r="DG7" s="681"/>
      <c r="DH7" s="681"/>
      <c r="DI7" s="681"/>
      <c r="DJ7" s="681"/>
      <c r="DK7" s="681"/>
      <c r="DL7" s="681"/>
      <c r="DM7" s="681"/>
      <c r="DN7" s="681"/>
      <c r="DO7" s="681"/>
      <c r="DP7" s="682"/>
      <c r="DQ7" s="686">
        <v>2512974</v>
      </c>
      <c r="DR7" s="681"/>
      <c r="DS7" s="681"/>
      <c r="DT7" s="681"/>
      <c r="DU7" s="681"/>
      <c r="DV7" s="681"/>
      <c r="DW7" s="681"/>
      <c r="DX7" s="681"/>
      <c r="DY7" s="681"/>
      <c r="DZ7" s="681"/>
      <c r="EA7" s="681"/>
      <c r="EB7" s="681"/>
      <c r="EC7" s="727"/>
    </row>
    <row r="8" spans="2:143" ht="11.25" customHeight="1" x14ac:dyDescent="0.2">
      <c r="B8" s="677" t="s">
        <v>235</v>
      </c>
      <c r="C8" s="678"/>
      <c r="D8" s="678"/>
      <c r="E8" s="678"/>
      <c r="F8" s="678"/>
      <c r="G8" s="678"/>
      <c r="H8" s="678"/>
      <c r="I8" s="678"/>
      <c r="J8" s="678"/>
      <c r="K8" s="678"/>
      <c r="L8" s="678"/>
      <c r="M8" s="678"/>
      <c r="N8" s="678"/>
      <c r="O8" s="678"/>
      <c r="P8" s="678"/>
      <c r="Q8" s="679"/>
      <c r="R8" s="680">
        <v>14770</v>
      </c>
      <c r="S8" s="681"/>
      <c r="T8" s="681"/>
      <c r="U8" s="681"/>
      <c r="V8" s="681"/>
      <c r="W8" s="681"/>
      <c r="X8" s="681"/>
      <c r="Y8" s="682"/>
      <c r="Z8" s="713">
        <v>0</v>
      </c>
      <c r="AA8" s="713"/>
      <c r="AB8" s="713"/>
      <c r="AC8" s="713"/>
      <c r="AD8" s="714">
        <v>14770</v>
      </c>
      <c r="AE8" s="714"/>
      <c r="AF8" s="714"/>
      <c r="AG8" s="714"/>
      <c r="AH8" s="714"/>
      <c r="AI8" s="714"/>
      <c r="AJ8" s="714"/>
      <c r="AK8" s="714"/>
      <c r="AL8" s="683">
        <v>0.1</v>
      </c>
      <c r="AM8" s="684"/>
      <c r="AN8" s="684"/>
      <c r="AO8" s="715"/>
      <c r="AP8" s="677" t="s">
        <v>236</v>
      </c>
      <c r="AQ8" s="678"/>
      <c r="AR8" s="678"/>
      <c r="AS8" s="678"/>
      <c r="AT8" s="678"/>
      <c r="AU8" s="678"/>
      <c r="AV8" s="678"/>
      <c r="AW8" s="678"/>
      <c r="AX8" s="678"/>
      <c r="AY8" s="678"/>
      <c r="AZ8" s="678"/>
      <c r="BA8" s="678"/>
      <c r="BB8" s="678"/>
      <c r="BC8" s="678"/>
      <c r="BD8" s="678"/>
      <c r="BE8" s="678"/>
      <c r="BF8" s="679"/>
      <c r="BG8" s="680">
        <v>79098</v>
      </c>
      <c r="BH8" s="681"/>
      <c r="BI8" s="681"/>
      <c r="BJ8" s="681"/>
      <c r="BK8" s="681"/>
      <c r="BL8" s="681"/>
      <c r="BM8" s="681"/>
      <c r="BN8" s="682"/>
      <c r="BO8" s="713">
        <v>1.5</v>
      </c>
      <c r="BP8" s="713"/>
      <c r="BQ8" s="713"/>
      <c r="BR8" s="713"/>
      <c r="BS8" s="686" t="s">
        <v>138</v>
      </c>
      <c r="BT8" s="681"/>
      <c r="BU8" s="681"/>
      <c r="BV8" s="681"/>
      <c r="BW8" s="681"/>
      <c r="BX8" s="681"/>
      <c r="BY8" s="681"/>
      <c r="BZ8" s="681"/>
      <c r="CA8" s="681"/>
      <c r="CB8" s="727"/>
      <c r="CD8" s="719" t="s">
        <v>237</v>
      </c>
      <c r="CE8" s="720"/>
      <c r="CF8" s="720"/>
      <c r="CG8" s="720"/>
      <c r="CH8" s="720"/>
      <c r="CI8" s="720"/>
      <c r="CJ8" s="720"/>
      <c r="CK8" s="720"/>
      <c r="CL8" s="720"/>
      <c r="CM8" s="720"/>
      <c r="CN8" s="720"/>
      <c r="CO8" s="720"/>
      <c r="CP8" s="720"/>
      <c r="CQ8" s="721"/>
      <c r="CR8" s="680">
        <v>9760612</v>
      </c>
      <c r="CS8" s="681"/>
      <c r="CT8" s="681"/>
      <c r="CU8" s="681"/>
      <c r="CV8" s="681"/>
      <c r="CW8" s="681"/>
      <c r="CX8" s="681"/>
      <c r="CY8" s="682"/>
      <c r="CZ8" s="713">
        <v>31</v>
      </c>
      <c r="DA8" s="713"/>
      <c r="DB8" s="713"/>
      <c r="DC8" s="713"/>
      <c r="DD8" s="686">
        <v>289301</v>
      </c>
      <c r="DE8" s="681"/>
      <c r="DF8" s="681"/>
      <c r="DG8" s="681"/>
      <c r="DH8" s="681"/>
      <c r="DI8" s="681"/>
      <c r="DJ8" s="681"/>
      <c r="DK8" s="681"/>
      <c r="DL8" s="681"/>
      <c r="DM8" s="681"/>
      <c r="DN8" s="681"/>
      <c r="DO8" s="681"/>
      <c r="DP8" s="682"/>
      <c r="DQ8" s="686">
        <v>4641585</v>
      </c>
      <c r="DR8" s="681"/>
      <c r="DS8" s="681"/>
      <c r="DT8" s="681"/>
      <c r="DU8" s="681"/>
      <c r="DV8" s="681"/>
      <c r="DW8" s="681"/>
      <c r="DX8" s="681"/>
      <c r="DY8" s="681"/>
      <c r="DZ8" s="681"/>
      <c r="EA8" s="681"/>
      <c r="EB8" s="681"/>
      <c r="EC8" s="727"/>
    </row>
    <row r="9" spans="2:143" ht="11.25" customHeight="1" x14ac:dyDescent="0.2">
      <c r="B9" s="677" t="s">
        <v>238</v>
      </c>
      <c r="C9" s="678"/>
      <c r="D9" s="678"/>
      <c r="E9" s="678"/>
      <c r="F9" s="678"/>
      <c r="G9" s="678"/>
      <c r="H9" s="678"/>
      <c r="I9" s="678"/>
      <c r="J9" s="678"/>
      <c r="K9" s="678"/>
      <c r="L9" s="678"/>
      <c r="M9" s="678"/>
      <c r="N9" s="678"/>
      <c r="O9" s="678"/>
      <c r="P9" s="678"/>
      <c r="Q9" s="679"/>
      <c r="R9" s="680">
        <v>15778</v>
      </c>
      <c r="S9" s="681"/>
      <c r="T9" s="681"/>
      <c r="U9" s="681"/>
      <c r="V9" s="681"/>
      <c r="W9" s="681"/>
      <c r="X9" s="681"/>
      <c r="Y9" s="682"/>
      <c r="Z9" s="713">
        <v>0</v>
      </c>
      <c r="AA9" s="713"/>
      <c r="AB9" s="713"/>
      <c r="AC9" s="713"/>
      <c r="AD9" s="714">
        <v>15778</v>
      </c>
      <c r="AE9" s="714"/>
      <c r="AF9" s="714"/>
      <c r="AG9" s="714"/>
      <c r="AH9" s="714"/>
      <c r="AI9" s="714"/>
      <c r="AJ9" s="714"/>
      <c r="AK9" s="714"/>
      <c r="AL9" s="683">
        <v>0.1</v>
      </c>
      <c r="AM9" s="684"/>
      <c r="AN9" s="684"/>
      <c r="AO9" s="715"/>
      <c r="AP9" s="677" t="s">
        <v>239</v>
      </c>
      <c r="AQ9" s="678"/>
      <c r="AR9" s="678"/>
      <c r="AS9" s="678"/>
      <c r="AT9" s="678"/>
      <c r="AU9" s="678"/>
      <c r="AV9" s="678"/>
      <c r="AW9" s="678"/>
      <c r="AX9" s="678"/>
      <c r="AY9" s="678"/>
      <c r="AZ9" s="678"/>
      <c r="BA9" s="678"/>
      <c r="BB9" s="678"/>
      <c r="BC9" s="678"/>
      <c r="BD9" s="678"/>
      <c r="BE9" s="678"/>
      <c r="BF9" s="679"/>
      <c r="BG9" s="680">
        <v>1773042</v>
      </c>
      <c r="BH9" s="681"/>
      <c r="BI9" s="681"/>
      <c r="BJ9" s="681"/>
      <c r="BK9" s="681"/>
      <c r="BL9" s="681"/>
      <c r="BM9" s="681"/>
      <c r="BN9" s="682"/>
      <c r="BO9" s="713">
        <v>33.299999999999997</v>
      </c>
      <c r="BP9" s="713"/>
      <c r="BQ9" s="713"/>
      <c r="BR9" s="713"/>
      <c r="BS9" s="686" t="s">
        <v>240</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2017642</v>
      </c>
      <c r="CS9" s="681"/>
      <c r="CT9" s="681"/>
      <c r="CU9" s="681"/>
      <c r="CV9" s="681"/>
      <c r="CW9" s="681"/>
      <c r="CX9" s="681"/>
      <c r="CY9" s="682"/>
      <c r="CZ9" s="713">
        <v>6.4</v>
      </c>
      <c r="DA9" s="713"/>
      <c r="DB9" s="713"/>
      <c r="DC9" s="713"/>
      <c r="DD9" s="686">
        <v>86682</v>
      </c>
      <c r="DE9" s="681"/>
      <c r="DF9" s="681"/>
      <c r="DG9" s="681"/>
      <c r="DH9" s="681"/>
      <c r="DI9" s="681"/>
      <c r="DJ9" s="681"/>
      <c r="DK9" s="681"/>
      <c r="DL9" s="681"/>
      <c r="DM9" s="681"/>
      <c r="DN9" s="681"/>
      <c r="DO9" s="681"/>
      <c r="DP9" s="682"/>
      <c r="DQ9" s="686">
        <v>1712430</v>
      </c>
      <c r="DR9" s="681"/>
      <c r="DS9" s="681"/>
      <c r="DT9" s="681"/>
      <c r="DU9" s="681"/>
      <c r="DV9" s="681"/>
      <c r="DW9" s="681"/>
      <c r="DX9" s="681"/>
      <c r="DY9" s="681"/>
      <c r="DZ9" s="681"/>
      <c r="EA9" s="681"/>
      <c r="EB9" s="681"/>
      <c r="EC9" s="727"/>
    </row>
    <row r="10" spans="2:143" ht="11.25" customHeight="1" x14ac:dyDescent="0.2">
      <c r="B10" s="677" t="s">
        <v>242</v>
      </c>
      <c r="C10" s="678"/>
      <c r="D10" s="678"/>
      <c r="E10" s="678"/>
      <c r="F10" s="678"/>
      <c r="G10" s="678"/>
      <c r="H10" s="678"/>
      <c r="I10" s="678"/>
      <c r="J10" s="678"/>
      <c r="K10" s="678"/>
      <c r="L10" s="678"/>
      <c r="M10" s="678"/>
      <c r="N10" s="678"/>
      <c r="O10" s="678"/>
      <c r="P10" s="678"/>
      <c r="Q10" s="679"/>
      <c r="R10" s="680" t="s">
        <v>243</v>
      </c>
      <c r="S10" s="681"/>
      <c r="T10" s="681"/>
      <c r="U10" s="681"/>
      <c r="V10" s="681"/>
      <c r="W10" s="681"/>
      <c r="X10" s="681"/>
      <c r="Y10" s="682"/>
      <c r="Z10" s="713" t="s">
        <v>138</v>
      </c>
      <c r="AA10" s="713"/>
      <c r="AB10" s="713"/>
      <c r="AC10" s="713"/>
      <c r="AD10" s="714" t="s">
        <v>243</v>
      </c>
      <c r="AE10" s="714"/>
      <c r="AF10" s="714"/>
      <c r="AG10" s="714"/>
      <c r="AH10" s="714"/>
      <c r="AI10" s="714"/>
      <c r="AJ10" s="714"/>
      <c r="AK10" s="714"/>
      <c r="AL10" s="683" t="s">
        <v>240</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160988</v>
      </c>
      <c r="BH10" s="681"/>
      <c r="BI10" s="681"/>
      <c r="BJ10" s="681"/>
      <c r="BK10" s="681"/>
      <c r="BL10" s="681"/>
      <c r="BM10" s="681"/>
      <c r="BN10" s="682"/>
      <c r="BO10" s="713">
        <v>3</v>
      </c>
      <c r="BP10" s="713"/>
      <c r="BQ10" s="713"/>
      <c r="BR10" s="713"/>
      <c r="BS10" s="686">
        <v>26851</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3190</v>
      </c>
      <c r="CS10" s="681"/>
      <c r="CT10" s="681"/>
      <c r="CU10" s="681"/>
      <c r="CV10" s="681"/>
      <c r="CW10" s="681"/>
      <c r="CX10" s="681"/>
      <c r="CY10" s="682"/>
      <c r="CZ10" s="713">
        <v>0</v>
      </c>
      <c r="DA10" s="713"/>
      <c r="DB10" s="713"/>
      <c r="DC10" s="713"/>
      <c r="DD10" s="686" t="s">
        <v>240</v>
      </c>
      <c r="DE10" s="681"/>
      <c r="DF10" s="681"/>
      <c r="DG10" s="681"/>
      <c r="DH10" s="681"/>
      <c r="DI10" s="681"/>
      <c r="DJ10" s="681"/>
      <c r="DK10" s="681"/>
      <c r="DL10" s="681"/>
      <c r="DM10" s="681"/>
      <c r="DN10" s="681"/>
      <c r="DO10" s="681"/>
      <c r="DP10" s="682"/>
      <c r="DQ10" s="686">
        <v>3190</v>
      </c>
      <c r="DR10" s="681"/>
      <c r="DS10" s="681"/>
      <c r="DT10" s="681"/>
      <c r="DU10" s="681"/>
      <c r="DV10" s="681"/>
      <c r="DW10" s="681"/>
      <c r="DX10" s="681"/>
      <c r="DY10" s="681"/>
      <c r="DZ10" s="681"/>
      <c r="EA10" s="681"/>
      <c r="EB10" s="681"/>
      <c r="EC10" s="727"/>
    </row>
    <row r="11" spans="2:143" ht="11.25" customHeight="1" x14ac:dyDescent="0.2">
      <c r="B11" s="677" t="s">
        <v>246</v>
      </c>
      <c r="C11" s="678"/>
      <c r="D11" s="678"/>
      <c r="E11" s="678"/>
      <c r="F11" s="678"/>
      <c r="G11" s="678"/>
      <c r="H11" s="678"/>
      <c r="I11" s="678"/>
      <c r="J11" s="678"/>
      <c r="K11" s="678"/>
      <c r="L11" s="678"/>
      <c r="M11" s="678"/>
      <c r="N11" s="678"/>
      <c r="O11" s="678"/>
      <c r="P11" s="678"/>
      <c r="Q11" s="679"/>
      <c r="R11" s="680">
        <v>1010842</v>
      </c>
      <c r="S11" s="681"/>
      <c r="T11" s="681"/>
      <c r="U11" s="681"/>
      <c r="V11" s="681"/>
      <c r="W11" s="681"/>
      <c r="X11" s="681"/>
      <c r="Y11" s="682"/>
      <c r="Z11" s="683">
        <v>3.1</v>
      </c>
      <c r="AA11" s="684"/>
      <c r="AB11" s="684"/>
      <c r="AC11" s="685"/>
      <c r="AD11" s="686">
        <v>1010842</v>
      </c>
      <c r="AE11" s="681"/>
      <c r="AF11" s="681"/>
      <c r="AG11" s="681"/>
      <c r="AH11" s="681"/>
      <c r="AI11" s="681"/>
      <c r="AJ11" s="681"/>
      <c r="AK11" s="682"/>
      <c r="AL11" s="683">
        <v>6.8</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199231</v>
      </c>
      <c r="BH11" s="681"/>
      <c r="BI11" s="681"/>
      <c r="BJ11" s="681"/>
      <c r="BK11" s="681"/>
      <c r="BL11" s="681"/>
      <c r="BM11" s="681"/>
      <c r="BN11" s="682"/>
      <c r="BO11" s="713">
        <v>3.7</v>
      </c>
      <c r="BP11" s="713"/>
      <c r="BQ11" s="713"/>
      <c r="BR11" s="713"/>
      <c r="BS11" s="686">
        <v>47097</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693617</v>
      </c>
      <c r="CS11" s="681"/>
      <c r="CT11" s="681"/>
      <c r="CU11" s="681"/>
      <c r="CV11" s="681"/>
      <c r="CW11" s="681"/>
      <c r="CX11" s="681"/>
      <c r="CY11" s="682"/>
      <c r="CZ11" s="713">
        <v>2.2000000000000002</v>
      </c>
      <c r="DA11" s="713"/>
      <c r="DB11" s="713"/>
      <c r="DC11" s="713"/>
      <c r="DD11" s="686">
        <v>132551</v>
      </c>
      <c r="DE11" s="681"/>
      <c r="DF11" s="681"/>
      <c r="DG11" s="681"/>
      <c r="DH11" s="681"/>
      <c r="DI11" s="681"/>
      <c r="DJ11" s="681"/>
      <c r="DK11" s="681"/>
      <c r="DL11" s="681"/>
      <c r="DM11" s="681"/>
      <c r="DN11" s="681"/>
      <c r="DO11" s="681"/>
      <c r="DP11" s="682"/>
      <c r="DQ11" s="686">
        <v>387802</v>
      </c>
      <c r="DR11" s="681"/>
      <c r="DS11" s="681"/>
      <c r="DT11" s="681"/>
      <c r="DU11" s="681"/>
      <c r="DV11" s="681"/>
      <c r="DW11" s="681"/>
      <c r="DX11" s="681"/>
      <c r="DY11" s="681"/>
      <c r="DZ11" s="681"/>
      <c r="EA11" s="681"/>
      <c r="EB11" s="681"/>
      <c r="EC11" s="727"/>
    </row>
    <row r="12" spans="2:143" ht="11.25" customHeight="1" x14ac:dyDescent="0.2">
      <c r="B12" s="677" t="s">
        <v>249</v>
      </c>
      <c r="C12" s="678"/>
      <c r="D12" s="678"/>
      <c r="E12" s="678"/>
      <c r="F12" s="678"/>
      <c r="G12" s="678"/>
      <c r="H12" s="678"/>
      <c r="I12" s="678"/>
      <c r="J12" s="678"/>
      <c r="K12" s="678"/>
      <c r="L12" s="678"/>
      <c r="M12" s="678"/>
      <c r="N12" s="678"/>
      <c r="O12" s="678"/>
      <c r="P12" s="678"/>
      <c r="Q12" s="679"/>
      <c r="R12" s="680" t="s">
        <v>240</v>
      </c>
      <c r="S12" s="681"/>
      <c r="T12" s="681"/>
      <c r="U12" s="681"/>
      <c r="V12" s="681"/>
      <c r="W12" s="681"/>
      <c r="X12" s="681"/>
      <c r="Y12" s="682"/>
      <c r="Z12" s="713" t="s">
        <v>128</v>
      </c>
      <c r="AA12" s="713"/>
      <c r="AB12" s="713"/>
      <c r="AC12" s="713"/>
      <c r="AD12" s="714" t="s">
        <v>128</v>
      </c>
      <c r="AE12" s="714"/>
      <c r="AF12" s="714"/>
      <c r="AG12" s="714"/>
      <c r="AH12" s="714"/>
      <c r="AI12" s="714"/>
      <c r="AJ12" s="714"/>
      <c r="AK12" s="714"/>
      <c r="AL12" s="683" t="s">
        <v>240</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2646129</v>
      </c>
      <c r="BH12" s="681"/>
      <c r="BI12" s="681"/>
      <c r="BJ12" s="681"/>
      <c r="BK12" s="681"/>
      <c r="BL12" s="681"/>
      <c r="BM12" s="681"/>
      <c r="BN12" s="682"/>
      <c r="BO12" s="713">
        <v>49.7</v>
      </c>
      <c r="BP12" s="713"/>
      <c r="BQ12" s="713"/>
      <c r="BR12" s="713"/>
      <c r="BS12" s="686">
        <v>171982</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1062121</v>
      </c>
      <c r="CS12" s="681"/>
      <c r="CT12" s="681"/>
      <c r="CU12" s="681"/>
      <c r="CV12" s="681"/>
      <c r="CW12" s="681"/>
      <c r="CX12" s="681"/>
      <c r="CY12" s="682"/>
      <c r="CZ12" s="713">
        <v>3.4</v>
      </c>
      <c r="DA12" s="713"/>
      <c r="DB12" s="713"/>
      <c r="DC12" s="713"/>
      <c r="DD12" s="686">
        <v>87091</v>
      </c>
      <c r="DE12" s="681"/>
      <c r="DF12" s="681"/>
      <c r="DG12" s="681"/>
      <c r="DH12" s="681"/>
      <c r="DI12" s="681"/>
      <c r="DJ12" s="681"/>
      <c r="DK12" s="681"/>
      <c r="DL12" s="681"/>
      <c r="DM12" s="681"/>
      <c r="DN12" s="681"/>
      <c r="DO12" s="681"/>
      <c r="DP12" s="682"/>
      <c r="DQ12" s="686">
        <v>517423</v>
      </c>
      <c r="DR12" s="681"/>
      <c r="DS12" s="681"/>
      <c r="DT12" s="681"/>
      <c r="DU12" s="681"/>
      <c r="DV12" s="681"/>
      <c r="DW12" s="681"/>
      <c r="DX12" s="681"/>
      <c r="DY12" s="681"/>
      <c r="DZ12" s="681"/>
      <c r="EA12" s="681"/>
      <c r="EB12" s="681"/>
      <c r="EC12" s="727"/>
    </row>
    <row r="13" spans="2:143" ht="11.25" customHeight="1" x14ac:dyDescent="0.2">
      <c r="B13" s="677" t="s">
        <v>252</v>
      </c>
      <c r="C13" s="678"/>
      <c r="D13" s="678"/>
      <c r="E13" s="678"/>
      <c r="F13" s="678"/>
      <c r="G13" s="678"/>
      <c r="H13" s="678"/>
      <c r="I13" s="678"/>
      <c r="J13" s="678"/>
      <c r="K13" s="678"/>
      <c r="L13" s="678"/>
      <c r="M13" s="678"/>
      <c r="N13" s="678"/>
      <c r="O13" s="678"/>
      <c r="P13" s="678"/>
      <c r="Q13" s="679"/>
      <c r="R13" s="680" t="s">
        <v>138</v>
      </c>
      <c r="S13" s="681"/>
      <c r="T13" s="681"/>
      <c r="U13" s="681"/>
      <c r="V13" s="681"/>
      <c r="W13" s="681"/>
      <c r="X13" s="681"/>
      <c r="Y13" s="682"/>
      <c r="Z13" s="713" t="s">
        <v>138</v>
      </c>
      <c r="AA13" s="713"/>
      <c r="AB13" s="713"/>
      <c r="AC13" s="713"/>
      <c r="AD13" s="714" t="s">
        <v>243</v>
      </c>
      <c r="AE13" s="714"/>
      <c r="AF13" s="714"/>
      <c r="AG13" s="714"/>
      <c r="AH13" s="714"/>
      <c r="AI13" s="714"/>
      <c r="AJ13" s="714"/>
      <c r="AK13" s="714"/>
      <c r="AL13" s="683" t="s">
        <v>240</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2571826</v>
      </c>
      <c r="BH13" s="681"/>
      <c r="BI13" s="681"/>
      <c r="BJ13" s="681"/>
      <c r="BK13" s="681"/>
      <c r="BL13" s="681"/>
      <c r="BM13" s="681"/>
      <c r="BN13" s="682"/>
      <c r="BO13" s="713">
        <v>48.3</v>
      </c>
      <c r="BP13" s="713"/>
      <c r="BQ13" s="713"/>
      <c r="BR13" s="713"/>
      <c r="BS13" s="686">
        <v>171982</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1895371</v>
      </c>
      <c r="CS13" s="681"/>
      <c r="CT13" s="681"/>
      <c r="CU13" s="681"/>
      <c r="CV13" s="681"/>
      <c r="CW13" s="681"/>
      <c r="CX13" s="681"/>
      <c r="CY13" s="682"/>
      <c r="CZ13" s="713">
        <v>6</v>
      </c>
      <c r="DA13" s="713"/>
      <c r="DB13" s="713"/>
      <c r="DC13" s="713"/>
      <c r="DD13" s="686">
        <v>916604</v>
      </c>
      <c r="DE13" s="681"/>
      <c r="DF13" s="681"/>
      <c r="DG13" s="681"/>
      <c r="DH13" s="681"/>
      <c r="DI13" s="681"/>
      <c r="DJ13" s="681"/>
      <c r="DK13" s="681"/>
      <c r="DL13" s="681"/>
      <c r="DM13" s="681"/>
      <c r="DN13" s="681"/>
      <c r="DO13" s="681"/>
      <c r="DP13" s="682"/>
      <c r="DQ13" s="686">
        <v>923047</v>
      </c>
      <c r="DR13" s="681"/>
      <c r="DS13" s="681"/>
      <c r="DT13" s="681"/>
      <c r="DU13" s="681"/>
      <c r="DV13" s="681"/>
      <c r="DW13" s="681"/>
      <c r="DX13" s="681"/>
      <c r="DY13" s="681"/>
      <c r="DZ13" s="681"/>
      <c r="EA13" s="681"/>
      <c r="EB13" s="681"/>
      <c r="EC13" s="727"/>
    </row>
    <row r="14" spans="2:143" ht="11.25" customHeight="1" x14ac:dyDescent="0.2">
      <c r="B14" s="677" t="s">
        <v>255</v>
      </c>
      <c r="C14" s="678"/>
      <c r="D14" s="678"/>
      <c r="E14" s="678"/>
      <c r="F14" s="678"/>
      <c r="G14" s="678"/>
      <c r="H14" s="678"/>
      <c r="I14" s="678"/>
      <c r="J14" s="678"/>
      <c r="K14" s="678"/>
      <c r="L14" s="678"/>
      <c r="M14" s="678"/>
      <c r="N14" s="678"/>
      <c r="O14" s="678"/>
      <c r="P14" s="678"/>
      <c r="Q14" s="679"/>
      <c r="R14" s="680" t="s">
        <v>243</v>
      </c>
      <c r="S14" s="681"/>
      <c r="T14" s="681"/>
      <c r="U14" s="681"/>
      <c r="V14" s="681"/>
      <c r="W14" s="681"/>
      <c r="X14" s="681"/>
      <c r="Y14" s="682"/>
      <c r="Z14" s="713" t="s">
        <v>240</v>
      </c>
      <c r="AA14" s="713"/>
      <c r="AB14" s="713"/>
      <c r="AC14" s="713"/>
      <c r="AD14" s="714" t="s">
        <v>128</v>
      </c>
      <c r="AE14" s="714"/>
      <c r="AF14" s="714"/>
      <c r="AG14" s="714"/>
      <c r="AH14" s="714"/>
      <c r="AI14" s="714"/>
      <c r="AJ14" s="714"/>
      <c r="AK14" s="714"/>
      <c r="AL14" s="683" t="s">
        <v>240</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170893</v>
      </c>
      <c r="BH14" s="681"/>
      <c r="BI14" s="681"/>
      <c r="BJ14" s="681"/>
      <c r="BK14" s="681"/>
      <c r="BL14" s="681"/>
      <c r="BM14" s="681"/>
      <c r="BN14" s="682"/>
      <c r="BO14" s="713">
        <v>3.2</v>
      </c>
      <c r="BP14" s="713"/>
      <c r="BQ14" s="713"/>
      <c r="BR14" s="713"/>
      <c r="BS14" s="686">
        <v>27330</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917508</v>
      </c>
      <c r="CS14" s="681"/>
      <c r="CT14" s="681"/>
      <c r="CU14" s="681"/>
      <c r="CV14" s="681"/>
      <c r="CW14" s="681"/>
      <c r="CX14" s="681"/>
      <c r="CY14" s="682"/>
      <c r="CZ14" s="713">
        <v>2.9</v>
      </c>
      <c r="DA14" s="713"/>
      <c r="DB14" s="713"/>
      <c r="DC14" s="713"/>
      <c r="DD14" s="686">
        <v>136114</v>
      </c>
      <c r="DE14" s="681"/>
      <c r="DF14" s="681"/>
      <c r="DG14" s="681"/>
      <c r="DH14" s="681"/>
      <c r="DI14" s="681"/>
      <c r="DJ14" s="681"/>
      <c r="DK14" s="681"/>
      <c r="DL14" s="681"/>
      <c r="DM14" s="681"/>
      <c r="DN14" s="681"/>
      <c r="DO14" s="681"/>
      <c r="DP14" s="682"/>
      <c r="DQ14" s="686">
        <v>750749</v>
      </c>
      <c r="DR14" s="681"/>
      <c r="DS14" s="681"/>
      <c r="DT14" s="681"/>
      <c r="DU14" s="681"/>
      <c r="DV14" s="681"/>
      <c r="DW14" s="681"/>
      <c r="DX14" s="681"/>
      <c r="DY14" s="681"/>
      <c r="DZ14" s="681"/>
      <c r="EA14" s="681"/>
      <c r="EB14" s="681"/>
      <c r="EC14" s="727"/>
    </row>
    <row r="15" spans="2:143" ht="11.25" customHeight="1" x14ac:dyDescent="0.2">
      <c r="B15" s="677" t="s">
        <v>258</v>
      </c>
      <c r="C15" s="678"/>
      <c r="D15" s="678"/>
      <c r="E15" s="678"/>
      <c r="F15" s="678"/>
      <c r="G15" s="678"/>
      <c r="H15" s="678"/>
      <c r="I15" s="678"/>
      <c r="J15" s="678"/>
      <c r="K15" s="678"/>
      <c r="L15" s="678"/>
      <c r="M15" s="678"/>
      <c r="N15" s="678"/>
      <c r="O15" s="678"/>
      <c r="P15" s="678"/>
      <c r="Q15" s="679"/>
      <c r="R15" s="680" t="s">
        <v>240</v>
      </c>
      <c r="S15" s="681"/>
      <c r="T15" s="681"/>
      <c r="U15" s="681"/>
      <c r="V15" s="681"/>
      <c r="W15" s="681"/>
      <c r="X15" s="681"/>
      <c r="Y15" s="682"/>
      <c r="Z15" s="713" t="s">
        <v>243</v>
      </c>
      <c r="AA15" s="713"/>
      <c r="AB15" s="713"/>
      <c r="AC15" s="713"/>
      <c r="AD15" s="714" t="s">
        <v>128</v>
      </c>
      <c r="AE15" s="714"/>
      <c r="AF15" s="714"/>
      <c r="AG15" s="714"/>
      <c r="AH15" s="714"/>
      <c r="AI15" s="714"/>
      <c r="AJ15" s="714"/>
      <c r="AK15" s="714"/>
      <c r="AL15" s="683" t="s">
        <v>240</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291836</v>
      </c>
      <c r="BH15" s="681"/>
      <c r="BI15" s="681"/>
      <c r="BJ15" s="681"/>
      <c r="BK15" s="681"/>
      <c r="BL15" s="681"/>
      <c r="BM15" s="681"/>
      <c r="BN15" s="682"/>
      <c r="BO15" s="713">
        <v>5.5</v>
      </c>
      <c r="BP15" s="713"/>
      <c r="BQ15" s="713"/>
      <c r="BR15" s="713"/>
      <c r="BS15" s="686" t="s">
        <v>138</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2814224</v>
      </c>
      <c r="CS15" s="681"/>
      <c r="CT15" s="681"/>
      <c r="CU15" s="681"/>
      <c r="CV15" s="681"/>
      <c r="CW15" s="681"/>
      <c r="CX15" s="681"/>
      <c r="CY15" s="682"/>
      <c r="CZ15" s="713">
        <v>8.9</v>
      </c>
      <c r="DA15" s="713"/>
      <c r="DB15" s="713"/>
      <c r="DC15" s="713"/>
      <c r="DD15" s="686">
        <v>665826</v>
      </c>
      <c r="DE15" s="681"/>
      <c r="DF15" s="681"/>
      <c r="DG15" s="681"/>
      <c r="DH15" s="681"/>
      <c r="DI15" s="681"/>
      <c r="DJ15" s="681"/>
      <c r="DK15" s="681"/>
      <c r="DL15" s="681"/>
      <c r="DM15" s="681"/>
      <c r="DN15" s="681"/>
      <c r="DO15" s="681"/>
      <c r="DP15" s="682"/>
      <c r="DQ15" s="686">
        <v>1826589</v>
      </c>
      <c r="DR15" s="681"/>
      <c r="DS15" s="681"/>
      <c r="DT15" s="681"/>
      <c r="DU15" s="681"/>
      <c r="DV15" s="681"/>
      <c r="DW15" s="681"/>
      <c r="DX15" s="681"/>
      <c r="DY15" s="681"/>
      <c r="DZ15" s="681"/>
      <c r="EA15" s="681"/>
      <c r="EB15" s="681"/>
      <c r="EC15" s="727"/>
    </row>
    <row r="16" spans="2:143" ht="11.25" customHeight="1" x14ac:dyDescent="0.2">
      <c r="B16" s="677" t="s">
        <v>261</v>
      </c>
      <c r="C16" s="678"/>
      <c r="D16" s="678"/>
      <c r="E16" s="678"/>
      <c r="F16" s="678"/>
      <c r="G16" s="678"/>
      <c r="H16" s="678"/>
      <c r="I16" s="678"/>
      <c r="J16" s="678"/>
      <c r="K16" s="678"/>
      <c r="L16" s="678"/>
      <c r="M16" s="678"/>
      <c r="N16" s="678"/>
      <c r="O16" s="678"/>
      <c r="P16" s="678"/>
      <c r="Q16" s="679"/>
      <c r="R16" s="680">
        <v>14493</v>
      </c>
      <c r="S16" s="681"/>
      <c r="T16" s="681"/>
      <c r="U16" s="681"/>
      <c r="V16" s="681"/>
      <c r="W16" s="681"/>
      <c r="X16" s="681"/>
      <c r="Y16" s="682"/>
      <c r="Z16" s="713">
        <v>0</v>
      </c>
      <c r="AA16" s="713"/>
      <c r="AB16" s="713"/>
      <c r="AC16" s="713"/>
      <c r="AD16" s="714">
        <v>14493</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v>58</v>
      </c>
      <c r="BH16" s="681"/>
      <c r="BI16" s="681"/>
      <c r="BJ16" s="681"/>
      <c r="BK16" s="681"/>
      <c r="BL16" s="681"/>
      <c r="BM16" s="681"/>
      <c r="BN16" s="682"/>
      <c r="BO16" s="713">
        <v>0</v>
      </c>
      <c r="BP16" s="713"/>
      <c r="BQ16" s="713"/>
      <c r="BR16" s="713"/>
      <c r="BS16" s="686" t="s">
        <v>240</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44576</v>
      </c>
      <c r="CS16" s="681"/>
      <c r="CT16" s="681"/>
      <c r="CU16" s="681"/>
      <c r="CV16" s="681"/>
      <c r="CW16" s="681"/>
      <c r="CX16" s="681"/>
      <c r="CY16" s="682"/>
      <c r="CZ16" s="713">
        <v>0.1</v>
      </c>
      <c r="DA16" s="713"/>
      <c r="DB16" s="713"/>
      <c r="DC16" s="713"/>
      <c r="DD16" s="686" t="s">
        <v>240</v>
      </c>
      <c r="DE16" s="681"/>
      <c r="DF16" s="681"/>
      <c r="DG16" s="681"/>
      <c r="DH16" s="681"/>
      <c r="DI16" s="681"/>
      <c r="DJ16" s="681"/>
      <c r="DK16" s="681"/>
      <c r="DL16" s="681"/>
      <c r="DM16" s="681"/>
      <c r="DN16" s="681"/>
      <c r="DO16" s="681"/>
      <c r="DP16" s="682"/>
      <c r="DQ16" s="686">
        <v>8533</v>
      </c>
      <c r="DR16" s="681"/>
      <c r="DS16" s="681"/>
      <c r="DT16" s="681"/>
      <c r="DU16" s="681"/>
      <c r="DV16" s="681"/>
      <c r="DW16" s="681"/>
      <c r="DX16" s="681"/>
      <c r="DY16" s="681"/>
      <c r="DZ16" s="681"/>
      <c r="EA16" s="681"/>
      <c r="EB16" s="681"/>
      <c r="EC16" s="727"/>
    </row>
    <row r="17" spans="2:133" ht="11.25" customHeight="1" x14ac:dyDescent="0.2">
      <c r="B17" s="677" t="s">
        <v>264</v>
      </c>
      <c r="C17" s="678"/>
      <c r="D17" s="678"/>
      <c r="E17" s="678"/>
      <c r="F17" s="678"/>
      <c r="G17" s="678"/>
      <c r="H17" s="678"/>
      <c r="I17" s="678"/>
      <c r="J17" s="678"/>
      <c r="K17" s="678"/>
      <c r="L17" s="678"/>
      <c r="M17" s="678"/>
      <c r="N17" s="678"/>
      <c r="O17" s="678"/>
      <c r="P17" s="678"/>
      <c r="Q17" s="679"/>
      <c r="R17" s="680">
        <v>33662</v>
      </c>
      <c r="S17" s="681"/>
      <c r="T17" s="681"/>
      <c r="U17" s="681"/>
      <c r="V17" s="681"/>
      <c r="W17" s="681"/>
      <c r="X17" s="681"/>
      <c r="Y17" s="682"/>
      <c r="Z17" s="713">
        <v>0.1</v>
      </c>
      <c r="AA17" s="713"/>
      <c r="AB17" s="713"/>
      <c r="AC17" s="713"/>
      <c r="AD17" s="714">
        <v>33662</v>
      </c>
      <c r="AE17" s="714"/>
      <c r="AF17" s="714"/>
      <c r="AG17" s="714"/>
      <c r="AH17" s="714"/>
      <c r="AI17" s="714"/>
      <c r="AJ17" s="714"/>
      <c r="AK17" s="714"/>
      <c r="AL17" s="683">
        <v>0.2</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240</v>
      </c>
      <c r="BH17" s="681"/>
      <c r="BI17" s="681"/>
      <c r="BJ17" s="681"/>
      <c r="BK17" s="681"/>
      <c r="BL17" s="681"/>
      <c r="BM17" s="681"/>
      <c r="BN17" s="682"/>
      <c r="BO17" s="713" t="s">
        <v>138</v>
      </c>
      <c r="BP17" s="713"/>
      <c r="BQ17" s="713"/>
      <c r="BR17" s="713"/>
      <c r="BS17" s="686" t="s">
        <v>128</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4061098</v>
      </c>
      <c r="CS17" s="681"/>
      <c r="CT17" s="681"/>
      <c r="CU17" s="681"/>
      <c r="CV17" s="681"/>
      <c r="CW17" s="681"/>
      <c r="CX17" s="681"/>
      <c r="CY17" s="682"/>
      <c r="CZ17" s="713">
        <v>12.9</v>
      </c>
      <c r="DA17" s="713"/>
      <c r="DB17" s="713"/>
      <c r="DC17" s="713"/>
      <c r="DD17" s="686" t="s">
        <v>128</v>
      </c>
      <c r="DE17" s="681"/>
      <c r="DF17" s="681"/>
      <c r="DG17" s="681"/>
      <c r="DH17" s="681"/>
      <c r="DI17" s="681"/>
      <c r="DJ17" s="681"/>
      <c r="DK17" s="681"/>
      <c r="DL17" s="681"/>
      <c r="DM17" s="681"/>
      <c r="DN17" s="681"/>
      <c r="DO17" s="681"/>
      <c r="DP17" s="682"/>
      <c r="DQ17" s="686">
        <v>3849242</v>
      </c>
      <c r="DR17" s="681"/>
      <c r="DS17" s="681"/>
      <c r="DT17" s="681"/>
      <c r="DU17" s="681"/>
      <c r="DV17" s="681"/>
      <c r="DW17" s="681"/>
      <c r="DX17" s="681"/>
      <c r="DY17" s="681"/>
      <c r="DZ17" s="681"/>
      <c r="EA17" s="681"/>
      <c r="EB17" s="681"/>
      <c r="EC17" s="727"/>
    </row>
    <row r="18" spans="2:133" ht="11.25" customHeight="1" x14ac:dyDescent="0.2">
      <c r="B18" s="677" t="s">
        <v>267</v>
      </c>
      <c r="C18" s="678"/>
      <c r="D18" s="678"/>
      <c r="E18" s="678"/>
      <c r="F18" s="678"/>
      <c r="G18" s="678"/>
      <c r="H18" s="678"/>
      <c r="I18" s="678"/>
      <c r="J18" s="678"/>
      <c r="K18" s="678"/>
      <c r="L18" s="678"/>
      <c r="M18" s="678"/>
      <c r="N18" s="678"/>
      <c r="O18" s="678"/>
      <c r="P18" s="678"/>
      <c r="Q18" s="679"/>
      <c r="R18" s="680">
        <v>38334</v>
      </c>
      <c r="S18" s="681"/>
      <c r="T18" s="681"/>
      <c r="U18" s="681"/>
      <c r="V18" s="681"/>
      <c r="W18" s="681"/>
      <c r="X18" s="681"/>
      <c r="Y18" s="682"/>
      <c r="Z18" s="713">
        <v>0.1</v>
      </c>
      <c r="AA18" s="713"/>
      <c r="AB18" s="713"/>
      <c r="AC18" s="713"/>
      <c r="AD18" s="714">
        <v>38334</v>
      </c>
      <c r="AE18" s="714"/>
      <c r="AF18" s="714"/>
      <c r="AG18" s="714"/>
      <c r="AH18" s="714"/>
      <c r="AI18" s="714"/>
      <c r="AJ18" s="714"/>
      <c r="AK18" s="714"/>
      <c r="AL18" s="683">
        <v>0.3</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243</v>
      </c>
      <c r="BH18" s="681"/>
      <c r="BI18" s="681"/>
      <c r="BJ18" s="681"/>
      <c r="BK18" s="681"/>
      <c r="BL18" s="681"/>
      <c r="BM18" s="681"/>
      <c r="BN18" s="682"/>
      <c r="BO18" s="713" t="s">
        <v>128</v>
      </c>
      <c r="BP18" s="713"/>
      <c r="BQ18" s="713"/>
      <c r="BR18" s="713"/>
      <c r="BS18" s="686" t="s">
        <v>240</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138</v>
      </c>
      <c r="CS18" s="681"/>
      <c r="CT18" s="681"/>
      <c r="CU18" s="681"/>
      <c r="CV18" s="681"/>
      <c r="CW18" s="681"/>
      <c r="CX18" s="681"/>
      <c r="CY18" s="682"/>
      <c r="CZ18" s="713" t="s">
        <v>240</v>
      </c>
      <c r="DA18" s="713"/>
      <c r="DB18" s="713"/>
      <c r="DC18" s="713"/>
      <c r="DD18" s="686" t="s">
        <v>128</v>
      </c>
      <c r="DE18" s="681"/>
      <c r="DF18" s="681"/>
      <c r="DG18" s="681"/>
      <c r="DH18" s="681"/>
      <c r="DI18" s="681"/>
      <c r="DJ18" s="681"/>
      <c r="DK18" s="681"/>
      <c r="DL18" s="681"/>
      <c r="DM18" s="681"/>
      <c r="DN18" s="681"/>
      <c r="DO18" s="681"/>
      <c r="DP18" s="682"/>
      <c r="DQ18" s="686" t="s">
        <v>270</v>
      </c>
      <c r="DR18" s="681"/>
      <c r="DS18" s="681"/>
      <c r="DT18" s="681"/>
      <c r="DU18" s="681"/>
      <c r="DV18" s="681"/>
      <c r="DW18" s="681"/>
      <c r="DX18" s="681"/>
      <c r="DY18" s="681"/>
      <c r="DZ18" s="681"/>
      <c r="EA18" s="681"/>
      <c r="EB18" s="681"/>
      <c r="EC18" s="727"/>
    </row>
    <row r="19" spans="2:133" ht="11.25" customHeight="1" x14ac:dyDescent="0.2">
      <c r="B19" s="677" t="s">
        <v>271</v>
      </c>
      <c r="C19" s="678"/>
      <c r="D19" s="678"/>
      <c r="E19" s="678"/>
      <c r="F19" s="678"/>
      <c r="G19" s="678"/>
      <c r="H19" s="678"/>
      <c r="I19" s="678"/>
      <c r="J19" s="678"/>
      <c r="K19" s="678"/>
      <c r="L19" s="678"/>
      <c r="M19" s="678"/>
      <c r="N19" s="678"/>
      <c r="O19" s="678"/>
      <c r="P19" s="678"/>
      <c r="Q19" s="679"/>
      <c r="R19" s="680">
        <v>38334</v>
      </c>
      <c r="S19" s="681"/>
      <c r="T19" s="681"/>
      <c r="U19" s="681"/>
      <c r="V19" s="681"/>
      <c r="W19" s="681"/>
      <c r="X19" s="681"/>
      <c r="Y19" s="682"/>
      <c r="Z19" s="713">
        <v>0.1</v>
      </c>
      <c r="AA19" s="713"/>
      <c r="AB19" s="713"/>
      <c r="AC19" s="713"/>
      <c r="AD19" s="714">
        <v>38334</v>
      </c>
      <c r="AE19" s="714"/>
      <c r="AF19" s="714"/>
      <c r="AG19" s="714"/>
      <c r="AH19" s="714"/>
      <c r="AI19" s="714"/>
      <c r="AJ19" s="714"/>
      <c r="AK19" s="714"/>
      <c r="AL19" s="683">
        <v>0.3</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4325</v>
      </c>
      <c r="BH19" s="681"/>
      <c r="BI19" s="681"/>
      <c r="BJ19" s="681"/>
      <c r="BK19" s="681"/>
      <c r="BL19" s="681"/>
      <c r="BM19" s="681"/>
      <c r="BN19" s="682"/>
      <c r="BO19" s="713">
        <v>0.1</v>
      </c>
      <c r="BP19" s="713"/>
      <c r="BQ19" s="713"/>
      <c r="BR19" s="713"/>
      <c r="BS19" s="686" t="s">
        <v>128</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243</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2">
      <c r="B20" s="677" t="s">
        <v>274</v>
      </c>
      <c r="C20" s="678"/>
      <c r="D20" s="678"/>
      <c r="E20" s="678"/>
      <c r="F20" s="678"/>
      <c r="G20" s="678"/>
      <c r="H20" s="678"/>
      <c r="I20" s="678"/>
      <c r="J20" s="678"/>
      <c r="K20" s="678"/>
      <c r="L20" s="678"/>
      <c r="M20" s="678"/>
      <c r="N20" s="678"/>
      <c r="O20" s="678"/>
      <c r="P20" s="678"/>
      <c r="Q20" s="679"/>
      <c r="R20" s="680" t="s">
        <v>240</v>
      </c>
      <c r="S20" s="681"/>
      <c r="T20" s="681"/>
      <c r="U20" s="681"/>
      <c r="V20" s="681"/>
      <c r="W20" s="681"/>
      <c r="X20" s="681"/>
      <c r="Y20" s="682"/>
      <c r="Z20" s="713" t="s">
        <v>128</v>
      </c>
      <c r="AA20" s="713"/>
      <c r="AB20" s="713"/>
      <c r="AC20" s="713"/>
      <c r="AD20" s="714" t="s">
        <v>128</v>
      </c>
      <c r="AE20" s="714"/>
      <c r="AF20" s="714"/>
      <c r="AG20" s="714"/>
      <c r="AH20" s="714"/>
      <c r="AI20" s="714"/>
      <c r="AJ20" s="714"/>
      <c r="AK20" s="714"/>
      <c r="AL20" s="683" t="s">
        <v>243</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4325</v>
      </c>
      <c r="BH20" s="681"/>
      <c r="BI20" s="681"/>
      <c r="BJ20" s="681"/>
      <c r="BK20" s="681"/>
      <c r="BL20" s="681"/>
      <c r="BM20" s="681"/>
      <c r="BN20" s="682"/>
      <c r="BO20" s="713">
        <v>0.1</v>
      </c>
      <c r="BP20" s="713"/>
      <c r="BQ20" s="713"/>
      <c r="BR20" s="713"/>
      <c r="BS20" s="686" t="s">
        <v>240</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31444022</v>
      </c>
      <c r="CS20" s="681"/>
      <c r="CT20" s="681"/>
      <c r="CU20" s="681"/>
      <c r="CV20" s="681"/>
      <c r="CW20" s="681"/>
      <c r="CX20" s="681"/>
      <c r="CY20" s="682"/>
      <c r="CZ20" s="713">
        <v>100</v>
      </c>
      <c r="DA20" s="713"/>
      <c r="DB20" s="713"/>
      <c r="DC20" s="713"/>
      <c r="DD20" s="686">
        <v>2613178</v>
      </c>
      <c r="DE20" s="681"/>
      <c r="DF20" s="681"/>
      <c r="DG20" s="681"/>
      <c r="DH20" s="681"/>
      <c r="DI20" s="681"/>
      <c r="DJ20" s="681"/>
      <c r="DK20" s="681"/>
      <c r="DL20" s="681"/>
      <c r="DM20" s="681"/>
      <c r="DN20" s="681"/>
      <c r="DO20" s="681"/>
      <c r="DP20" s="682"/>
      <c r="DQ20" s="686">
        <v>17324411</v>
      </c>
      <c r="DR20" s="681"/>
      <c r="DS20" s="681"/>
      <c r="DT20" s="681"/>
      <c r="DU20" s="681"/>
      <c r="DV20" s="681"/>
      <c r="DW20" s="681"/>
      <c r="DX20" s="681"/>
      <c r="DY20" s="681"/>
      <c r="DZ20" s="681"/>
      <c r="EA20" s="681"/>
      <c r="EB20" s="681"/>
      <c r="EC20" s="727"/>
    </row>
    <row r="21" spans="2:133" ht="11.25" customHeight="1" x14ac:dyDescent="0.2">
      <c r="B21" s="677" t="s">
        <v>277</v>
      </c>
      <c r="C21" s="678"/>
      <c r="D21" s="678"/>
      <c r="E21" s="678"/>
      <c r="F21" s="678"/>
      <c r="G21" s="678"/>
      <c r="H21" s="678"/>
      <c r="I21" s="678"/>
      <c r="J21" s="678"/>
      <c r="K21" s="678"/>
      <c r="L21" s="678"/>
      <c r="M21" s="678"/>
      <c r="N21" s="678"/>
      <c r="O21" s="678"/>
      <c r="P21" s="678"/>
      <c r="Q21" s="679"/>
      <c r="R21" s="680" t="s">
        <v>128</v>
      </c>
      <c r="S21" s="681"/>
      <c r="T21" s="681"/>
      <c r="U21" s="681"/>
      <c r="V21" s="681"/>
      <c r="W21" s="681"/>
      <c r="X21" s="681"/>
      <c r="Y21" s="682"/>
      <c r="Z21" s="713" t="s">
        <v>128</v>
      </c>
      <c r="AA21" s="713"/>
      <c r="AB21" s="713"/>
      <c r="AC21" s="713"/>
      <c r="AD21" s="714" t="s">
        <v>128</v>
      </c>
      <c r="AE21" s="714"/>
      <c r="AF21" s="714"/>
      <c r="AG21" s="714"/>
      <c r="AH21" s="714"/>
      <c r="AI21" s="714"/>
      <c r="AJ21" s="714"/>
      <c r="AK21" s="714"/>
      <c r="AL21" s="683" t="s">
        <v>128</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4325</v>
      </c>
      <c r="BH21" s="681"/>
      <c r="BI21" s="681"/>
      <c r="BJ21" s="681"/>
      <c r="BK21" s="681"/>
      <c r="BL21" s="681"/>
      <c r="BM21" s="681"/>
      <c r="BN21" s="682"/>
      <c r="BO21" s="713">
        <v>0.1</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279</v>
      </c>
      <c r="C22" s="678"/>
      <c r="D22" s="678"/>
      <c r="E22" s="678"/>
      <c r="F22" s="678"/>
      <c r="G22" s="678"/>
      <c r="H22" s="678"/>
      <c r="I22" s="678"/>
      <c r="J22" s="678"/>
      <c r="K22" s="678"/>
      <c r="L22" s="678"/>
      <c r="M22" s="678"/>
      <c r="N22" s="678"/>
      <c r="O22" s="678"/>
      <c r="P22" s="678"/>
      <c r="Q22" s="679"/>
      <c r="R22" s="680">
        <v>9132679</v>
      </c>
      <c r="S22" s="681"/>
      <c r="T22" s="681"/>
      <c r="U22" s="681"/>
      <c r="V22" s="681"/>
      <c r="W22" s="681"/>
      <c r="X22" s="681"/>
      <c r="Y22" s="682"/>
      <c r="Z22" s="713">
        <v>28.3</v>
      </c>
      <c r="AA22" s="713"/>
      <c r="AB22" s="713"/>
      <c r="AC22" s="713"/>
      <c r="AD22" s="714">
        <v>7968479</v>
      </c>
      <c r="AE22" s="714"/>
      <c r="AF22" s="714"/>
      <c r="AG22" s="714"/>
      <c r="AH22" s="714"/>
      <c r="AI22" s="714"/>
      <c r="AJ22" s="714"/>
      <c r="AK22" s="714"/>
      <c r="AL22" s="683">
        <v>53.8</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138</v>
      </c>
      <c r="BH22" s="681"/>
      <c r="BI22" s="681"/>
      <c r="BJ22" s="681"/>
      <c r="BK22" s="681"/>
      <c r="BL22" s="681"/>
      <c r="BM22" s="681"/>
      <c r="BN22" s="682"/>
      <c r="BO22" s="713" t="s">
        <v>138</v>
      </c>
      <c r="BP22" s="713"/>
      <c r="BQ22" s="713"/>
      <c r="BR22" s="713"/>
      <c r="BS22" s="686" t="s">
        <v>243</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282</v>
      </c>
      <c r="C23" s="678"/>
      <c r="D23" s="678"/>
      <c r="E23" s="678"/>
      <c r="F23" s="678"/>
      <c r="G23" s="678"/>
      <c r="H23" s="678"/>
      <c r="I23" s="678"/>
      <c r="J23" s="678"/>
      <c r="K23" s="678"/>
      <c r="L23" s="678"/>
      <c r="M23" s="678"/>
      <c r="N23" s="678"/>
      <c r="O23" s="678"/>
      <c r="P23" s="678"/>
      <c r="Q23" s="679"/>
      <c r="R23" s="680">
        <v>7968479</v>
      </c>
      <c r="S23" s="681"/>
      <c r="T23" s="681"/>
      <c r="U23" s="681"/>
      <c r="V23" s="681"/>
      <c r="W23" s="681"/>
      <c r="X23" s="681"/>
      <c r="Y23" s="682"/>
      <c r="Z23" s="713">
        <v>24.7</v>
      </c>
      <c r="AA23" s="713"/>
      <c r="AB23" s="713"/>
      <c r="AC23" s="713"/>
      <c r="AD23" s="714">
        <v>7968479</v>
      </c>
      <c r="AE23" s="714"/>
      <c r="AF23" s="714"/>
      <c r="AG23" s="714"/>
      <c r="AH23" s="714"/>
      <c r="AI23" s="714"/>
      <c r="AJ23" s="714"/>
      <c r="AK23" s="714"/>
      <c r="AL23" s="683">
        <v>53.8</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128</v>
      </c>
      <c r="BH23" s="681"/>
      <c r="BI23" s="681"/>
      <c r="BJ23" s="681"/>
      <c r="BK23" s="681"/>
      <c r="BL23" s="681"/>
      <c r="BM23" s="681"/>
      <c r="BN23" s="682"/>
      <c r="BO23" s="713" t="s">
        <v>128</v>
      </c>
      <c r="BP23" s="713"/>
      <c r="BQ23" s="713"/>
      <c r="BR23" s="713"/>
      <c r="BS23" s="686" t="s">
        <v>243</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2">
      <c r="B24" s="677" t="s">
        <v>289</v>
      </c>
      <c r="C24" s="678"/>
      <c r="D24" s="678"/>
      <c r="E24" s="678"/>
      <c r="F24" s="678"/>
      <c r="G24" s="678"/>
      <c r="H24" s="678"/>
      <c r="I24" s="678"/>
      <c r="J24" s="678"/>
      <c r="K24" s="678"/>
      <c r="L24" s="678"/>
      <c r="M24" s="678"/>
      <c r="N24" s="678"/>
      <c r="O24" s="678"/>
      <c r="P24" s="678"/>
      <c r="Q24" s="679"/>
      <c r="R24" s="680">
        <v>1164200</v>
      </c>
      <c r="S24" s="681"/>
      <c r="T24" s="681"/>
      <c r="U24" s="681"/>
      <c r="V24" s="681"/>
      <c r="W24" s="681"/>
      <c r="X24" s="681"/>
      <c r="Y24" s="682"/>
      <c r="Z24" s="713">
        <v>3.6</v>
      </c>
      <c r="AA24" s="713"/>
      <c r="AB24" s="713"/>
      <c r="AC24" s="713"/>
      <c r="AD24" s="714" t="s">
        <v>270</v>
      </c>
      <c r="AE24" s="714"/>
      <c r="AF24" s="714"/>
      <c r="AG24" s="714"/>
      <c r="AH24" s="714"/>
      <c r="AI24" s="714"/>
      <c r="AJ24" s="714"/>
      <c r="AK24" s="714"/>
      <c r="AL24" s="683" t="s">
        <v>243</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240</v>
      </c>
      <c r="BP24" s="713"/>
      <c r="BQ24" s="713"/>
      <c r="BR24" s="713"/>
      <c r="BS24" s="686" t="s">
        <v>243</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13956698</v>
      </c>
      <c r="CS24" s="736"/>
      <c r="CT24" s="736"/>
      <c r="CU24" s="736"/>
      <c r="CV24" s="736"/>
      <c r="CW24" s="736"/>
      <c r="CX24" s="736"/>
      <c r="CY24" s="779"/>
      <c r="CZ24" s="780">
        <v>44.4</v>
      </c>
      <c r="DA24" s="751"/>
      <c r="DB24" s="751"/>
      <c r="DC24" s="783"/>
      <c r="DD24" s="778">
        <v>9242519</v>
      </c>
      <c r="DE24" s="736"/>
      <c r="DF24" s="736"/>
      <c r="DG24" s="736"/>
      <c r="DH24" s="736"/>
      <c r="DI24" s="736"/>
      <c r="DJ24" s="736"/>
      <c r="DK24" s="779"/>
      <c r="DL24" s="778">
        <v>8952514</v>
      </c>
      <c r="DM24" s="736"/>
      <c r="DN24" s="736"/>
      <c r="DO24" s="736"/>
      <c r="DP24" s="736"/>
      <c r="DQ24" s="736"/>
      <c r="DR24" s="736"/>
      <c r="DS24" s="736"/>
      <c r="DT24" s="736"/>
      <c r="DU24" s="736"/>
      <c r="DV24" s="779"/>
      <c r="DW24" s="780">
        <v>58.1</v>
      </c>
      <c r="DX24" s="751"/>
      <c r="DY24" s="751"/>
      <c r="DZ24" s="751"/>
      <c r="EA24" s="751"/>
      <c r="EB24" s="751"/>
      <c r="EC24" s="781"/>
    </row>
    <row r="25" spans="2:133" ht="11.25" customHeight="1" x14ac:dyDescent="0.2">
      <c r="B25" s="677" t="s">
        <v>292</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240</v>
      </c>
      <c r="AE25" s="714"/>
      <c r="AF25" s="714"/>
      <c r="AG25" s="714"/>
      <c r="AH25" s="714"/>
      <c r="AI25" s="714"/>
      <c r="AJ25" s="714"/>
      <c r="AK25" s="714"/>
      <c r="AL25" s="683" t="s">
        <v>128</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240</v>
      </c>
      <c r="BH25" s="681"/>
      <c r="BI25" s="681"/>
      <c r="BJ25" s="681"/>
      <c r="BK25" s="681"/>
      <c r="BL25" s="681"/>
      <c r="BM25" s="681"/>
      <c r="BN25" s="682"/>
      <c r="BO25" s="713" t="s">
        <v>243</v>
      </c>
      <c r="BP25" s="713"/>
      <c r="BQ25" s="713"/>
      <c r="BR25" s="713"/>
      <c r="BS25" s="686" t="s">
        <v>128</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3734314</v>
      </c>
      <c r="CS25" s="699"/>
      <c r="CT25" s="699"/>
      <c r="CU25" s="699"/>
      <c r="CV25" s="699"/>
      <c r="CW25" s="699"/>
      <c r="CX25" s="699"/>
      <c r="CY25" s="700"/>
      <c r="CZ25" s="683">
        <v>11.9</v>
      </c>
      <c r="DA25" s="701"/>
      <c r="DB25" s="701"/>
      <c r="DC25" s="702"/>
      <c r="DD25" s="686">
        <v>3481101</v>
      </c>
      <c r="DE25" s="699"/>
      <c r="DF25" s="699"/>
      <c r="DG25" s="699"/>
      <c r="DH25" s="699"/>
      <c r="DI25" s="699"/>
      <c r="DJ25" s="699"/>
      <c r="DK25" s="700"/>
      <c r="DL25" s="686">
        <v>3258878</v>
      </c>
      <c r="DM25" s="699"/>
      <c r="DN25" s="699"/>
      <c r="DO25" s="699"/>
      <c r="DP25" s="699"/>
      <c r="DQ25" s="699"/>
      <c r="DR25" s="699"/>
      <c r="DS25" s="699"/>
      <c r="DT25" s="699"/>
      <c r="DU25" s="699"/>
      <c r="DV25" s="700"/>
      <c r="DW25" s="683">
        <v>21.2</v>
      </c>
      <c r="DX25" s="701"/>
      <c r="DY25" s="701"/>
      <c r="DZ25" s="701"/>
      <c r="EA25" s="701"/>
      <c r="EB25" s="701"/>
      <c r="EC25" s="722"/>
    </row>
    <row r="26" spans="2:133" ht="11.25" customHeight="1" x14ac:dyDescent="0.2">
      <c r="B26" s="677" t="s">
        <v>295</v>
      </c>
      <c r="C26" s="678"/>
      <c r="D26" s="678"/>
      <c r="E26" s="678"/>
      <c r="F26" s="678"/>
      <c r="G26" s="678"/>
      <c r="H26" s="678"/>
      <c r="I26" s="678"/>
      <c r="J26" s="678"/>
      <c r="K26" s="678"/>
      <c r="L26" s="678"/>
      <c r="M26" s="678"/>
      <c r="N26" s="678"/>
      <c r="O26" s="678"/>
      <c r="P26" s="678"/>
      <c r="Q26" s="679"/>
      <c r="R26" s="680">
        <v>15927449</v>
      </c>
      <c r="S26" s="681"/>
      <c r="T26" s="681"/>
      <c r="U26" s="681"/>
      <c r="V26" s="681"/>
      <c r="W26" s="681"/>
      <c r="X26" s="681"/>
      <c r="Y26" s="682"/>
      <c r="Z26" s="713">
        <v>49.4</v>
      </c>
      <c r="AA26" s="713"/>
      <c r="AB26" s="713"/>
      <c r="AC26" s="713"/>
      <c r="AD26" s="714">
        <v>14763249</v>
      </c>
      <c r="AE26" s="714"/>
      <c r="AF26" s="714"/>
      <c r="AG26" s="714"/>
      <c r="AH26" s="714"/>
      <c r="AI26" s="714"/>
      <c r="AJ26" s="714"/>
      <c r="AK26" s="714"/>
      <c r="AL26" s="683">
        <v>99.7</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138</v>
      </c>
      <c r="BH26" s="681"/>
      <c r="BI26" s="681"/>
      <c r="BJ26" s="681"/>
      <c r="BK26" s="681"/>
      <c r="BL26" s="681"/>
      <c r="BM26" s="681"/>
      <c r="BN26" s="682"/>
      <c r="BO26" s="713" t="s">
        <v>240</v>
      </c>
      <c r="BP26" s="713"/>
      <c r="BQ26" s="713"/>
      <c r="BR26" s="713"/>
      <c r="BS26" s="686" t="s">
        <v>240</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2191762</v>
      </c>
      <c r="CS26" s="681"/>
      <c r="CT26" s="681"/>
      <c r="CU26" s="681"/>
      <c r="CV26" s="681"/>
      <c r="CW26" s="681"/>
      <c r="CX26" s="681"/>
      <c r="CY26" s="682"/>
      <c r="CZ26" s="683">
        <v>7</v>
      </c>
      <c r="DA26" s="701"/>
      <c r="DB26" s="701"/>
      <c r="DC26" s="702"/>
      <c r="DD26" s="686">
        <v>2074703</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2">
      <c r="B27" s="677" t="s">
        <v>298</v>
      </c>
      <c r="C27" s="678"/>
      <c r="D27" s="678"/>
      <c r="E27" s="678"/>
      <c r="F27" s="678"/>
      <c r="G27" s="678"/>
      <c r="H27" s="678"/>
      <c r="I27" s="678"/>
      <c r="J27" s="678"/>
      <c r="K27" s="678"/>
      <c r="L27" s="678"/>
      <c r="M27" s="678"/>
      <c r="N27" s="678"/>
      <c r="O27" s="678"/>
      <c r="P27" s="678"/>
      <c r="Q27" s="679"/>
      <c r="R27" s="680">
        <v>6379</v>
      </c>
      <c r="S27" s="681"/>
      <c r="T27" s="681"/>
      <c r="U27" s="681"/>
      <c r="V27" s="681"/>
      <c r="W27" s="681"/>
      <c r="X27" s="681"/>
      <c r="Y27" s="682"/>
      <c r="Z27" s="713">
        <v>0</v>
      </c>
      <c r="AA27" s="713"/>
      <c r="AB27" s="713"/>
      <c r="AC27" s="713"/>
      <c r="AD27" s="714">
        <v>6379</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5325600</v>
      </c>
      <c r="BH27" s="681"/>
      <c r="BI27" s="681"/>
      <c r="BJ27" s="681"/>
      <c r="BK27" s="681"/>
      <c r="BL27" s="681"/>
      <c r="BM27" s="681"/>
      <c r="BN27" s="682"/>
      <c r="BO27" s="713">
        <v>100</v>
      </c>
      <c r="BP27" s="713"/>
      <c r="BQ27" s="713"/>
      <c r="BR27" s="713"/>
      <c r="BS27" s="686">
        <v>273260</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6161286</v>
      </c>
      <c r="CS27" s="699"/>
      <c r="CT27" s="699"/>
      <c r="CU27" s="699"/>
      <c r="CV27" s="699"/>
      <c r="CW27" s="699"/>
      <c r="CX27" s="699"/>
      <c r="CY27" s="700"/>
      <c r="CZ27" s="683">
        <v>19.600000000000001</v>
      </c>
      <c r="DA27" s="701"/>
      <c r="DB27" s="701"/>
      <c r="DC27" s="702"/>
      <c r="DD27" s="686">
        <v>1912176</v>
      </c>
      <c r="DE27" s="699"/>
      <c r="DF27" s="699"/>
      <c r="DG27" s="699"/>
      <c r="DH27" s="699"/>
      <c r="DI27" s="699"/>
      <c r="DJ27" s="699"/>
      <c r="DK27" s="700"/>
      <c r="DL27" s="686">
        <v>1844394</v>
      </c>
      <c r="DM27" s="699"/>
      <c r="DN27" s="699"/>
      <c r="DO27" s="699"/>
      <c r="DP27" s="699"/>
      <c r="DQ27" s="699"/>
      <c r="DR27" s="699"/>
      <c r="DS27" s="699"/>
      <c r="DT27" s="699"/>
      <c r="DU27" s="699"/>
      <c r="DV27" s="700"/>
      <c r="DW27" s="683">
        <v>12</v>
      </c>
      <c r="DX27" s="701"/>
      <c r="DY27" s="701"/>
      <c r="DZ27" s="701"/>
      <c r="EA27" s="701"/>
      <c r="EB27" s="701"/>
      <c r="EC27" s="722"/>
    </row>
    <row r="28" spans="2:133" ht="11.25" customHeight="1" x14ac:dyDescent="0.2">
      <c r="B28" s="677" t="s">
        <v>301</v>
      </c>
      <c r="C28" s="678"/>
      <c r="D28" s="678"/>
      <c r="E28" s="678"/>
      <c r="F28" s="678"/>
      <c r="G28" s="678"/>
      <c r="H28" s="678"/>
      <c r="I28" s="678"/>
      <c r="J28" s="678"/>
      <c r="K28" s="678"/>
      <c r="L28" s="678"/>
      <c r="M28" s="678"/>
      <c r="N28" s="678"/>
      <c r="O28" s="678"/>
      <c r="P28" s="678"/>
      <c r="Q28" s="679"/>
      <c r="R28" s="680">
        <v>186029</v>
      </c>
      <c r="S28" s="681"/>
      <c r="T28" s="681"/>
      <c r="U28" s="681"/>
      <c r="V28" s="681"/>
      <c r="W28" s="681"/>
      <c r="X28" s="681"/>
      <c r="Y28" s="682"/>
      <c r="Z28" s="713">
        <v>0.6</v>
      </c>
      <c r="AA28" s="713"/>
      <c r="AB28" s="713"/>
      <c r="AC28" s="713"/>
      <c r="AD28" s="714" t="s">
        <v>240</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4061098</v>
      </c>
      <c r="CS28" s="681"/>
      <c r="CT28" s="681"/>
      <c r="CU28" s="681"/>
      <c r="CV28" s="681"/>
      <c r="CW28" s="681"/>
      <c r="CX28" s="681"/>
      <c r="CY28" s="682"/>
      <c r="CZ28" s="683">
        <v>12.9</v>
      </c>
      <c r="DA28" s="701"/>
      <c r="DB28" s="701"/>
      <c r="DC28" s="702"/>
      <c r="DD28" s="686">
        <v>3849242</v>
      </c>
      <c r="DE28" s="681"/>
      <c r="DF28" s="681"/>
      <c r="DG28" s="681"/>
      <c r="DH28" s="681"/>
      <c r="DI28" s="681"/>
      <c r="DJ28" s="681"/>
      <c r="DK28" s="682"/>
      <c r="DL28" s="686">
        <v>3849242</v>
      </c>
      <c r="DM28" s="681"/>
      <c r="DN28" s="681"/>
      <c r="DO28" s="681"/>
      <c r="DP28" s="681"/>
      <c r="DQ28" s="681"/>
      <c r="DR28" s="681"/>
      <c r="DS28" s="681"/>
      <c r="DT28" s="681"/>
      <c r="DU28" s="681"/>
      <c r="DV28" s="682"/>
      <c r="DW28" s="683">
        <v>25</v>
      </c>
      <c r="DX28" s="701"/>
      <c r="DY28" s="701"/>
      <c r="DZ28" s="701"/>
      <c r="EA28" s="701"/>
      <c r="EB28" s="701"/>
      <c r="EC28" s="722"/>
    </row>
    <row r="29" spans="2:133" ht="11.25" customHeight="1" x14ac:dyDescent="0.2">
      <c r="B29" s="677" t="s">
        <v>303</v>
      </c>
      <c r="C29" s="678"/>
      <c r="D29" s="678"/>
      <c r="E29" s="678"/>
      <c r="F29" s="678"/>
      <c r="G29" s="678"/>
      <c r="H29" s="678"/>
      <c r="I29" s="678"/>
      <c r="J29" s="678"/>
      <c r="K29" s="678"/>
      <c r="L29" s="678"/>
      <c r="M29" s="678"/>
      <c r="N29" s="678"/>
      <c r="O29" s="678"/>
      <c r="P29" s="678"/>
      <c r="Q29" s="679"/>
      <c r="R29" s="680">
        <v>193669</v>
      </c>
      <c r="S29" s="681"/>
      <c r="T29" s="681"/>
      <c r="U29" s="681"/>
      <c r="V29" s="681"/>
      <c r="W29" s="681"/>
      <c r="X29" s="681"/>
      <c r="Y29" s="682"/>
      <c r="Z29" s="713">
        <v>0.6</v>
      </c>
      <c r="AA29" s="713"/>
      <c r="AB29" s="713"/>
      <c r="AC29" s="713"/>
      <c r="AD29" s="714">
        <v>29227</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304</v>
      </c>
      <c r="CE29" s="769"/>
      <c r="CF29" s="719" t="s">
        <v>305</v>
      </c>
      <c r="CG29" s="720"/>
      <c r="CH29" s="720"/>
      <c r="CI29" s="720"/>
      <c r="CJ29" s="720"/>
      <c r="CK29" s="720"/>
      <c r="CL29" s="720"/>
      <c r="CM29" s="720"/>
      <c r="CN29" s="720"/>
      <c r="CO29" s="720"/>
      <c r="CP29" s="720"/>
      <c r="CQ29" s="721"/>
      <c r="CR29" s="680">
        <v>4060124</v>
      </c>
      <c r="CS29" s="699"/>
      <c r="CT29" s="699"/>
      <c r="CU29" s="699"/>
      <c r="CV29" s="699"/>
      <c r="CW29" s="699"/>
      <c r="CX29" s="699"/>
      <c r="CY29" s="700"/>
      <c r="CZ29" s="683">
        <v>12.9</v>
      </c>
      <c r="DA29" s="701"/>
      <c r="DB29" s="701"/>
      <c r="DC29" s="702"/>
      <c r="DD29" s="686">
        <v>3848268</v>
      </c>
      <c r="DE29" s="699"/>
      <c r="DF29" s="699"/>
      <c r="DG29" s="699"/>
      <c r="DH29" s="699"/>
      <c r="DI29" s="699"/>
      <c r="DJ29" s="699"/>
      <c r="DK29" s="700"/>
      <c r="DL29" s="686">
        <v>3848268</v>
      </c>
      <c r="DM29" s="699"/>
      <c r="DN29" s="699"/>
      <c r="DO29" s="699"/>
      <c r="DP29" s="699"/>
      <c r="DQ29" s="699"/>
      <c r="DR29" s="699"/>
      <c r="DS29" s="699"/>
      <c r="DT29" s="699"/>
      <c r="DU29" s="699"/>
      <c r="DV29" s="700"/>
      <c r="DW29" s="683">
        <v>25</v>
      </c>
      <c r="DX29" s="701"/>
      <c r="DY29" s="701"/>
      <c r="DZ29" s="701"/>
      <c r="EA29" s="701"/>
      <c r="EB29" s="701"/>
      <c r="EC29" s="722"/>
    </row>
    <row r="30" spans="2:133" ht="11.25" customHeight="1" x14ac:dyDescent="0.2">
      <c r="B30" s="677" t="s">
        <v>306</v>
      </c>
      <c r="C30" s="678"/>
      <c r="D30" s="678"/>
      <c r="E30" s="678"/>
      <c r="F30" s="678"/>
      <c r="G30" s="678"/>
      <c r="H30" s="678"/>
      <c r="I30" s="678"/>
      <c r="J30" s="678"/>
      <c r="K30" s="678"/>
      <c r="L30" s="678"/>
      <c r="M30" s="678"/>
      <c r="N30" s="678"/>
      <c r="O30" s="678"/>
      <c r="P30" s="678"/>
      <c r="Q30" s="679"/>
      <c r="R30" s="680">
        <v>131575</v>
      </c>
      <c r="S30" s="681"/>
      <c r="T30" s="681"/>
      <c r="U30" s="681"/>
      <c r="V30" s="681"/>
      <c r="W30" s="681"/>
      <c r="X30" s="681"/>
      <c r="Y30" s="682"/>
      <c r="Z30" s="713">
        <v>0.4</v>
      </c>
      <c r="AA30" s="713"/>
      <c r="AB30" s="713"/>
      <c r="AC30" s="713"/>
      <c r="AD30" s="714" t="s">
        <v>240</v>
      </c>
      <c r="AE30" s="714"/>
      <c r="AF30" s="714"/>
      <c r="AG30" s="714"/>
      <c r="AH30" s="714"/>
      <c r="AI30" s="714"/>
      <c r="AJ30" s="714"/>
      <c r="AK30" s="714"/>
      <c r="AL30" s="683" t="s">
        <v>270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0"/>
      <c r="CE30" s="771"/>
      <c r="CF30" s="719" t="s">
        <v>309</v>
      </c>
      <c r="CG30" s="720"/>
      <c r="CH30" s="720"/>
      <c r="CI30" s="720"/>
      <c r="CJ30" s="720"/>
      <c r="CK30" s="720"/>
      <c r="CL30" s="720"/>
      <c r="CM30" s="720"/>
      <c r="CN30" s="720"/>
      <c r="CO30" s="720"/>
      <c r="CP30" s="720"/>
      <c r="CQ30" s="721"/>
      <c r="CR30" s="680">
        <v>3893407</v>
      </c>
      <c r="CS30" s="681"/>
      <c r="CT30" s="681"/>
      <c r="CU30" s="681"/>
      <c r="CV30" s="681"/>
      <c r="CW30" s="681"/>
      <c r="CX30" s="681"/>
      <c r="CY30" s="682"/>
      <c r="CZ30" s="683">
        <v>12.4</v>
      </c>
      <c r="DA30" s="701"/>
      <c r="DB30" s="701"/>
      <c r="DC30" s="702"/>
      <c r="DD30" s="686">
        <v>3683816</v>
      </c>
      <c r="DE30" s="681"/>
      <c r="DF30" s="681"/>
      <c r="DG30" s="681"/>
      <c r="DH30" s="681"/>
      <c r="DI30" s="681"/>
      <c r="DJ30" s="681"/>
      <c r="DK30" s="682"/>
      <c r="DL30" s="686">
        <v>3683816</v>
      </c>
      <c r="DM30" s="681"/>
      <c r="DN30" s="681"/>
      <c r="DO30" s="681"/>
      <c r="DP30" s="681"/>
      <c r="DQ30" s="681"/>
      <c r="DR30" s="681"/>
      <c r="DS30" s="681"/>
      <c r="DT30" s="681"/>
      <c r="DU30" s="681"/>
      <c r="DV30" s="682"/>
      <c r="DW30" s="683">
        <v>23.9</v>
      </c>
      <c r="DX30" s="701"/>
      <c r="DY30" s="701"/>
      <c r="DZ30" s="701"/>
      <c r="EA30" s="701"/>
      <c r="EB30" s="701"/>
      <c r="EC30" s="722"/>
    </row>
    <row r="31" spans="2:133" ht="11.25" customHeight="1" x14ac:dyDescent="0.2">
      <c r="B31" s="677" t="s">
        <v>310</v>
      </c>
      <c r="C31" s="678"/>
      <c r="D31" s="678"/>
      <c r="E31" s="678"/>
      <c r="F31" s="678"/>
      <c r="G31" s="678"/>
      <c r="H31" s="678"/>
      <c r="I31" s="678"/>
      <c r="J31" s="678"/>
      <c r="K31" s="678"/>
      <c r="L31" s="678"/>
      <c r="M31" s="678"/>
      <c r="N31" s="678"/>
      <c r="O31" s="678"/>
      <c r="P31" s="678"/>
      <c r="Q31" s="679"/>
      <c r="R31" s="680">
        <v>9463196</v>
      </c>
      <c r="S31" s="681"/>
      <c r="T31" s="681"/>
      <c r="U31" s="681"/>
      <c r="V31" s="681"/>
      <c r="W31" s="681"/>
      <c r="X31" s="681"/>
      <c r="Y31" s="682"/>
      <c r="Z31" s="713">
        <v>29.3</v>
      </c>
      <c r="AA31" s="713"/>
      <c r="AB31" s="713"/>
      <c r="AC31" s="713"/>
      <c r="AD31" s="714" t="s">
        <v>128</v>
      </c>
      <c r="AE31" s="714"/>
      <c r="AF31" s="714"/>
      <c r="AG31" s="714"/>
      <c r="AH31" s="714"/>
      <c r="AI31" s="714"/>
      <c r="AJ31" s="714"/>
      <c r="AK31" s="714"/>
      <c r="AL31" s="683" t="s">
        <v>138</v>
      </c>
      <c r="AM31" s="684"/>
      <c r="AN31" s="684"/>
      <c r="AO31" s="715"/>
      <c r="AP31" s="754" t="s">
        <v>311</v>
      </c>
      <c r="AQ31" s="755"/>
      <c r="AR31" s="755"/>
      <c r="AS31" s="755"/>
      <c r="AT31" s="760" t="s">
        <v>312</v>
      </c>
      <c r="AU31" s="231"/>
      <c r="AV31" s="231"/>
      <c r="AW31" s="231"/>
      <c r="AX31" s="746" t="s">
        <v>185</v>
      </c>
      <c r="AY31" s="747"/>
      <c r="AZ31" s="747"/>
      <c r="BA31" s="747"/>
      <c r="BB31" s="747"/>
      <c r="BC31" s="747"/>
      <c r="BD31" s="747"/>
      <c r="BE31" s="747"/>
      <c r="BF31" s="748"/>
      <c r="BG31" s="749">
        <v>98</v>
      </c>
      <c r="BH31" s="750"/>
      <c r="BI31" s="750"/>
      <c r="BJ31" s="750"/>
      <c r="BK31" s="750"/>
      <c r="BL31" s="750"/>
      <c r="BM31" s="751">
        <v>97.2</v>
      </c>
      <c r="BN31" s="750"/>
      <c r="BO31" s="750"/>
      <c r="BP31" s="750"/>
      <c r="BQ31" s="752"/>
      <c r="BR31" s="749">
        <v>99.5</v>
      </c>
      <c r="BS31" s="750"/>
      <c r="BT31" s="750"/>
      <c r="BU31" s="750"/>
      <c r="BV31" s="750"/>
      <c r="BW31" s="750"/>
      <c r="BX31" s="751">
        <v>98.7</v>
      </c>
      <c r="BY31" s="750"/>
      <c r="BZ31" s="750"/>
      <c r="CA31" s="750"/>
      <c r="CB31" s="752"/>
      <c r="CD31" s="770"/>
      <c r="CE31" s="771"/>
      <c r="CF31" s="719" t="s">
        <v>313</v>
      </c>
      <c r="CG31" s="720"/>
      <c r="CH31" s="720"/>
      <c r="CI31" s="720"/>
      <c r="CJ31" s="720"/>
      <c r="CK31" s="720"/>
      <c r="CL31" s="720"/>
      <c r="CM31" s="720"/>
      <c r="CN31" s="720"/>
      <c r="CO31" s="720"/>
      <c r="CP31" s="720"/>
      <c r="CQ31" s="721"/>
      <c r="CR31" s="680">
        <v>166717</v>
      </c>
      <c r="CS31" s="699"/>
      <c r="CT31" s="699"/>
      <c r="CU31" s="699"/>
      <c r="CV31" s="699"/>
      <c r="CW31" s="699"/>
      <c r="CX31" s="699"/>
      <c r="CY31" s="700"/>
      <c r="CZ31" s="683">
        <v>0.5</v>
      </c>
      <c r="DA31" s="701"/>
      <c r="DB31" s="701"/>
      <c r="DC31" s="702"/>
      <c r="DD31" s="686">
        <v>164452</v>
      </c>
      <c r="DE31" s="699"/>
      <c r="DF31" s="699"/>
      <c r="DG31" s="699"/>
      <c r="DH31" s="699"/>
      <c r="DI31" s="699"/>
      <c r="DJ31" s="699"/>
      <c r="DK31" s="700"/>
      <c r="DL31" s="686">
        <v>164452</v>
      </c>
      <c r="DM31" s="699"/>
      <c r="DN31" s="699"/>
      <c r="DO31" s="699"/>
      <c r="DP31" s="699"/>
      <c r="DQ31" s="699"/>
      <c r="DR31" s="699"/>
      <c r="DS31" s="699"/>
      <c r="DT31" s="699"/>
      <c r="DU31" s="699"/>
      <c r="DV31" s="700"/>
      <c r="DW31" s="683">
        <v>1.1000000000000001</v>
      </c>
      <c r="DX31" s="701"/>
      <c r="DY31" s="701"/>
      <c r="DZ31" s="701"/>
      <c r="EA31" s="701"/>
      <c r="EB31" s="701"/>
      <c r="EC31" s="722"/>
    </row>
    <row r="32" spans="2:133" ht="11.25" customHeight="1" x14ac:dyDescent="0.2">
      <c r="B32" s="763" t="s">
        <v>314</v>
      </c>
      <c r="C32" s="764"/>
      <c r="D32" s="764"/>
      <c r="E32" s="764"/>
      <c r="F32" s="764"/>
      <c r="G32" s="764"/>
      <c r="H32" s="764"/>
      <c r="I32" s="764"/>
      <c r="J32" s="764"/>
      <c r="K32" s="764"/>
      <c r="L32" s="764"/>
      <c r="M32" s="764"/>
      <c r="N32" s="764"/>
      <c r="O32" s="764"/>
      <c r="P32" s="764"/>
      <c r="Q32" s="765"/>
      <c r="R32" s="680" t="s">
        <v>243</v>
      </c>
      <c r="S32" s="681"/>
      <c r="T32" s="681"/>
      <c r="U32" s="681"/>
      <c r="V32" s="681"/>
      <c r="W32" s="681"/>
      <c r="X32" s="681"/>
      <c r="Y32" s="682"/>
      <c r="Z32" s="713" t="s">
        <v>240</v>
      </c>
      <c r="AA32" s="713"/>
      <c r="AB32" s="713"/>
      <c r="AC32" s="713"/>
      <c r="AD32" s="714" t="s">
        <v>243</v>
      </c>
      <c r="AE32" s="714"/>
      <c r="AF32" s="714"/>
      <c r="AG32" s="714"/>
      <c r="AH32" s="714"/>
      <c r="AI32" s="714"/>
      <c r="AJ32" s="714"/>
      <c r="AK32" s="714"/>
      <c r="AL32" s="683" t="s">
        <v>128</v>
      </c>
      <c r="AM32" s="684"/>
      <c r="AN32" s="684"/>
      <c r="AO32" s="715"/>
      <c r="AP32" s="756"/>
      <c r="AQ32" s="757"/>
      <c r="AR32" s="757"/>
      <c r="AS32" s="757"/>
      <c r="AT32" s="761"/>
      <c r="AU32" s="230" t="s">
        <v>315</v>
      </c>
      <c r="AV32" s="230"/>
      <c r="AW32" s="230"/>
      <c r="AX32" s="677" t="s">
        <v>316</v>
      </c>
      <c r="AY32" s="678"/>
      <c r="AZ32" s="678"/>
      <c r="BA32" s="678"/>
      <c r="BB32" s="678"/>
      <c r="BC32" s="678"/>
      <c r="BD32" s="678"/>
      <c r="BE32" s="678"/>
      <c r="BF32" s="679"/>
      <c r="BG32" s="753">
        <v>99.4</v>
      </c>
      <c r="BH32" s="699"/>
      <c r="BI32" s="699"/>
      <c r="BJ32" s="699"/>
      <c r="BK32" s="699"/>
      <c r="BL32" s="699"/>
      <c r="BM32" s="684">
        <v>98.6</v>
      </c>
      <c r="BN32" s="745"/>
      <c r="BO32" s="745"/>
      <c r="BP32" s="745"/>
      <c r="BQ32" s="726"/>
      <c r="BR32" s="753">
        <v>99.5</v>
      </c>
      <c r="BS32" s="699"/>
      <c r="BT32" s="699"/>
      <c r="BU32" s="699"/>
      <c r="BV32" s="699"/>
      <c r="BW32" s="699"/>
      <c r="BX32" s="684">
        <v>98.9</v>
      </c>
      <c r="BY32" s="745"/>
      <c r="BZ32" s="745"/>
      <c r="CA32" s="745"/>
      <c r="CB32" s="726"/>
      <c r="CD32" s="772"/>
      <c r="CE32" s="773"/>
      <c r="CF32" s="719" t="s">
        <v>317</v>
      </c>
      <c r="CG32" s="720"/>
      <c r="CH32" s="720"/>
      <c r="CI32" s="720"/>
      <c r="CJ32" s="720"/>
      <c r="CK32" s="720"/>
      <c r="CL32" s="720"/>
      <c r="CM32" s="720"/>
      <c r="CN32" s="720"/>
      <c r="CO32" s="720"/>
      <c r="CP32" s="720"/>
      <c r="CQ32" s="721"/>
      <c r="CR32" s="680">
        <v>974</v>
      </c>
      <c r="CS32" s="681"/>
      <c r="CT32" s="681"/>
      <c r="CU32" s="681"/>
      <c r="CV32" s="681"/>
      <c r="CW32" s="681"/>
      <c r="CX32" s="681"/>
      <c r="CY32" s="682"/>
      <c r="CZ32" s="683">
        <v>0</v>
      </c>
      <c r="DA32" s="701"/>
      <c r="DB32" s="701"/>
      <c r="DC32" s="702"/>
      <c r="DD32" s="686">
        <v>974</v>
      </c>
      <c r="DE32" s="681"/>
      <c r="DF32" s="681"/>
      <c r="DG32" s="681"/>
      <c r="DH32" s="681"/>
      <c r="DI32" s="681"/>
      <c r="DJ32" s="681"/>
      <c r="DK32" s="682"/>
      <c r="DL32" s="686">
        <v>974</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2">
      <c r="B33" s="677" t="s">
        <v>318</v>
      </c>
      <c r="C33" s="678"/>
      <c r="D33" s="678"/>
      <c r="E33" s="678"/>
      <c r="F33" s="678"/>
      <c r="G33" s="678"/>
      <c r="H33" s="678"/>
      <c r="I33" s="678"/>
      <c r="J33" s="678"/>
      <c r="K33" s="678"/>
      <c r="L33" s="678"/>
      <c r="M33" s="678"/>
      <c r="N33" s="678"/>
      <c r="O33" s="678"/>
      <c r="P33" s="678"/>
      <c r="Q33" s="679"/>
      <c r="R33" s="680">
        <v>2273431</v>
      </c>
      <c r="S33" s="681"/>
      <c r="T33" s="681"/>
      <c r="U33" s="681"/>
      <c r="V33" s="681"/>
      <c r="W33" s="681"/>
      <c r="X33" s="681"/>
      <c r="Y33" s="682"/>
      <c r="Z33" s="713">
        <v>7.1</v>
      </c>
      <c r="AA33" s="713"/>
      <c r="AB33" s="713"/>
      <c r="AC33" s="713"/>
      <c r="AD33" s="714" t="s">
        <v>138</v>
      </c>
      <c r="AE33" s="714"/>
      <c r="AF33" s="714"/>
      <c r="AG33" s="714"/>
      <c r="AH33" s="714"/>
      <c r="AI33" s="714"/>
      <c r="AJ33" s="714"/>
      <c r="AK33" s="714"/>
      <c r="AL33" s="683" t="s">
        <v>240</v>
      </c>
      <c r="AM33" s="684"/>
      <c r="AN33" s="684"/>
      <c r="AO33" s="715"/>
      <c r="AP33" s="758"/>
      <c r="AQ33" s="759"/>
      <c r="AR33" s="759"/>
      <c r="AS33" s="759"/>
      <c r="AT33" s="762"/>
      <c r="AU33" s="232"/>
      <c r="AV33" s="232"/>
      <c r="AW33" s="232"/>
      <c r="AX33" s="661" t="s">
        <v>319</v>
      </c>
      <c r="AY33" s="662"/>
      <c r="AZ33" s="662"/>
      <c r="BA33" s="662"/>
      <c r="BB33" s="662"/>
      <c r="BC33" s="662"/>
      <c r="BD33" s="662"/>
      <c r="BE33" s="662"/>
      <c r="BF33" s="663"/>
      <c r="BG33" s="744">
        <v>96.5</v>
      </c>
      <c r="BH33" s="665"/>
      <c r="BI33" s="665"/>
      <c r="BJ33" s="665"/>
      <c r="BK33" s="665"/>
      <c r="BL33" s="665"/>
      <c r="BM33" s="707">
        <v>95.5</v>
      </c>
      <c r="BN33" s="665"/>
      <c r="BO33" s="665"/>
      <c r="BP33" s="665"/>
      <c r="BQ33" s="709"/>
      <c r="BR33" s="744">
        <v>99.4</v>
      </c>
      <c r="BS33" s="665"/>
      <c r="BT33" s="665"/>
      <c r="BU33" s="665"/>
      <c r="BV33" s="665"/>
      <c r="BW33" s="665"/>
      <c r="BX33" s="707">
        <v>98.3</v>
      </c>
      <c r="BY33" s="665"/>
      <c r="BZ33" s="665"/>
      <c r="CA33" s="665"/>
      <c r="CB33" s="709"/>
      <c r="CD33" s="719" t="s">
        <v>320</v>
      </c>
      <c r="CE33" s="720"/>
      <c r="CF33" s="720"/>
      <c r="CG33" s="720"/>
      <c r="CH33" s="720"/>
      <c r="CI33" s="720"/>
      <c r="CJ33" s="720"/>
      <c r="CK33" s="720"/>
      <c r="CL33" s="720"/>
      <c r="CM33" s="720"/>
      <c r="CN33" s="720"/>
      <c r="CO33" s="720"/>
      <c r="CP33" s="720"/>
      <c r="CQ33" s="721"/>
      <c r="CR33" s="680">
        <v>14829570</v>
      </c>
      <c r="CS33" s="699"/>
      <c r="CT33" s="699"/>
      <c r="CU33" s="699"/>
      <c r="CV33" s="699"/>
      <c r="CW33" s="699"/>
      <c r="CX33" s="699"/>
      <c r="CY33" s="700"/>
      <c r="CZ33" s="683">
        <v>47.2</v>
      </c>
      <c r="DA33" s="701"/>
      <c r="DB33" s="701"/>
      <c r="DC33" s="702"/>
      <c r="DD33" s="686">
        <v>7812117</v>
      </c>
      <c r="DE33" s="699"/>
      <c r="DF33" s="699"/>
      <c r="DG33" s="699"/>
      <c r="DH33" s="699"/>
      <c r="DI33" s="699"/>
      <c r="DJ33" s="699"/>
      <c r="DK33" s="700"/>
      <c r="DL33" s="686">
        <v>5382151</v>
      </c>
      <c r="DM33" s="699"/>
      <c r="DN33" s="699"/>
      <c r="DO33" s="699"/>
      <c r="DP33" s="699"/>
      <c r="DQ33" s="699"/>
      <c r="DR33" s="699"/>
      <c r="DS33" s="699"/>
      <c r="DT33" s="699"/>
      <c r="DU33" s="699"/>
      <c r="DV33" s="700"/>
      <c r="DW33" s="683">
        <v>34.9</v>
      </c>
      <c r="DX33" s="701"/>
      <c r="DY33" s="701"/>
      <c r="DZ33" s="701"/>
      <c r="EA33" s="701"/>
      <c r="EB33" s="701"/>
      <c r="EC33" s="722"/>
    </row>
    <row r="34" spans="2:133" ht="11.25" customHeight="1" x14ac:dyDescent="0.2">
      <c r="B34" s="677" t="s">
        <v>321</v>
      </c>
      <c r="C34" s="678"/>
      <c r="D34" s="678"/>
      <c r="E34" s="678"/>
      <c r="F34" s="678"/>
      <c r="G34" s="678"/>
      <c r="H34" s="678"/>
      <c r="I34" s="678"/>
      <c r="J34" s="678"/>
      <c r="K34" s="678"/>
      <c r="L34" s="678"/>
      <c r="M34" s="678"/>
      <c r="N34" s="678"/>
      <c r="O34" s="678"/>
      <c r="P34" s="678"/>
      <c r="Q34" s="679"/>
      <c r="R34" s="680">
        <v>197423</v>
      </c>
      <c r="S34" s="681"/>
      <c r="T34" s="681"/>
      <c r="U34" s="681"/>
      <c r="V34" s="681"/>
      <c r="W34" s="681"/>
      <c r="X34" s="681"/>
      <c r="Y34" s="682"/>
      <c r="Z34" s="713">
        <v>0.6</v>
      </c>
      <c r="AA34" s="713"/>
      <c r="AB34" s="713"/>
      <c r="AC34" s="713"/>
      <c r="AD34" s="714">
        <v>2554</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3321299</v>
      </c>
      <c r="CS34" s="681"/>
      <c r="CT34" s="681"/>
      <c r="CU34" s="681"/>
      <c r="CV34" s="681"/>
      <c r="CW34" s="681"/>
      <c r="CX34" s="681"/>
      <c r="CY34" s="682"/>
      <c r="CZ34" s="683">
        <v>10.6</v>
      </c>
      <c r="DA34" s="701"/>
      <c r="DB34" s="701"/>
      <c r="DC34" s="702"/>
      <c r="DD34" s="686">
        <v>2339555</v>
      </c>
      <c r="DE34" s="681"/>
      <c r="DF34" s="681"/>
      <c r="DG34" s="681"/>
      <c r="DH34" s="681"/>
      <c r="DI34" s="681"/>
      <c r="DJ34" s="681"/>
      <c r="DK34" s="682"/>
      <c r="DL34" s="686">
        <v>1866453</v>
      </c>
      <c r="DM34" s="681"/>
      <c r="DN34" s="681"/>
      <c r="DO34" s="681"/>
      <c r="DP34" s="681"/>
      <c r="DQ34" s="681"/>
      <c r="DR34" s="681"/>
      <c r="DS34" s="681"/>
      <c r="DT34" s="681"/>
      <c r="DU34" s="681"/>
      <c r="DV34" s="682"/>
      <c r="DW34" s="683">
        <v>12.1</v>
      </c>
      <c r="DX34" s="701"/>
      <c r="DY34" s="701"/>
      <c r="DZ34" s="701"/>
      <c r="EA34" s="701"/>
      <c r="EB34" s="701"/>
      <c r="EC34" s="722"/>
    </row>
    <row r="35" spans="2:133" ht="11.25" customHeight="1" x14ac:dyDescent="0.2">
      <c r="B35" s="677" t="s">
        <v>323</v>
      </c>
      <c r="C35" s="678"/>
      <c r="D35" s="678"/>
      <c r="E35" s="678"/>
      <c r="F35" s="678"/>
      <c r="G35" s="678"/>
      <c r="H35" s="678"/>
      <c r="I35" s="678"/>
      <c r="J35" s="678"/>
      <c r="K35" s="678"/>
      <c r="L35" s="678"/>
      <c r="M35" s="678"/>
      <c r="N35" s="678"/>
      <c r="O35" s="678"/>
      <c r="P35" s="678"/>
      <c r="Q35" s="679"/>
      <c r="R35" s="680">
        <v>200251</v>
      </c>
      <c r="S35" s="681"/>
      <c r="T35" s="681"/>
      <c r="U35" s="681"/>
      <c r="V35" s="681"/>
      <c r="W35" s="681"/>
      <c r="X35" s="681"/>
      <c r="Y35" s="682"/>
      <c r="Z35" s="713">
        <v>0.6</v>
      </c>
      <c r="AA35" s="713"/>
      <c r="AB35" s="713"/>
      <c r="AC35" s="713"/>
      <c r="AD35" s="714" t="s">
        <v>128</v>
      </c>
      <c r="AE35" s="714"/>
      <c r="AF35" s="714"/>
      <c r="AG35" s="714"/>
      <c r="AH35" s="714"/>
      <c r="AI35" s="714"/>
      <c r="AJ35" s="714"/>
      <c r="AK35" s="714"/>
      <c r="AL35" s="683" t="s">
        <v>128</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177132</v>
      </c>
      <c r="CS35" s="699"/>
      <c r="CT35" s="699"/>
      <c r="CU35" s="699"/>
      <c r="CV35" s="699"/>
      <c r="CW35" s="699"/>
      <c r="CX35" s="699"/>
      <c r="CY35" s="700"/>
      <c r="CZ35" s="683">
        <v>0.6</v>
      </c>
      <c r="DA35" s="701"/>
      <c r="DB35" s="701"/>
      <c r="DC35" s="702"/>
      <c r="DD35" s="686">
        <v>149192</v>
      </c>
      <c r="DE35" s="699"/>
      <c r="DF35" s="699"/>
      <c r="DG35" s="699"/>
      <c r="DH35" s="699"/>
      <c r="DI35" s="699"/>
      <c r="DJ35" s="699"/>
      <c r="DK35" s="700"/>
      <c r="DL35" s="686">
        <v>149192</v>
      </c>
      <c r="DM35" s="699"/>
      <c r="DN35" s="699"/>
      <c r="DO35" s="699"/>
      <c r="DP35" s="699"/>
      <c r="DQ35" s="699"/>
      <c r="DR35" s="699"/>
      <c r="DS35" s="699"/>
      <c r="DT35" s="699"/>
      <c r="DU35" s="699"/>
      <c r="DV35" s="700"/>
      <c r="DW35" s="683">
        <v>1</v>
      </c>
      <c r="DX35" s="701"/>
      <c r="DY35" s="701"/>
      <c r="DZ35" s="701"/>
      <c r="EA35" s="701"/>
      <c r="EB35" s="701"/>
      <c r="EC35" s="722"/>
    </row>
    <row r="36" spans="2:133" ht="11.25" customHeight="1" x14ac:dyDescent="0.2">
      <c r="B36" s="677" t="s">
        <v>327</v>
      </c>
      <c r="C36" s="678"/>
      <c r="D36" s="678"/>
      <c r="E36" s="678"/>
      <c r="F36" s="678"/>
      <c r="G36" s="678"/>
      <c r="H36" s="678"/>
      <c r="I36" s="678"/>
      <c r="J36" s="678"/>
      <c r="K36" s="678"/>
      <c r="L36" s="678"/>
      <c r="M36" s="678"/>
      <c r="N36" s="678"/>
      <c r="O36" s="678"/>
      <c r="P36" s="678"/>
      <c r="Q36" s="679"/>
      <c r="R36" s="680">
        <v>416175</v>
      </c>
      <c r="S36" s="681"/>
      <c r="T36" s="681"/>
      <c r="U36" s="681"/>
      <c r="V36" s="681"/>
      <c r="W36" s="681"/>
      <c r="X36" s="681"/>
      <c r="Y36" s="682"/>
      <c r="Z36" s="713">
        <v>1.3</v>
      </c>
      <c r="AA36" s="713"/>
      <c r="AB36" s="713"/>
      <c r="AC36" s="713"/>
      <c r="AD36" s="714" t="s">
        <v>138</v>
      </c>
      <c r="AE36" s="714"/>
      <c r="AF36" s="714"/>
      <c r="AG36" s="714"/>
      <c r="AH36" s="714"/>
      <c r="AI36" s="714"/>
      <c r="AJ36" s="714"/>
      <c r="AK36" s="714"/>
      <c r="AL36" s="683" t="s">
        <v>240</v>
      </c>
      <c r="AM36" s="684"/>
      <c r="AN36" s="684"/>
      <c r="AO36" s="715"/>
      <c r="AP36" s="235"/>
      <c r="AQ36" s="732" t="s">
        <v>328</v>
      </c>
      <c r="AR36" s="733"/>
      <c r="AS36" s="733"/>
      <c r="AT36" s="733"/>
      <c r="AU36" s="733"/>
      <c r="AV36" s="733"/>
      <c r="AW36" s="733"/>
      <c r="AX36" s="733"/>
      <c r="AY36" s="734"/>
      <c r="AZ36" s="735">
        <v>3058173</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40889</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7926124</v>
      </c>
      <c r="CS36" s="681"/>
      <c r="CT36" s="681"/>
      <c r="CU36" s="681"/>
      <c r="CV36" s="681"/>
      <c r="CW36" s="681"/>
      <c r="CX36" s="681"/>
      <c r="CY36" s="682"/>
      <c r="CZ36" s="683">
        <v>25.2</v>
      </c>
      <c r="DA36" s="701"/>
      <c r="DB36" s="701"/>
      <c r="DC36" s="702"/>
      <c r="DD36" s="686">
        <v>2589930</v>
      </c>
      <c r="DE36" s="681"/>
      <c r="DF36" s="681"/>
      <c r="DG36" s="681"/>
      <c r="DH36" s="681"/>
      <c r="DI36" s="681"/>
      <c r="DJ36" s="681"/>
      <c r="DK36" s="682"/>
      <c r="DL36" s="686">
        <v>1453685</v>
      </c>
      <c r="DM36" s="681"/>
      <c r="DN36" s="681"/>
      <c r="DO36" s="681"/>
      <c r="DP36" s="681"/>
      <c r="DQ36" s="681"/>
      <c r="DR36" s="681"/>
      <c r="DS36" s="681"/>
      <c r="DT36" s="681"/>
      <c r="DU36" s="681"/>
      <c r="DV36" s="682"/>
      <c r="DW36" s="683">
        <v>9.4</v>
      </c>
      <c r="DX36" s="701"/>
      <c r="DY36" s="701"/>
      <c r="DZ36" s="701"/>
      <c r="EA36" s="701"/>
      <c r="EB36" s="701"/>
      <c r="EC36" s="722"/>
    </row>
    <row r="37" spans="2:133" ht="11.25" customHeight="1" x14ac:dyDescent="0.2">
      <c r="B37" s="677" t="s">
        <v>331</v>
      </c>
      <c r="C37" s="678"/>
      <c r="D37" s="678"/>
      <c r="E37" s="678"/>
      <c r="F37" s="678"/>
      <c r="G37" s="678"/>
      <c r="H37" s="678"/>
      <c r="I37" s="678"/>
      <c r="J37" s="678"/>
      <c r="K37" s="678"/>
      <c r="L37" s="678"/>
      <c r="M37" s="678"/>
      <c r="N37" s="678"/>
      <c r="O37" s="678"/>
      <c r="P37" s="678"/>
      <c r="Q37" s="679"/>
      <c r="R37" s="680">
        <v>578230</v>
      </c>
      <c r="S37" s="681"/>
      <c r="T37" s="681"/>
      <c r="U37" s="681"/>
      <c r="V37" s="681"/>
      <c r="W37" s="681"/>
      <c r="X37" s="681"/>
      <c r="Y37" s="682"/>
      <c r="Z37" s="713">
        <v>1.8</v>
      </c>
      <c r="AA37" s="713"/>
      <c r="AB37" s="713"/>
      <c r="AC37" s="713"/>
      <c r="AD37" s="714" t="s">
        <v>128</v>
      </c>
      <c r="AE37" s="714"/>
      <c r="AF37" s="714"/>
      <c r="AG37" s="714"/>
      <c r="AH37" s="714"/>
      <c r="AI37" s="714"/>
      <c r="AJ37" s="714"/>
      <c r="AK37" s="714"/>
      <c r="AL37" s="683" t="s">
        <v>243</v>
      </c>
      <c r="AM37" s="684"/>
      <c r="AN37" s="684"/>
      <c r="AO37" s="715"/>
      <c r="AQ37" s="723" t="s">
        <v>332</v>
      </c>
      <c r="AR37" s="724"/>
      <c r="AS37" s="724"/>
      <c r="AT37" s="724"/>
      <c r="AU37" s="724"/>
      <c r="AV37" s="724"/>
      <c r="AW37" s="724"/>
      <c r="AX37" s="724"/>
      <c r="AY37" s="725"/>
      <c r="AZ37" s="680">
        <v>284613</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-20218</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1218144</v>
      </c>
      <c r="CS37" s="699"/>
      <c r="CT37" s="699"/>
      <c r="CU37" s="699"/>
      <c r="CV37" s="699"/>
      <c r="CW37" s="699"/>
      <c r="CX37" s="699"/>
      <c r="CY37" s="700"/>
      <c r="CZ37" s="683">
        <v>3.9</v>
      </c>
      <c r="DA37" s="701"/>
      <c r="DB37" s="701"/>
      <c r="DC37" s="702"/>
      <c r="DD37" s="686">
        <v>1176573</v>
      </c>
      <c r="DE37" s="699"/>
      <c r="DF37" s="699"/>
      <c r="DG37" s="699"/>
      <c r="DH37" s="699"/>
      <c r="DI37" s="699"/>
      <c r="DJ37" s="699"/>
      <c r="DK37" s="700"/>
      <c r="DL37" s="686">
        <v>940819</v>
      </c>
      <c r="DM37" s="699"/>
      <c r="DN37" s="699"/>
      <c r="DO37" s="699"/>
      <c r="DP37" s="699"/>
      <c r="DQ37" s="699"/>
      <c r="DR37" s="699"/>
      <c r="DS37" s="699"/>
      <c r="DT37" s="699"/>
      <c r="DU37" s="699"/>
      <c r="DV37" s="700"/>
      <c r="DW37" s="683">
        <v>6.1</v>
      </c>
      <c r="DX37" s="701"/>
      <c r="DY37" s="701"/>
      <c r="DZ37" s="701"/>
      <c r="EA37" s="701"/>
      <c r="EB37" s="701"/>
      <c r="EC37" s="722"/>
    </row>
    <row r="38" spans="2:133" ht="11.25" customHeight="1" x14ac:dyDescent="0.2">
      <c r="B38" s="677" t="s">
        <v>335</v>
      </c>
      <c r="C38" s="678"/>
      <c r="D38" s="678"/>
      <c r="E38" s="678"/>
      <c r="F38" s="678"/>
      <c r="G38" s="678"/>
      <c r="H38" s="678"/>
      <c r="I38" s="678"/>
      <c r="J38" s="678"/>
      <c r="K38" s="678"/>
      <c r="L38" s="678"/>
      <c r="M38" s="678"/>
      <c r="N38" s="678"/>
      <c r="O38" s="678"/>
      <c r="P38" s="678"/>
      <c r="Q38" s="679"/>
      <c r="R38" s="680">
        <v>395792</v>
      </c>
      <c r="S38" s="681"/>
      <c r="T38" s="681"/>
      <c r="U38" s="681"/>
      <c r="V38" s="681"/>
      <c r="W38" s="681"/>
      <c r="X38" s="681"/>
      <c r="Y38" s="682"/>
      <c r="Z38" s="713">
        <v>1.2</v>
      </c>
      <c r="AA38" s="713"/>
      <c r="AB38" s="713"/>
      <c r="AC38" s="713"/>
      <c r="AD38" s="714">
        <v>28</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205840</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6342</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2611489</v>
      </c>
      <c r="CS38" s="681"/>
      <c r="CT38" s="681"/>
      <c r="CU38" s="681"/>
      <c r="CV38" s="681"/>
      <c r="CW38" s="681"/>
      <c r="CX38" s="681"/>
      <c r="CY38" s="682"/>
      <c r="CZ38" s="683">
        <v>8.3000000000000007</v>
      </c>
      <c r="DA38" s="701"/>
      <c r="DB38" s="701"/>
      <c r="DC38" s="702"/>
      <c r="DD38" s="686">
        <v>2176898</v>
      </c>
      <c r="DE38" s="681"/>
      <c r="DF38" s="681"/>
      <c r="DG38" s="681"/>
      <c r="DH38" s="681"/>
      <c r="DI38" s="681"/>
      <c r="DJ38" s="681"/>
      <c r="DK38" s="682"/>
      <c r="DL38" s="686">
        <v>1845027</v>
      </c>
      <c r="DM38" s="681"/>
      <c r="DN38" s="681"/>
      <c r="DO38" s="681"/>
      <c r="DP38" s="681"/>
      <c r="DQ38" s="681"/>
      <c r="DR38" s="681"/>
      <c r="DS38" s="681"/>
      <c r="DT38" s="681"/>
      <c r="DU38" s="681"/>
      <c r="DV38" s="682"/>
      <c r="DW38" s="683">
        <v>12</v>
      </c>
      <c r="DX38" s="701"/>
      <c r="DY38" s="701"/>
      <c r="DZ38" s="701"/>
      <c r="EA38" s="701"/>
      <c r="EB38" s="701"/>
      <c r="EC38" s="722"/>
    </row>
    <row r="39" spans="2:133" ht="11.25" customHeight="1" x14ac:dyDescent="0.2">
      <c r="B39" s="677" t="s">
        <v>339</v>
      </c>
      <c r="C39" s="678"/>
      <c r="D39" s="678"/>
      <c r="E39" s="678"/>
      <c r="F39" s="678"/>
      <c r="G39" s="678"/>
      <c r="H39" s="678"/>
      <c r="I39" s="678"/>
      <c r="J39" s="678"/>
      <c r="K39" s="678"/>
      <c r="L39" s="678"/>
      <c r="M39" s="678"/>
      <c r="N39" s="678"/>
      <c r="O39" s="678"/>
      <c r="P39" s="678"/>
      <c r="Q39" s="679"/>
      <c r="R39" s="680">
        <v>2274716</v>
      </c>
      <c r="S39" s="681"/>
      <c r="T39" s="681"/>
      <c r="U39" s="681"/>
      <c r="V39" s="681"/>
      <c r="W39" s="681"/>
      <c r="X39" s="681"/>
      <c r="Y39" s="682"/>
      <c r="Z39" s="713">
        <v>7.1</v>
      </c>
      <c r="AA39" s="713"/>
      <c r="AB39" s="713"/>
      <c r="AC39" s="713"/>
      <c r="AD39" s="714" t="s">
        <v>128</v>
      </c>
      <c r="AE39" s="714"/>
      <c r="AF39" s="714"/>
      <c r="AG39" s="714"/>
      <c r="AH39" s="714"/>
      <c r="AI39" s="714"/>
      <c r="AJ39" s="714"/>
      <c r="AK39" s="714"/>
      <c r="AL39" s="683" t="s">
        <v>128</v>
      </c>
      <c r="AM39" s="684"/>
      <c r="AN39" s="684"/>
      <c r="AO39" s="715"/>
      <c r="AQ39" s="723" t="s">
        <v>340</v>
      </c>
      <c r="AR39" s="724"/>
      <c r="AS39" s="724"/>
      <c r="AT39" s="724"/>
      <c r="AU39" s="724"/>
      <c r="AV39" s="724"/>
      <c r="AW39" s="724"/>
      <c r="AX39" s="724"/>
      <c r="AY39" s="725"/>
      <c r="AZ39" s="680">
        <v>162071</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9386</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552759</v>
      </c>
      <c r="CS39" s="699"/>
      <c r="CT39" s="699"/>
      <c r="CU39" s="699"/>
      <c r="CV39" s="699"/>
      <c r="CW39" s="699"/>
      <c r="CX39" s="699"/>
      <c r="CY39" s="700"/>
      <c r="CZ39" s="683">
        <v>1.8</v>
      </c>
      <c r="DA39" s="701"/>
      <c r="DB39" s="701"/>
      <c r="DC39" s="702"/>
      <c r="DD39" s="686">
        <v>411489</v>
      </c>
      <c r="DE39" s="699"/>
      <c r="DF39" s="699"/>
      <c r="DG39" s="699"/>
      <c r="DH39" s="699"/>
      <c r="DI39" s="699"/>
      <c r="DJ39" s="699"/>
      <c r="DK39" s="700"/>
      <c r="DL39" s="686" t="s">
        <v>270</v>
      </c>
      <c r="DM39" s="699"/>
      <c r="DN39" s="699"/>
      <c r="DO39" s="699"/>
      <c r="DP39" s="699"/>
      <c r="DQ39" s="699"/>
      <c r="DR39" s="699"/>
      <c r="DS39" s="699"/>
      <c r="DT39" s="699"/>
      <c r="DU39" s="699"/>
      <c r="DV39" s="700"/>
      <c r="DW39" s="683" t="s">
        <v>138</v>
      </c>
      <c r="DX39" s="701"/>
      <c r="DY39" s="701"/>
      <c r="DZ39" s="701"/>
      <c r="EA39" s="701"/>
      <c r="EB39" s="701"/>
      <c r="EC39" s="722"/>
    </row>
    <row r="40" spans="2:133" ht="11.25" customHeight="1" x14ac:dyDescent="0.2">
      <c r="B40" s="677" t="s">
        <v>343</v>
      </c>
      <c r="C40" s="678"/>
      <c r="D40" s="678"/>
      <c r="E40" s="678"/>
      <c r="F40" s="678"/>
      <c r="G40" s="678"/>
      <c r="H40" s="678"/>
      <c r="I40" s="678"/>
      <c r="J40" s="678"/>
      <c r="K40" s="678"/>
      <c r="L40" s="678"/>
      <c r="M40" s="678"/>
      <c r="N40" s="678"/>
      <c r="O40" s="678"/>
      <c r="P40" s="678"/>
      <c r="Q40" s="679"/>
      <c r="R40" s="680">
        <v>27234</v>
      </c>
      <c r="S40" s="681"/>
      <c r="T40" s="681"/>
      <c r="U40" s="681"/>
      <c r="V40" s="681"/>
      <c r="W40" s="681"/>
      <c r="X40" s="681"/>
      <c r="Y40" s="682"/>
      <c r="Z40" s="713">
        <v>0.1</v>
      </c>
      <c r="AA40" s="713"/>
      <c r="AB40" s="713"/>
      <c r="AC40" s="713"/>
      <c r="AD40" s="714" t="s">
        <v>128</v>
      </c>
      <c r="AE40" s="714"/>
      <c r="AF40" s="714"/>
      <c r="AG40" s="714"/>
      <c r="AH40" s="714"/>
      <c r="AI40" s="714"/>
      <c r="AJ40" s="714"/>
      <c r="AK40" s="714"/>
      <c r="AL40" s="683" t="s">
        <v>128</v>
      </c>
      <c r="AM40" s="684"/>
      <c r="AN40" s="684"/>
      <c r="AO40" s="715"/>
      <c r="AQ40" s="723" t="s">
        <v>344</v>
      </c>
      <c r="AR40" s="724"/>
      <c r="AS40" s="724"/>
      <c r="AT40" s="724"/>
      <c r="AU40" s="724"/>
      <c r="AV40" s="724"/>
      <c r="AW40" s="724"/>
      <c r="AX40" s="724"/>
      <c r="AY40" s="725"/>
      <c r="AZ40" s="680">
        <v>8268</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94</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240767</v>
      </c>
      <c r="CS40" s="681"/>
      <c r="CT40" s="681"/>
      <c r="CU40" s="681"/>
      <c r="CV40" s="681"/>
      <c r="CW40" s="681"/>
      <c r="CX40" s="681"/>
      <c r="CY40" s="682"/>
      <c r="CZ40" s="683">
        <v>0.8</v>
      </c>
      <c r="DA40" s="701"/>
      <c r="DB40" s="701"/>
      <c r="DC40" s="702"/>
      <c r="DD40" s="686">
        <v>145053</v>
      </c>
      <c r="DE40" s="681"/>
      <c r="DF40" s="681"/>
      <c r="DG40" s="681"/>
      <c r="DH40" s="681"/>
      <c r="DI40" s="681"/>
      <c r="DJ40" s="681"/>
      <c r="DK40" s="682"/>
      <c r="DL40" s="686">
        <v>67794</v>
      </c>
      <c r="DM40" s="681"/>
      <c r="DN40" s="681"/>
      <c r="DO40" s="681"/>
      <c r="DP40" s="681"/>
      <c r="DQ40" s="681"/>
      <c r="DR40" s="681"/>
      <c r="DS40" s="681"/>
      <c r="DT40" s="681"/>
      <c r="DU40" s="681"/>
      <c r="DV40" s="682"/>
      <c r="DW40" s="683">
        <v>0.4</v>
      </c>
      <c r="DX40" s="701"/>
      <c r="DY40" s="701"/>
      <c r="DZ40" s="701"/>
      <c r="EA40" s="701"/>
      <c r="EB40" s="701"/>
      <c r="EC40" s="722"/>
    </row>
    <row r="41" spans="2:133" ht="11.25" customHeight="1" x14ac:dyDescent="0.2">
      <c r="B41" s="677" t="s">
        <v>348</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138</v>
      </c>
      <c r="AM41" s="684"/>
      <c r="AN41" s="684"/>
      <c r="AO41" s="715"/>
      <c r="AQ41" s="723" t="s">
        <v>349</v>
      </c>
      <c r="AR41" s="724"/>
      <c r="AS41" s="724"/>
      <c r="AT41" s="724"/>
      <c r="AU41" s="724"/>
      <c r="AV41" s="724"/>
      <c r="AW41" s="724"/>
      <c r="AX41" s="724"/>
      <c r="AY41" s="725"/>
      <c r="AZ41" s="680">
        <v>469156</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2</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243</v>
      </c>
      <c r="DA41" s="701"/>
      <c r="DB41" s="701"/>
      <c r="DC41" s="702"/>
      <c r="DD41" s="686" t="s">
        <v>240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352</v>
      </c>
      <c r="C42" s="678"/>
      <c r="D42" s="678"/>
      <c r="E42" s="678"/>
      <c r="F42" s="678"/>
      <c r="G42" s="678"/>
      <c r="H42" s="678"/>
      <c r="I42" s="678"/>
      <c r="J42" s="678"/>
      <c r="K42" s="678"/>
      <c r="L42" s="678"/>
      <c r="M42" s="678"/>
      <c r="N42" s="678"/>
      <c r="O42" s="678"/>
      <c r="P42" s="678"/>
      <c r="Q42" s="679"/>
      <c r="R42" s="680">
        <v>574469</v>
      </c>
      <c r="S42" s="681"/>
      <c r="T42" s="681"/>
      <c r="U42" s="681"/>
      <c r="V42" s="681"/>
      <c r="W42" s="681"/>
      <c r="X42" s="681"/>
      <c r="Y42" s="682"/>
      <c r="Z42" s="713">
        <v>1.8</v>
      </c>
      <c r="AA42" s="713"/>
      <c r="AB42" s="713"/>
      <c r="AC42" s="713"/>
      <c r="AD42" s="714" t="s">
        <v>243</v>
      </c>
      <c r="AE42" s="714"/>
      <c r="AF42" s="714"/>
      <c r="AG42" s="714"/>
      <c r="AH42" s="714"/>
      <c r="AI42" s="714"/>
      <c r="AJ42" s="714"/>
      <c r="AK42" s="714"/>
      <c r="AL42" s="683" t="s">
        <v>128</v>
      </c>
      <c r="AM42" s="684"/>
      <c r="AN42" s="684"/>
      <c r="AO42" s="715"/>
      <c r="AQ42" s="716" t="s">
        <v>353</v>
      </c>
      <c r="AR42" s="717"/>
      <c r="AS42" s="717"/>
      <c r="AT42" s="717"/>
      <c r="AU42" s="717"/>
      <c r="AV42" s="717"/>
      <c r="AW42" s="717"/>
      <c r="AX42" s="717"/>
      <c r="AY42" s="718"/>
      <c r="AZ42" s="664">
        <v>1928225</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398</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2657754</v>
      </c>
      <c r="CS42" s="681"/>
      <c r="CT42" s="681"/>
      <c r="CU42" s="681"/>
      <c r="CV42" s="681"/>
      <c r="CW42" s="681"/>
      <c r="CX42" s="681"/>
      <c r="CY42" s="682"/>
      <c r="CZ42" s="683">
        <v>8.5</v>
      </c>
      <c r="DA42" s="684"/>
      <c r="DB42" s="684"/>
      <c r="DC42" s="685"/>
      <c r="DD42" s="686">
        <v>269775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356</v>
      </c>
      <c r="C43" s="662"/>
      <c r="D43" s="662"/>
      <c r="E43" s="662"/>
      <c r="F43" s="662"/>
      <c r="G43" s="662"/>
      <c r="H43" s="662"/>
      <c r="I43" s="662"/>
      <c r="J43" s="662"/>
      <c r="K43" s="662"/>
      <c r="L43" s="662"/>
      <c r="M43" s="662"/>
      <c r="N43" s="662"/>
      <c r="O43" s="662"/>
      <c r="P43" s="662"/>
      <c r="Q43" s="663"/>
      <c r="R43" s="664">
        <v>32244315</v>
      </c>
      <c r="S43" s="703"/>
      <c r="T43" s="703"/>
      <c r="U43" s="703"/>
      <c r="V43" s="703"/>
      <c r="W43" s="703"/>
      <c r="X43" s="703"/>
      <c r="Y43" s="704"/>
      <c r="Z43" s="705">
        <v>100</v>
      </c>
      <c r="AA43" s="705"/>
      <c r="AB43" s="705"/>
      <c r="AC43" s="705"/>
      <c r="AD43" s="706">
        <v>14801437</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53998</v>
      </c>
      <c r="CS43" s="699"/>
      <c r="CT43" s="699"/>
      <c r="CU43" s="699"/>
      <c r="CV43" s="699"/>
      <c r="CW43" s="699"/>
      <c r="CX43" s="699"/>
      <c r="CY43" s="700"/>
      <c r="CZ43" s="683">
        <v>0.2</v>
      </c>
      <c r="DA43" s="701"/>
      <c r="DB43" s="701"/>
      <c r="DC43" s="702"/>
      <c r="DD43" s="686">
        <v>36923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2613178</v>
      </c>
      <c r="CS44" s="681"/>
      <c r="CT44" s="681"/>
      <c r="CU44" s="681"/>
      <c r="CV44" s="681"/>
      <c r="CW44" s="681"/>
      <c r="CX44" s="681"/>
      <c r="CY44" s="682"/>
      <c r="CZ44" s="683">
        <v>8.3000000000000007</v>
      </c>
      <c r="DA44" s="684"/>
      <c r="DB44" s="684"/>
      <c r="DC44" s="685"/>
      <c r="DD44" s="686">
        <v>261242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1174916</v>
      </c>
      <c r="CS45" s="699"/>
      <c r="CT45" s="699"/>
      <c r="CU45" s="699"/>
      <c r="CV45" s="699"/>
      <c r="CW45" s="699"/>
      <c r="CX45" s="699"/>
      <c r="CY45" s="700"/>
      <c r="CZ45" s="683">
        <v>3.7</v>
      </c>
      <c r="DA45" s="701"/>
      <c r="DB45" s="701"/>
      <c r="DC45" s="702"/>
      <c r="DD45" s="686">
        <v>37298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1283216</v>
      </c>
      <c r="CS46" s="681"/>
      <c r="CT46" s="681"/>
      <c r="CU46" s="681"/>
      <c r="CV46" s="681"/>
      <c r="CW46" s="681"/>
      <c r="CX46" s="681"/>
      <c r="CY46" s="682"/>
      <c r="CZ46" s="683">
        <v>4.0999999999999996</v>
      </c>
      <c r="DA46" s="684"/>
      <c r="DB46" s="684"/>
      <c r="DC46" s="685"/>
      <c r="DD46" s="686">
        <v>212735</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44576</v>
      </c>
      <c r="CS47" s="699"/>
      <c r="CT47" s="699"/>
      <c r="CU47" s="699"/>
      <c r="CV47" s="699"/>
      <c r="CW47" s="699"/>
      <c r="CX47" s="699"/>
      <c r="CY47" s="700"/>
      <c r="CZ47" s="683">
        <v>0.1</v>
      </c>
      <c r="DA47" s="701"/>
      <c r="DB47" s="701"/>
      <c r="DC47" s="702"/>
      <c r="DD47" s="686">
        <v>8533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270</v>
      </c>
      <c r="CS48" s="681"/>
      <c r="CT48" s="681"/>
      <c r="CU48" s="681"/>
      <c r="CV48" s="681"/>
      <c r="CW48" s="681"/>
      <c r="CX48" s="681"/>
      <c r="CY48" s="682"/>
      <c r="CZ48" s="683" t="s">
        <v>128</v>
      </c>
      <c r="DA48" s="684"/>
      <c r="DB48" s="684"/>
      <c r="DC48" s="685"/>
      <c r="DD48" s="686" t="s">
        <v>138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31444022</v>
      </c>
      <c r="CS49" s="665"/>
      <c r="CT49" s="665"/>
      <c r="CU49" s="665"/>
      <c r="CV49" s="665"/>
      <c r="CW49" s="665"/>
      <c r="CX49" s="665"/>
      <c r="CY49" s="666"/>
      <c r="CZ49" s="667">
        <v>100</v>
      </c>
      <c r="DA49" s="668"/>
      <c r="DB49" s="668"/>
      <c r="DC49" s="669"/>
      <c r="DD49" s="670">
        <v>17324411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ai8Hh6RB7dqgoxKDiqqebjImY1zBNkqyIdLQlNqwq3sGdmGAoI3FO4ILH0nbssYNosc6XpMtlZjbR07IBP38Q==" saltValue="fRlDaZjzsC3MoD2CjE7gS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2">
      <c r="A7" s="260">
        <v>1</v>
      </c>
      <c r="B7" s="1145" t="s">
        <v>389</v>
      </c>
      <c r="C7" s="1146"/>
      <c r="D7" s="1146"/>
      <c r="E7" s="1146"/>
      <c r="F7" s="1146"/>
      <c r="G7" s="1146"/>
      <c r="H7" s="1146"/>
      <c r="I7" s="1146"/>
      <c r="J7" s="1146"/>
      <c r="K7" s="1146"/>
      <c r="L7" s="1146"/>
      <c r="M7" s="1146"/>
      <c r="N7" s="1146"/>
      <c r="O7" s="1146"/>
      <c r="P7" s="1147"/>
      <c r="Q7" s="1199">
        <v>32258</v>
      </c>
      <c r="R7" s="1200"/>
      <c r="S7" s="1200"/>
      <c r="T7" s="1200"/>
      <c r="U7" s="1200"/>
      <c r="V7" s="1200">
        <v>31461</v>
      </c>
      <c r="W7" s="1200"/>
      <c r="X7" s="1200"/>
      <c r="Y7" s="1200"/>
      <c r="Z7" s="1200"/>
      <c r="AA7" s="1200">
        <v>797</v>
      </c>
      <c r="AB7" s="1200"/>
      <c r="AC7" s="1200"/>
      <c r="AD7" s="1200"/>
      <c r="AE7" s="1201"/>
      <c r="AF7" s="1202">
        <v>625</v>
      </c>
      <c r="AG7" s="1203"/>
      <c r="AH7" s="1203"/>
      <c r="AI7" s="1203"/>
      <c r="AJ7" s="1204"/>
      <c r="AK7" s="1186">
        <v>407</v>
      </c>
      <c r="AL7" s="1187"/>
      <c r="AM7" s="1187"/>
      <c r="AN7" s="1187"/>
      <c r="AO7" s="1187"/>
      <c r="AP7" s="1187">
        <v>32318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590</v>
      </c>
      <c r="BT7" s="1191"/>
      <c r="BU7" s="1191"/>
      <c r="BV7" s="1191"/>
      <c r="BW7" s="1191"/>
      <c r="BX7" s="1191"/>
      <c r="BY7" s="1191"/>
      <c r="BZ7" s="1191"/>
      <c r="CA7" s="1191"/>
      <c r="CB7" s="1191"/>
      <c r="CC7" s="1191"/>
      <c r="CD7" s="1191"/>
      <c r="CE7" s="1191"/>
      <c r="CF7" s="1191"/>
      <c r="CG7" s="1192"/>
      <c r="CH7" s="1183">
        <v>2</v>
      </c>
      <c r="CI7" s="1184"/>
      <c r="CJ7" s="1184"/>
      <c r="CK7" s="1184"/>
      <c r="CL7" s="1185"/>
      <c r="CM7" s="1183">
        <v>167</v>
      </c>
      <c r="CN7" s="1184"/>
      <c r="CO7" s="1184"/>
      <c r="CP7" s="1184"/>
      <c r="CQ7" s="1185"/>
      <c r="CR7" s="1183">
        <v>49</v>
      </c>
      <c r="CS7" s="1184"/>
      <c r="CT7" s="1184"/>
      <c r="CU7" s="1184"/>
      <c r="CV7" s="1185"/>
      <c r="CW7" s="1183" t="s">
        <v>589</v>
      </c>
      <c r="CX7" s="1184"/>
      <c r="CY7" s="1184"/>
      <c r="CZ7" s="1184"/>
      <c r="DA7" s="1185"/>
      <c r="DB7" s="1183" t="s">
        <v>589</v>
      </c>
      <c r="DC7" s="1184"/>
      <c r="DD7" s="1184"/>
      <c r="DE7" s="1184"/>
      <c r="DF7" s="1185"/>
      <c r="DG7" s="1183" t="s">
        <v>589</v>
      </c>
      <c r="DH7" s="1184"/>
      <c r="DI7" s="1184"/>
      <c r="DJ7" s="1184"/>
      <c r="DK7" s="1185"/>
      <c r="DL7" s="1183" t="s">
        <v>589</v>
      </c>
      <c r="DM7" s="1184"/>
      <c r="DN7" s="1184"/>
      <c r="DO7" s="1184"/>
      <c r="DP7" s="1185"/>
      <c r="DQ7" s="1183" t="s">
        <v>589</v>
      </c>
      <c r="DR7" s="1184"/>
      <c r="DS7" s="1184"/>
      <c r="DT7" s="1184"/>
      <c r="DU7" s="1185"/>
      <c r="DV7" s="1210"/>
      <c r="DW7" s="1211"/>
      <c r="DX7" s="1211"/>
      <c r="DY7" s="1211"/>
      <c r="DZ7" s="1212"/>
      <c r="EA7" s="256"/>
    </row>
    <row r="8" spans="1:131" s="257" customFormat="1" ht="26.25" customHeight="1" x14ac:dyDescent="0.2">
      <c r="A8" s="263">
        <v>2</v>
      </c>
      <c r="B8" s="1132" t="s">
        <v>390</v>
      </c>
      <c r="C8" s="1133"/>
      <c r="D8" s="1133"/>
      <c r="E8" s="1133"/>
      <c r="F8" s="1133"/>
      <c r="G8" s="1133"/>
      <c r="H8" s="1133"/>
      <c r="I8" s="1133"/>
      <c r="J8" s="1133"/>
      <c r="K8" s="1133"/>
      <c r="L8" s="1133"/>
      <c r="M8" s="1133"/>
      <c r="N8" s="1133"/>
      <c r="O8" s="1133"/>
      <c r="P8" s="1134"/>
      <c r="Q8" s="1138">
        <v>34</v>
      </c>
      <c r="R8" s="1139"/>
      <c r="S8" s="1139"/>
      <c r="T8" s="1139"/>
      <c r="U8" s="1139"/>
      <c r="V8" s="1139">
        <v>31</v>
      </c>
      <c r="W8" s="1139"/>
      <c r="X8" s="1139"/>
      <c r="Y8" s="1139"/>
      <c r="Z8" s="1139"/>
      <c r="AA8" s="1139">
        <v>3</v>
      </c>
      <c r="AB8" s="1139"/>
      <c r="AC8" s="1139"/>
      <c r="AD8" s="1139"/>
      <c r="AE8" s="1140"/>
      <c r="AF8" s="1114">
        <v>3</v>
      </c>
      <c r="AG8" s="1115"/>
      <c r="AH8" s="1115"/>
      <c r="AI8" s="1115"/>
      <c r="AJ8" s="1116"/>
      <c r="AK8" s="1181" t="s">
        <v>584</v>
      </c>
      <c r="AL8" s="1182"/>
      <c r="AM8" s="1182"/>
      <c r="AN8" s="1182"/>
      <c r="AO8" s="1182"/>
      <c r="AP8" s="1182" t="s">
        <v>584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591</v>
      </c>
      <c r="BT8" s="1110"/>
      <c r="BU8" s="1110"/>
      <c r="BV8" s="1110"/>
      <c r="BW8" s="1110"/>
      <c r="BX8" s="1110"/>
      <c r="BY8" s="1110"/>
      <c r="BZ8" s="1110"/>
      <c r="CA8" s="1110"/>
      <c r="CB8" s="1110"/>
      <c r="CC8" s="1110"/>
      <c r="CD8" s="1110"/>
      <c r="CE8" s="1110"/>
      <c r="CF8" s="1110"/>
      <c r="CG8" s="1111"/>
      <c r="CH8" s="1084">
        <v>3</v>
      </c>
      <c r="CI8" s="1085"/>
      <c r="CJ8" s="1085"/>
      <c r="CK8" s="1085"/>
      <c r="CL8" s="1086"/>
      <c r="CM8" s="1084">
        <v>72</v>
      </c>
      <c r="CN8" s="1085"/>
      <c r="CO8" s="1085"/>
      <c r="CP8" s="1085"/>
      <c r="CQ8" s="1086"/>
      <c r="CR8" s="1084">
        <v>40</v>
      </c>
      <c r="CS8" s="1085"/>
      <c r="CT8" s="1085"/>
      <c r="CU8" s="1085"/>
      <c r="CV8" s="1086"/>
      <c r="CW8" s="1084">
        <v>51</v>
      </c>
      <c r="CX8" s="1085"/>
      <c r="CY8" s="1085"/>
      <c r="CZ8" s="1085"/>
      <c r="DA8" s="1086"/>
      <c r="DB8" s="1084" t="s">
        <v>589</v>
      </c>
      <c r="DC8" s="1085"/>
      <c r="DD8" s="1085"/>
      <c r="DE8" s="1085"/>
      <c r="DF8" s="1086"/>
      <c r="DG8" s="1084" t="s">
        <v>589</v>
      </c>
      <c r="DH8" s="1085"/>
      <c r="DI8" s="1085"/>
      <c r="DJ8" s="1085"/>
      <c r="DK8" s="1086"/>
      <c r="DL8" s="1084" t="s">
        <v>589</v>
      </c>
      <c r="DM8" s="1085"/>
      <c r="DN8" s="1085"/>
      <c r="DO8" s="1085"/>
      <c r="DP8" s="1086"/>
      <c r="DQ8" s="1084" t="s">
        <v>589</v>
      </c>
      <c r="DR8" s="1085"/>
      <c r="DS8" s="1085"/>
      <c r="DT8" s="1085"/>
      <c r="DU8" s="1086"/>
      <c r="DV8" s="1087"/>
      <c r="DW8" s="1088"/>
      <c r="DX8" s="1088"/>
      <c r="DY8" s="1088"/>
      <c r="DZ8" s="1089"/>
      <c r="EA8" s="256"/>
    </row>
    <row r="9" spans="1:131" s="257" customFormat="1" ht="26.25" customHeight="1" x14ac:dyDescent="0.2">
      <c r="A9" s="263">
        <v>3</v>
      </c>
      <c r="B9" s="1132" t="s">
        <v>391</v>
      </c>
      <c r="C9" s="1133"/>
      <c r="D9" s="1133"/>
      <c r="E9" s="1133"/>
      <c r="F9" s="1133"/>
      <c r="G9" s="1133"/>
      <c r="H9" s="1133"/>
      <c r="I9" s="1133"/>
      <c r="J9" s="1133"/>
      <c r="K9" s="1133"/>
      <c r="L9" s="1133"/>
      <c r="M9" s="1133"/>
      <c r="N9" s="1133"/>
      <c r="O9" s="1133"/>
      <c r="P9" s="1134"/>
      <c r="Q9" s="1138">
        <v>15</v>
      </c>
      <c r="R9" s="1139"/>
      <c r="S9" s="1139"/>
      <c r="T9" s="1139"/>
      <c r="U9" s="1139"/>
      <c r="V9" s="1139">
        <v>15</v>
      </c>
      <c r="W9" s="1139"/>
      <c r="X9" s="1139"/>
      <c r="Y9" s="1139"/>
      <c r="Z9" s="1139"/>
      <c r="AA9" s="1139" t="s">
        <v>584</v>
      </c>
      <c r="AB9" s="1139"/>
      <c r="AC9" s="1139"/>
      <c r="AD9" s="1139"/>
      <c r="AE9" s="1140"/>
      <c r="AF9" s="1114" t="s">
        <v>128</v>
      </c>
      <c r="AG9" s="1115"/>
      <c r="AH9" s="1115"/>
      <c r="AI9" s="1115"/>
      <c r="AJ9" s="1116"/>
      <c r="AK9" s="1181">
        <v>13</v>
      </c>
      <c r="AL9" s="1182"/>
      <c r="AM9" s="1182"/>
      <c r="AN9" s="1182"/>
      <c r="AO9" s="1182"/>
      <c r="AP9" s="1182">
        <v>198</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592</v>
      </c>
      <c r="BT9" s="1110"/>
      <c r="BU9" s="1110"/>
      <c r="BV9" s="1110"/>
      <c r="BW9" s="1110"/>
      <c r="BX9" s="1110"/>
      <c r="BY9" s="1110"/>
      <c r="BZ9" s="1110"/>
      <c r="CA9" s="1110"/>
      <c r="CB9" s="1110"/>
      <c r="CC9" s="1110"/>
      <c r="CD9" s="1110"/>
      <c r="CE9" s="1110"/>
      <c r="CF9" s="1110"/>
      <c r="CG9" s="1111"/>
      <c r="CH9" s="1084">
        <v>3</v>
      </c>
      <c r="CI9" s="1085"/>
      <c r="CJ9" s="1085"/>
      <c r="CK9" s="1085"/>
      <c r="CL9" s="1086"/>
      <c r="CM9" s="1084">
        <v>56</v>
      </c>
      <c r="CN9" s="1085"/>
      <c r="CO9" s="1085"/>
      <c r="CP9" s="1085"/>
      <c r="CQ9" s="1086"/>
      <c r="CR9" s="1084">
        <v>20</v>
      </c>
      <c r="CS9" s="1085"/>
      <c r="CT9" s="1085"/>
      <c r="CU9" s="1085"/>
      <c r="CV9" s="1086"/>
      <c r="CW9" s="1084" t="s">
        <v>589</v>
      </c>
      <c r="CX9" s="1085"/>
      <c r="CY9" s="1085"/>
      <c r="CZ9" s="1085"/>
      <c r="DA9" s="1086"/>
      <c r="DB9" s="1084" t="s">
        <v>589</v>
      </c>
      <c r="DC9" s="1085"/>
      <c r="DD9" s="1085"/>
      <c r="DE9" s="1085"/>
      <c r="DF9" s="1086"/>
      <c r="DG9" s="1084" t="s">
        <v>589</v>
      </c>
      <c r="DH9" s="1085"/>
      <c r="DI9" s="1085"/>
      <c r="DJ9" s="1085"/>
      <c r="DK9" s="1086"/>
      <c r="DL9" s="1084" t="s">
        <v>589</v>
      </c>
      <c r="DM9" s="1085"/>
      <c r="DN9" s="1085"/>
      <c r="DO9" s="1085"/>
      <c r="DP9" s="1086"/>
      <c r="DQ9" s="1084" t="s">
        <v>589</v>
      </c>
      <c r="DR9" s="1085"/>
      <c r="DS9" s="1085"/>
      <c r="DT9" s="1085"/>
      <c r="DU9" s="1086"/>
      <c r="DV9" s="1087"/>
      <c r="DW9" s="1088"/>
      <c r="DX9" s="1088"/>
      <c r="DY9" s="1088"/>
      <c r="DZ9" s="1089"/>
      <c r="EA9" s="256"/>
    </row>
    <row r="10" spans="1:131" s="257" customFormat="1" ht="26.25" customHeight="1" x14ac:dyDescent="0.2">
      <c r="A10" s="263">
        <v>4</v>
      </c>
      <c r="B10" s="1132" t="s">
        <v>392</v>
      </c>
      <c r="C10" s="1133"/>
      <c r="D10" s="1133"/>
      <c r="E10" s="1133"/>
      <c r="F10" s="1133"/>
      <c r="G10" s="1133"/>
      <c r="H10" s="1133"/>
      <c r="I10" s="1133"/>
      <c r="J10" s="1133"/>
      <c r="K10" s="1133"/>
      <c r="L10" s="1133"/>
      <c r="M10" s="1133"/>
      <c r="N10" s="1133"/>
      <c r="O10" s="1133"/>
      <c r="P10" s="1134"/>
      <c r="Q10" s="1138">
        <v>73</v>
      </c>
      <c r="R10" s="1139"/>
      <c r="S10" s="1139"/>
      <c r="T10" s="1139"/>
      <c r="U10" s="1139"/>
      <c r="V10" s="1139">
        <v>73</v>
      </c>
      <c r="W10" s="1139"/>
      <c r="X10" s="1139"/>
      <c r="Y10" s="1139"/>
      <c r="Z10" s="1139"/>
      <c r="AA10" s="1139" t="s">
        <v>584</v>
      </c>
      <c r="AB10" s="1139"/>
      <c r="AC10" s="1139"/>
      <c r="AD10" s="1139"/>
      <c r="AE10" s="1140"/>
      <c r="AF10" s="1114" t="s">
        <v>128</v>
      </c>
      <c r="AG10" s="1115"/>
      <c r="AH10" s="1115"/>
      <c r="AI10" s="1115"/>
      <c r="AJ10" s="1116"/>
      <c r="AK10" s="1181">
        <v>24</v>
      </c>
      <c r="AL10" s="1182"/>
      <c r="AM10" s="1182"/>
      <c r="AN10" s="1182"/>
      <c r="AO10" s="1182"/>
      <c r="AP10" s="1182" t="s">
        <v>584</v>
      </c>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394</v>
      </c>
      <c r="B23" s="1039" t="s">
        <v>395</v>
      </c>
      <c r="C23" s="1040"/>
      <c r="D23" s="1040"/>
      <c r="E23" s="1040"/>
      <c r="F23" s="1040"/>
      <c r="G23" s="1040"/>
      <c r="H23" s="1040"/>
      <c r="I23" s="1040"/>
      <c r="J23" s="1040"/>
      <c r="K23" s="1040"/>
      <c r="L23" s="1040"/>
      <c r="M23" s="1040"/>
      <c r="N23" s="1040"/>
      <c r="O23" s="1040"/>
      <c r="P23" s="1041"/>
      <c r="Q23" s="1163">
        <v>32356</v>
      </c>
      <c r="R23" s="1164"/>
      <c r="S23" s="1164"/>
      <c r="T23" s="1164"/>
      <c r="U23" s="1164"/>
      <c r="V23" s="1164">
        <v>31555</v>
      </c>
      <c r="W23" s="1164"/>
      <c r="X23" s="1164"/>
      <c r="Y23" s="1164"/>
      <c r="Z23" s="1164"/>
      <c r="AA23" s="1164">
        <v>800</v>
      </c>
      <c r="AB23" s="1164"/>
      <c r="AC23" s="1164"/>
      <c r="AD23" s="1164"/>
      <c r="AE23" s="1165"/>
      <c r="AF23" s="1166">
        <v>628</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372</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407</v>
      </c>
      <c r="C28" s="1146"/>
      <c r="D28" s="1146"/>
      <c r="E28" s="1146"/>
      <c r="F28" s="1146"/>
      <c r="G28" s="1146"/>
      <c r="H28" s="1146"/>
      <c r="I28" s="1146"/>
      <c r="J28" s="1146"/>
      <c r="K28" s="1146"/>
      <c r="L28" s="1146"/>
      <c r="M28" s="1146"/>
      <c r="N28" s="1146"/>
      <c r="O28" s="1146"/>
      <c r="P28" s="1147"/>
      <c r="Q28" s="1148">
        <v>6338</v>
      </c>
      <c r="R28" s="1149"/>
      <c r="S28" s="1149"/>
      <c r="T28" s="1149"/>
      <c r="U28" s="1149"/>
      <c r="V28" s="1149">
        <v>6220</v>
      </c>
      <c r="W28" s="1149"/>
      <c r="X28" s="1149"/>
      <c r="Y28" s="1149"/>
      <c r="Z28" s="1149"/>
      <c r="AA28" s="1149">
        <v>118</v>
      </c>
      <c r="AB28" s="1149"/>
      <c r="AC28" s="1149"/>
      <c r="AD28" s="1149"/>
      <c r="AE28" s="1150"/>
      <c r="AF28" s="1151">
        <v>118</v>
      </c>
      <c r="AG28" s="1149"/>
      <c r="AH28" s="1149"/>
      <c r="AI28" s="1149"/>
      <c r="AJ28" s="1152"/>
      <c r="AK28" s="1153">
        <v>1128</v>
      </c>
      <c r="AL28" s="1141"/>
      <c r="AM28" s="1141"/>
      <c r="AN28" s="1141"/>
      <c r="AO28" s="1141"/>
      <c r="AP28" s="1141" t="s">
        <v>589</v>
      </c>
      <c r="AQ28" s="1141"/>
      <c r="AR28" s="1141"/>
      <c r="AS28" s="1141"/>
      <c r="AT28" s="1141"/>
      <c r="AU28" s="1141" t="s">
        <v>589</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408</v>
      </c>
      <c r="C29" s="1133"/>
      <c r="D29" s="1133"/>
      <c r="E29" s="1133"/>
      <c r="F29" s="1133"/>
      <c r="G29" s="1133"/>
      <c r="H29" s="1133"/>
      <c r="I29" s="1133"/>
      <c r="J29" s="1133"/>
      <c r="K29" s="1133"/>
      <c r="L29" s="1133"/>
      <c r="M29" s="1133"/>
      <c r="N29" s="1133"/>
      <c r="O29" s="1133"/>
      <c r="P29" s="1134"/>
      <c r="Q29" s="1138">
        <v>5251</v>
      </c>
      <c r="R29" s="1139"/>
      <c r="S29" s="1139"/>
      <c r="T29" s="1139"/>
      <c r="U29" s="1139"/>
      <c r="V29" s="1139">
        <v>5210</v>
      </c>
      <c r="W29" s="1139"/>
      <c r="X29" s="1139"/>
      <c r="Y29" s="1139"/>
      <c r="Z29" s="1139"/>
      <c r="AA29" s="1139">
        <v>41</v>
      </c>
      <c r="AB29" s="1139"/>
      <c r="AC29" s="1139"/>
      <c r="AD29" s="1139"/>
      <c r="AE29" s="1140"/>
      <c r="AF29" s="1114">
        <v>41</v>
      </c>
      <c r="AG29" s="1115"/>
      <c r="AH29" s="1115"/>
      <c r="AI29" s="1115"/>
      <c r="AJ29" s="1116"/>
      <c r="AK29" s="1075">
        <v>448</v>
      </c>
      <c r="AL29" s="1066"/>
      <c r="AM29" s="1066"/>
      <c r="AN29" s="1066"/>
      <c r="AO29" s="1066"/>
      <c r="AP29" s="1066">
        <v>32</v>
      </c>
      <c r="AQ29" s="1066"/>
      <c r="AR29" s="1066"/>
      <c r="AS29" s="1066"/>
      <c r="AT29" s="1066"/>
      <c r="AU29" s="1066" t="s">
        <v>589</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409</v>
      </c>
      <c r="C30" s="1133"/>
      <c r="D30" s="1133"/>
      <c r="E30" s="1133"/>
      <c r="F30" s="1133"/>
      <c r="G30" s="1133"/>
      <c r="H30" s="1133"/>
      <c r="I30" s="1133"/>
      <c r="J30" s="1133"/>
      <c r="K30" s="1133"/>
      <c r="L30" s="1133"/>
      <c r="M30" s="1133"/>
      <c r="N30" s="1133"/>
      <c r="O30" s="1133"/>
      <c r="P30" s="1134"/>
      <c r="Q30" s="1138">
        <v>18</v>
      </c>
      <c r="R30" s="1139"/>
      <c r="S30" s="1139"/>
      <c r="T30" s="1139"/>
      <c r="U30" s="1139"/>
      <c r="V30" s="1139">
        <v>18</v>
      </c>
      <c r="W30" s="1139"/>
      <c r="X30" s="1139"/>
      <c r="Y30" s="1139"/>
      <c r="Z30" s="1139"/>
      <c r="AA30" s="1139" t="s">
        <v>584</v>
      </c>
      <c r="AB30" s="1139"/>
      <c r="AC30" s="1139"/>
      <c r="AD30" s="1139"/>
      <c r="AE30" s="1140"/>
      <c r="AF30" s="1114" t="s">
        <v>128</v>
      </c>
      <c r="AG30" s="1115"/>
      <c r="AH30" s="1115"/>
      <c r="AI30" s="1115"/>
      <c r="AJ30" s="1116"/>
      <c r="AK30" s="1075">
        <v>18</v>
      </c>
      <c r="AL30" s="1066"/>
      <c r="AM30" s="1066"/>
      <c r="AN30" s="1066"/>
      <c r="AO30" s="1066"/>
      <c r="AP30" s="1066" t="s">
        <v>589</v>
      </c>
      <c r="AQ30" s="1066"/>
      <c r="AR30" s="1066"/>
      <c r="AS30" s="1066"/>
      <c r="AT30" s="1066"/>
      <c r="AU30" s="1066" t="s">
        <v>589</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410</v>
      </c>
      <c r="C31" s="1133"/>
      <c r="D31" s="1133"/>
      <c r="E31" s="1133"/>
      <c r="F31" s="1133"/>
      <c r="G31" s="1133"/>
      <c r="H31" s="1133"/>
      <c r="I31" s="1133"/>
      <c r="J31" s="1133"/>
      <c r="K31" s="1133"/>
      <c r="L31" s="1133"/>
      <c r="M31" s="1133"/>
      <c r="N31" s="1133"/>
      <c r="O31" s="1133"/>
      <c r="P31" s="1134"/>
      <c r="Q31" s="1138">
        <v>18</v>
      </c>
      <c r="R31" s="1139"/>
      <c r="S31" s="1139"/>
      <c r="T31" s="1139"/>
      <c r="U31" s="1139"/>
      <c r="V31" s="1139">
        <v>18</v>
      </c>
      <c r="W31" s="1139"/>
      <c r="X31" s="1139"/>
      <c r="Y31" s="1139"/>
      <c r="Z31" s="1139"/>
      <c r="AA31" s="1139">
        <v>0</v>
      </c>
      <c r="AB31" s="1139"/>
      <c r="AC31" s="1139"/>
      <c r="AD31" s="1139"/>
      <c r="AE31" s="1140"/>
      <c r="AF31" s="1114">
        <v>0</v>
      </c>
      <c r="AG31" s="1115"/>
      <c r="AH31" s="1115"/>
      <c r="AI31" s="1115"/>
      <c r="AJ31" s="1116"/>
      <c r="AK31" s="1075">
        <v>8</v>
      </c>
      <c r="AL31" s="1066"/>
      <c r="AM31" s="1066"/>
      <c r="AN31" s="1066"/>
      <c r="AO31" s="1066"/>
      <c r="AP31" s="1066" t="s">
        <v>589</v>
      </c>
      <c r="AQ31" s="1066"/>
      <c r="AR31" s="1066"/>
      <c r="AS31" s="1066"/>
      <c r="AT31" s="1066"/>
      <c r="AU31" s="1066" t="s">
        <v>589</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411</v>
      </c>
      <c r="C32" s="1133"/>
      <c r="D32" s="1133"/>
      <c r="E32" s="1133"/>
      <c r="F32" s="1133"/>
      <c r="G32" s="1133"/>
      <c r="H32" s="1133"/>
      <c r="I32" s="1133"/>
      <c r="J32" s="1133"/>
      <c r="K32" s="1133"/>
      <c r="L32" s="1133"/>
      <c r="M32" s="1133"/>
      <c r="N32" s="1133"/>
      <c r="O32" s="1133"/>
      <c r="P32" s="1134"/>
      <c r="Q32" s="1138">
        <v>12</v>
      </c>
      <c r="R32" s="1139"/>
      <c r="S32" s="1139"/>
      <c r="T32" s="1139"/>
      <c r="U32" s="1139"/>
      <c r="V32" s="1139">
        <v>12</v>
      </c>
      <c r="W32" s="1139"/>
      <c r="X32" s="1139"/>
      <c r="Y32" s="1139"/>
      <c r="Z32" s="1139"/>
      <c r="AA32" s="1139">
        <v>0</v>
      </c>
      <c r="AB32" s="1139"/>
      <c r="AC32" s="1139"/>
      <c r="AD32" s="1139"/>
      <c r="AE32" s="1140"/>
      <c r="AF32" s="1114">
        <v>0</v>
      </c>
      <c r="AG32" s="1115"/>
      <c r="AH32" s="1115"/>
      <c r="AI32" s="1115"/>
      <c r="AJ32" s="1116"/>
      <c r="AK32" s="1075">
        <v>9</v>
      </c>
      <c r="AL32" s="1066"/>
      <c r="AM32" s="1066"/>
      <c r="AN32" s="1066"/>
      <c r="AO32" s="1066"/>
      <c r="AP32" s="1066" t="s">
        <v>589</v>
      </c>
      <c r="AQ32" s="1066"/>
      <c r="AR32" s="1066"/>
      <c r="AS32" s="1066"/>
      <c r="AT32" s="1066"/>
      <c r="AU32" s="1066" t="s">
        <v>589</v>
      </c>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412</v>
      </c>
      <c r="C33" s="1133"/>
      <c r="D33" s="1133"/>
      <c r="E33" s="1133"/>
      <c r="F33" s="1133"/>
      <c r="G33" s="1133"/>
      <c r="H33" s="1133"/>
      <c r="I33" s="1133"/>
      <c r="J33" s="1133"/>
      <c r="K33" s="1133"/>
      <c r="L33" s="1133"/>
      <c r="M33" s="1133"/>
      <c r="N33" s="1133"/>
      <c r="O33" s="1133"/>
      <c r="P33" s="1134"/>
      <c r="Q33" s="1138">
        <v>1502</v>
      </c>
      <c r="R33" s="1139"/>
      <c r="S33" s="1139"/>
      <c r="T33" s="1139"/>
      <c r="U33" s="1139"/>
      <c r="V33" s="1139">
        <v>1487</v>
      </c>
      <c r="W33" s="1139"/>
      <c r="X33" s="1139"/>
      <c r="Y33" s="1139"/>
      <c r="Z33" s="1139"/>
      <c r="AA33" s="1139">
        <v>15</v>
      </c>
      <c r="AB33" s="1139"/>
      <c r="AC33" s="1139"/>
      <c r="AD33" s="1139"/>
      <c r="AE33" s="1140"/>
      <c r="AF33" s="1114">
        <v>15</v>
      </c>
      <c r="AG33" s="1115"/>
      <c r="AH33" s="1115"/>
      <c r="AI33" s="1115"/>
      <c r="AJ33" s="1116"/>
      <c r="AK33" s="1075">
        <v>940</v>
      </c>
      <c r="AL33" s="1066"/>
      <c r="AM33" s="1066"/>
      <c r="AN33" s="1066"/>
      <c r="AO33" s="1066"/>
      <c r="AP33" s="1066" t="s">
        <v>589</v>
      </c>
      <c r="AQ33" s="1066"/>
      <c r="AR33" s="1066"/>
      <c r="AS33" s="1066"/>
      <c r="AT33" s="1066"/>
      <c r="AU33" s="1066" t="s">
        <v>589</v>
      </c>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t="s">
        <v>413</v>
      </c>
      <c r="C34" s="1133"/>
      <c r="D34" s="1133"/>
      <c r="E34" s="1133"/>
      <c r="F34" s="1133"/>
      <c r="G34" s="1133"/>
      <c r="H34" s="1133"/>
      <c r="I34" s="1133"/>
      <c r="J34" s="1133"/>
      <c r="K34" s="1133"/>
      <c r="L34" s="1133"/>
      <c r="M34" s="1133"/>
      <c r="N34" s="1133"/>
      <c r="O34" s="1133"/>
      <c r="P34" s="1134"/>
      <c r="Q34" s="1138">
        <v>23</v>
      </c>
      <c r="R34" s="1139"/>
      <c r="S34" s="1139"/>
      <c r="T34" s="1139"/>
      <c r="U34" s="1139"/>
      <c r="V34" s="1139">
        <v>23</v>
      </c>
      <c r="W34" s="1139"/>
      <c r="X34" s="1139"/>
      <c r="Y34" s="1139"/>
      <c r="Z34" s="1139"/>
      <c r="AA34" s="1139" t="s">
        <v>584</v>
      </c>
      <c r="AB34" s="1139"/>
      <c r="AC34" s="1139"/>
      <c r="AD34" s="1139"/>
      <c r="AE34" s="1140"/>
      <c r="AF34" s="1114" t="s">
        <v>128</v>
      </c>
      <c r="AG34" s="1115"/>
      <c r="AH34" s="1115"/>
      <c r="AI34" s="1115"/>
      <c r="AJ34" s="1116"/>
      <c r="AK34" s="1075" t="s">
        <v>584</v>
      </c>
      <c r="AL34" s="1066"/>
      <c r="AM34" s="1066"/>
      <c r="AN34" s="1066"/>
      <c r="AO34" s="1066"/>
      <c r="AP34" s="1066" t="s">
        <v>589</v>
      </c>
      <c r="AQ34" s="1066"/>
      <c r="AR34" s="1066"/>
      <c r="AS34" s="1066"/>
      <c r="AT34" s="1066"/>
      <c r="AU34" s="1066" t="s">
        <v>589</v>
      </c>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t="s">
        <v>414</v>
      </c>
      <c r="C35" s="1133"/>
      <c r="D35" s="1133"/>
      <c r="E35" s="1133"/>
      <c r="F35" s="1133"/>
      <c r="G35" s="1133"/>
      <c r="H35" s="1133"/>
      <c r="I35" s="1133"/>
      <c r="J35" s="1133"/>
      <c r="K35" s="1133"/>
      <c r="L35" s="1133"/>
      <c r="M35" s="1133"/>
      <c r="N35" s="1133"/>
      <c r="O35" s="1133"/>
      <c r="P35" s="1134"/>
      <c r="Q35" s="1138">
        <v>1016</v>
      </c>
      <c r="R35" s="1139"/>
      <c r="S35" s="1139"/>
      <c r="T35" s="1139"/>
      <c r="U35" s="1139"/>
      <c r="V35" s="1139">
        <v>1010</v>
      </c>
      <c r="W35" s="1139"/>
      <c r="X35" s="1139"/>
      <c r="Y35" s="1139"/>
      <c r="Z35" s="1139"/>
      <c r="AA35" s="1139">
        <v>6</v>
      </c>
      <c r="AB35" s="1139"/>
      <c r="AC35" s="1139"/>
      <c r="AD35" s="1139"/>
      <c r="AE35" s="1140"/>
      <c r="AF35" s="1114">
        <v>1533</v>
      </c>
      <c r="AG35" s="1115"/>
      <c r="AH35" s="1115"/>
      <c r="AI35" s="1115"/>
      <c r="AJ35" s="1116"/>
      <c r="AK35" s="1075">
        <v>162</v>
      </c>
      <c r="AL35" s="1066"/>
      <c r="AM35" s="1066"/>
      <c r="AN35" s="1066"/>
      <c r="AO35" s="1066"/>
      <c r="AP35" s="1066">
        <v>3280</v>
      </c>
      <c r="AQ35" s="1066"/>
      <c r="AR35" s="1066"/>
      <c r="AS35" s="1066"/>
      <c r="AT35" s="1066"/>
      <c r="AU35" s="1066">
        <v>849</v>
      </c>
      <c r="AV35" s="1066"/>
      <c r="AW35" s="1066"/>
      <c r="AX35" s="1066"/>
      <c r="AY35" s="1066"/>
      <c r="AZ35" s="1137"/>
      <c r="BA35" s="1137"/>
      <c r="BB35" s="1137"/>
      <c r="BC35" s="1137"/>
      <c r="BD35" s="1137"/>
      <c r="BE35" s="1127" t="s">
        <v>415</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t="s">
        <v>416</v>
      </c>
      <c r="C36" s="1133"/>
      <c r="D36" s="1133"/>
      <c r="E36" s="1133"/>
      <c r="F36" s="1133"/>
      <c r="G36" s="1133"/>
      <c r="H36" s="1133"/>
      <c r="I36" s="1133"/>
      <c r="J36" s="1133"/>
      <c r="K36" s="1133"/>
      <c r="L36" s="1133"/>
      <c r="M36" s="1133"/>
      <c r="N36" s="1133"/>
      <c r="O36" s="1133"/>
      <c r="P36" s="1134"/>
      <c r="Q36" s="1138">
        <v>527</v>
      </c>
      <c r="R36" s="1139"/>
      <c r="S36" s="1139"/>
      <c r="T36" s="1139"/>
      <c r="U36" s="1139"/>
      <c r="V36" s="1139">
        <v>490</v>
      </c>
      <c r="W36" s="1139"/>
      <c r="X36" s="1139"/>
      <c r="Y36" s="1139"/>
      <c r="Z36" s="1139"/>
      <c r="AA36" s="1139">
        <v>37</v>
      </c>
      <c r="AB36" s="1139"/>
      <c r="AC36" s="1139"/>
      <c r="AD36" s="1139"/>
      <c r="AE36" s="1140"/>
      <c r="AF36" s="1114">
        <v>8</v>
      </c>
      <c r="AG36" s="1115"/>
      <c r="AH36" s="1115"/>
      <c r="AI36" s="1115"/>
      <c r="AJ36" s="1116"/>
      <c r="AK36" s="1075">
        <v>285</v>
      </c>
      <c r="AL36" s="1066"/>
      <c r="AM36" s="1066"/>
      <c r="AN36" s="1066"/>
      <c r="AO36" s="1066"/>
      <c r="AP36" s="1066">
        <v>5397</v>
      </c>
      <c r="AQ36" s="1066"/>
      <c r="AR36" s="1066"/>
      <c r="AS36" s="1066"/>
      <c r="AT36" s="1066"/>
      <c r="AU36" s="1066">
        <v>4425</v>
      </c>
      <c r="AV36" s="1066"/>
      <c r="AW36" s="1066"/>
      <c r="AX36" s="1066"/>
      <c r="AY36" s="1066"/>
      <c r="AZ36" s="1137"/>
      <c r="BA36" s="1137"/>
      <c r="BB36" s="1137"/>
      <c r="BC36" s="1137"/>
      <c r="BD36" s="1137"/>
      <c r="BE36" s="1127" t="s">
        <v>415</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t="s">
        <v>417</v>
      </c>
      <c r="C37" s="1133"/>
      <c r="D37" s="1133"/>
      <c r="E37" s="1133"/>
      <c r="F37" s="1133"/>
      <c r="G37" s="1133"/>
      <c r="H37" s="1133"/>
      <c r="I37" s="1133"/>
      <c r="J37" s="1133"/>
      <c r="K37" s="1133"/>
      <c r="L37" s="1133"/>
      <c r="M37" s="1133"/>
      <c r="N37" s="1133"/>
      <c r="O37" s="1133"/>
      <c r="P37" s="1134"/>
      <c r="Q37" s="1138">
        <v>49</v>
      </c>
      <c r="R37" s="1139"/>
      <c r="S37" s="1139"/>
      <c r="T37" s="1139"/>
      <c r="U37" s="1139"/>
      <c r="V37" s="1139">
        <v>49</v>
      </c>
      <c r="W37" s="1139"/>
      <c r="X37" s="1139"/>
      <c r="Y37" s="1139"/>
      <c r="Z37" s="1139"/>
      <c r="AA37" s="1139" t="s">
        <v>589</v>
      </c>
      <c r="AB37" s="1139"/>
      <c r="AC37" s="1139"/>
      <c r="AD37" s="1139"/>
      <c r="AE37" s="1140"/>
      <c r="AF37" s="1114">
        <v>56</v>
      </c>
      <c r="AG37" s="1115"/>
      <c r="AH37" s="1115"/>
      <c r="AI37" s="1115"/>
      <c r="AJ37" s="1116"/>
      <c r="AK37" s="1075">
        <v>20</v>
      </c>
      <c r="AL37" s="1066"/>
      <c r="AM37" s="1066"/>
      <c r="AN37" s="1066"/>
      <c r="AO37" s="1066"/>
      <c r="AP37" s="1066">
        <v>57</v>
      </c>
      <c r="AQ37" s="1066"/>
      <c r="AR37" s="1066"/>
      <c r="AS37" s="1066"/>
      <c r="AT37" s="1066"/>
      <c r="AU37" s="1066">
        <v>57</v>
      </c>
      <c r="AV37" s="1066"/>
      <c r="AW37" s="1066"/>
      <c r="AX37" s="1066"/>
      <c r="AY37" s="1066"/>
      <c r="AZ37" s="1137"/>
      <c r="BA37" s="1137"/>
      <c r="BB37" s="1137"/>
      <c r="BC37" s="1137"/>
      <c r="BD37" s="1137"/>
      <c r="BE37" s="1127" t="s">
        <v>418</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419</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394</v>
      </c>
      <c r="B63" s="1039" t="s">
        <v>420</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1770</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128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422</v>
      </c>
      <c r="B66" s="1091"/>
      <c r="C66" s="1091"/>
      <c r="D66" s="1091"/>
      <c r="E66" s="1091"/>
      <c r="F66" s="1091"/>
      <c r="G66" s="1091"/>
      <c r="H66" s="1091"/>
      <c r="I66" s="1091"/>
      <c r="J66" s="1091"/>
      <c r="K66" s="1091"/>
      <c r="L66" s="1091"/>
      <c r="M66" s="1091"/>
      <c r="N66" s="1091"/>
      <c r="O66" s="1091"/>
      <c r="P66" s="1092"/>
      <c r="Q66" s="1096" t="s">
        <v>423</v>
      </c>
      <c r="R66" s="1097"/>
      <c r="S66" s="1097"/>
      <c r="T66" s="1097"/>
      <c r="U66" s="1098"/>
      <c r="V66" s="1096" t="s">
        <v>424</v>
      </c>
      <c r="W66" s="1097"/>
      <c r="X66" s="1097"/>
      <c r="Y66" s="1097"/>
      <c r="Z66" s="1098"/>
      <c r="AA66" s="1096" t="s">
        <v>425</v>
      </c>
      <c r="AB66" s="1097"/>
      <c r="AC66" s="1097"/>
      <c r="AD66" s="1097"/>
      <c r="AE66" s="1098"/>
      <c r="AF66" s="1102" t="s">
        <v>402</v>
      </c>
      <c r="AG66" s="1103"/>
      <c r="AH66" s="1103"/>
      <c r="AI66" s="1103"/>
      <c r="AJ66" s="1104"/>
      <c r="AK66" s="1096" t="s">
        <v>426</v>
      </c>
      <c r="AL66" s="1091"/>
      <c r="AM66" s="1091"/>
      <c r="AN66" s="1091"/>
      <c r="AO66" s="1092"/>
      <c r="AP66" s="1096" t="s">
        <v>427</v>
      </c>
      <c r="AQ66" s="1097"/>
      <c r="AR66" s="1097"/>
      <c r="AS66" s="1097"/>
      <c r="AT66" s="1098"/>
      <c r="AU66" s="1096" t="s">
        <v>428</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585</v>
      </c>
      <c r="C68" s="1081"/>
      <c r="D68" s="1081"/>
      <c r="E68" s="1081"/>
      <c r="F68" s="1081"/>
      <c r="G68" s="1081"/>
      <c r="H68" s="1081"/>
      <c r="I68" s="1081"/>
      <c r="J68" s="1081"/>
      <c r="K68" s="1081"/>
      <c r="L68" s="1081"/>
      <c r="M68" s="1081"/>
      <c r="N68" s="1081"/>
      <c r="O68" s="1081"/>
      <c r="P68" s="1082"/>
      <c r="Q68" s="1083">
        <v>1839</v>
      </c>
      <c r="R68" s="1077"/>
      <c r="S68" s="1077"/>
      <c r="T68" s="1077"/>
      <c r="U68" s="1077"/>
      <c r="V68" s="1077">
        <v>1802</v>
      </c>
      <c r="W68" s="1077"/>
      <c r="X68" s="1077"/>
      <c r="Y68" s="1077"/>
      <c r="Z68" s="1077"/>
      <c r="AA68" s="1077">
        <v>36</v>
      </c>
      <c r="AB68" s="1077"/>
      <c r="AC68" s="1077"/>
      <c r="AD68" s="1077"/>
      <c r="AE68" s="1077"/>
      <c r="AF68" s="1077">
        <v>36</v>
      </c>
      <c r="AG68" s="1077"/>
      <c r="AH68" s="1077"/>
      <c r="AI68" s="1077"/>
      <c r="AJ68" s="1077"/>
      <c r="AK68" s="1077">
        <v>7</v>
      </c>
      <c r="AL68" s="1077"/>
      <c r="AM68" s="1077"/>
      <c r="AN68" s="1077"/>
      <c r="AO68" s="1077"/>
      <c r="AP68" s="1077">
        <v>312</v>
      </c>
      <c r="AQ68" s="1077"/>
      <c r="AR68" s="1077"/>
      <c r="AS68" s="1077"/>
      <c r="AT68" s="1077"/>
      <c r="AU68" s="1077">
        <v>226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586</v>
      </c>
      <c r="C69" s="1070"/>
      <c r="D69" s="1070"/>
      <c r="E69" s="1070"/>
      <c r="F69" s="1070"/>
      <c r="G69" s="1070"/>
      <c r="H69" s="1070"/>
      <c r="I69" s="1070"/>
      <c r="J69" s="1070"/>
      <c r="K69" s="1070"/>
      <c r="L69" s="1070"/>
      <c r="M69" s="1070"/>
      <c r="N69" s="1070"/>
      <c r="O69" s="1070"/>
      <c r="P69" s="1071"/>
      <c r="Q69" s="1072">
        <v>4876</v>
      </c>
      <c r="R69" s="1066"/>
      <c r="S69" s="1066"/>
      <c r="T69" s="1066"/>
      <c r="U69" s="1066"/>
      <c r="V69" s="1066">
        <v>4857</v>
      </c>
      <c r="W69" s="1066"/>
      <c r="X69" s="1066"/>
      <c r="Y69" s="1066"/>
      <c r="Z69" s="1066"/>
      <c r="AA69" s="1066">
        <v>19</v>
      </c>
      <c r="AB69" s="1066"/>
      <c r="AC69" s="1066"/>
      <c r="AD69" s="1066"/>
      <c r="AE69" s="1066"/>
      <c r="AF69" s="1066">
        <v>19</v>
      </c>
      <c r="AG69" s="1066"/>
      <c r="AH69" s="1066"/>
      <c r="AI69" s="1066"/>
      <c r="AJ69" s="1066"/>
      <c r="AK69" s="1066">
        <v>57</v>
      </c>
      <c r="AL69" s="1066"/>
      <c r="AM69" s="1066"/>
      <c r="AN69" s="1066"/>
      <c r="AO69" s="1066"/>
      <c r="AP69" s="1066" t="s">
        <v>589</v>
      </c>
      <c r="AQ69" s="1066"/>
      <c r="AR69" s="1066"/>
      <c r="AS69" s="1066"/>
      <c r="AT69" s="1066"/>
      <c r="AU69" s="1066" t="s">
        <v>589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587</v>
      </c>
      <c r="C70" s="1070"/>
      <c r="D70" s="1070"/>
      <c r="E70" s="1070"/>
      <c r="F70" s="1070"/>
      <c r="G70" s="1070"/>
      <c r="H70" s="1070"/>
      <c r="I70" s="1070"/>
      <c r="J70" s="1070"/>
      <c r="K70" s="1070"/>
      <c r="L70" s="1070"/>
      <c r="M70" s="1070"/>
      <c r="N70" s="1070"/>
      <c r="O70" s="1070"/>
      <c r="P70" s="1071"/>
      <c r="Q70" s="1072">
        <v>309</v>
      </c>
      <c r="R70" s="1066"/>
      <c r="S70" s="1066"/>
      <c r="T70" s="1066"/>
      <c r="U70" s="1066"/>
      <c r="V70" s="1066">
        <v>269</v>
      </c>
      <c r="W70" s="1066"/>
      <c r="X70" s="1066"/>
      <c r="Y70" s="1066"/>
      <c r="Z70" s="1066"/>
      <c r="AA70" s="1066">
        <v>39</v>
      </c>
      <c r="AB70" s="1066"/>
      <c r="AC70" s="1066"/>
      <c r="AD70" s="1066"/>
      <c r="AE70" s="1066"/>
      <c r="AF70" s="1066">
        <v>39</v>
      </c>
      <c r="AG70" s="1066"/>
      <c r="AH70" s="1066"/>
      <c r="AI70" s="1066"/>
      <c r="AJ70" s="1066"/>
      <c r="AK70" s="1066">
        <v>22</v>
      </c>
      <c r="AL70" s="1066"/>
      <c r="AM70" s="1066"/>
      <c r="AN70" s="1066"/>
      <c r="AO70" s="1066"/>
      <c r="AP70" s="1066" t="s">
        <v>589</v>
      </c>
      <c r="AQ70" s="1066"/>
      <c r="AR70" s="1066"/>
      <c r="AS70" s="1066"/>
      <c r="AT70" s="1066"/>
      <c r="AU70" s="1066" t="s">
        <v>589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588</v>
      </c>
      <c r="C71" s="1070"/>
      <c r="D71" s="1070"/>
      <c r="E71" s="1070"/>
      <c r="F71" s="1070"/>
      <c r="G71" s="1070"/>
      <c r="H71" s="1070"/>
      <c r="I71" s="1070"/>
      <c r="J71" s="1070"/>
      <c r="K71" s="1070"/>
      <c r="L71" s="1070"/>
      <c r="M71" s="1070"/>
      <c r="N71" s="1070"/>
      <c r="O71" s="1070"/>
      <c r="P71" s="1071"/>
      <c r="Q71" s="1072">
        <v>116433</v>
      </c>
      <c r="R71" s="1066"/>
      <c r="S71" s="1066"/>
      <c r="T71" s="1066"/>
      <c r="U71" s="1066"/>
      <c r="V71" s="1066">
        <v>108367</v>
      </c>
      <c r="W71" s="1066"/>
      <c r="X71" s="1066"/>
      <c r="Y71" s="1066"/>
      <c r="Z71" s="1066"/>
      <c r="AA71" s="1066">
        <v>8066</v>
      </c>
      <c r="AB71" s="1066"/>
      <c r="AC71" s="1066"/>
      <c r="AD71" s="1066"/>
      <c r="AE71" s="1066"/>
      <c r="AF71" s="1066">
        <v>8066</v>
      </c>
      <c r="AG71" s="1066"/>
      <c r="AH71" s="1066"/>
      <c r="AI71" s="1066"/>
      <c r="AJ71" s="1066"/>
      <c r="AK71" s="1066" t="s">
        <v>589</v>
      </c>
      <c r="AL71" s="1066"/>
      <c r="AM71" s="1066"/>
      <c r="AN71" s="1066"/>
      <c r="AO71" s="1066"/>
      <c r="AP71" s="1066" t="s">
        <v>589</v>
      </c>
      <c r="AQ71" s="1066"/>
      <c r="AR71" s="1066"/>
      <c r="AS71" s="1066"/>
      <c r="AT71" s="1066"/>
      <c r="AU71" s="1066" t="s">
        <v>589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394</v>
      </c>
      <c r="B88" s="1039" t="s">
        <v>429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430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435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437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438</v>
      </c>
      <c r="AB109" s="989"/>
      <c r="AC109" s="989"/>
      <c r="AD109" s="989"/>
      <c r="AE109" s="990"/>
      <c r="AF109" s="991" t="s">
        <v>439</v>
      </c>
      <c r="AG109" s="989"/>
      <c r="AH109" s="989"/>
      <c r="AI109" s="989"/>
      <c r="AJ109" s="990"/>
      <c r="AK109" s="991" t="s">
        <v>307</v>
      </c>
      <c r="AL109" s="989"/>
      <c r="AM109" s="989"/>
      <c r="AN109" s="989"/>
      <c r="AO109" s="990"/>
      <c r="AP109" s="991" t="s">
        <v>440</v>
      </c>
      <c r="AQ109" s="989"/>
      <c r="AR109" s="989"/>
      <c r="AS109" s="989"/>
      <c r="AT109" s="1020"/>
      <c r="AU109" s="988" t="s">
        <v>437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438</v>
      </c>
      <c r="BR109" s="989"/>
      <c r="BS109" s="989"/>
      <c r="BT109" s="989"/>
      <c r="BU109" s="990"/>
      <c r="BV109" s="991" t="s">
        <v>439</v>
      </c>
      <c r="BW109" s="989"/>
      <c r="BX109" s="989"/>
      <c r="BY109" s="989"/>
      <c r="BZ109" s="990"/>
      <c r="CA109" s="991" t="s">
        <v>307</v>
      </c>
      <c r="CB109" s="989"/>
      <c r="CC109" s="989"/>
      <c r="CD109" s="989"/>
      <c r="CE109" s="990"/>
      <c r="CF109" s="1027" t="s">
        <v>440</v>
      </c>
      <c r="CG109" s="1027"/>
      <c r="CH109" s="1027"/>
      <c r="CI109" s="1027"/>
      <c r="CJ109" s="1027"/>
      <c r="CK109" s="991" t="s">
        <v>441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438</v>
      </c>
      <c r="DH109" s="989"/>
      <c r="DI109" s="989"/>
      <c r="DJ109" s="989"/>
      <c r="DK109" s="990"/>
      <c r="DL109" s="991" t="s">
        <v>439</v>
      </c>
      <c r="DM109" s="989"/>
      <c r="DN109" s="989"/>
      <c r="DO109" s="989"/>
      <c r="DP109" s="990"/>
      <c r="DQ109" s="991" t="s">
        <v>307</v>
      </c>
      <c r="DR109" s="989"/>
      <c r="DS109" s="989"/>
      <c r="DT109" s="989"/>
      <c r="DU109" s="990"/>
      <c r="DV109" s="991" t="s">
        <v>440</v>
      </c>
      <c r="DW109" s="989"/>
      <c r="DX109" s="989"/>
      <c r="DY109" s="989"/>
      <c r="DZ109" s="1020"/>
    </row>
    <row r="110" spans="1:131" s="248" customFormat="1" ht="26.25" customHeight="1" x14ac:dyDescent="0.2">
      <c r="A110" s="891" t="s">
        <v>442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4084683</v>
      </c>
      <c r="AB110" s="982"/>
      <c r="AC110" s="982"/>
      <c r="AD110" s="982"/>
      <c r="AE110" s="983"/>
      <c r="AF110" s="984">
        <v>4256108</v>
      </c>
      <c r="AG110" s="982"/>
      <c r="AH110" s="982"/>
      <c r="AI110" s="982"/>
      <c r="AJ110" s="983"/>
      <c r="AK110" s="984">
        <v>4167126</v>
      </c>
      <c r="AL110" s="982"/>
      <c r="AM110" s="982"/>
      <c r="AN110" s="982"/>
      <c r="AO110" s="983"/>
      <c r="AP110" s="985">
        <v>33.6</v>
      </c>
      <c r="AQ110" s="986"/>
      <c r="AR110" s="986"/>
      <c r="AS110" s="986"/>
      <c r="AT110" s="987"/>
      <c r="AU110" s="1021" t="s">
        <v>73</v>
      </c>
      <c r="AV110" s="1022"/>
      <c r="AW110" s="1022"/>
      <c r="AX110" s="1022"/>
      <c r="AY110" s="1022"/>
      <c r="AZ110" s="947" t="s">
        <v>443</v>
      </c>
      <c r="BA110" s="892"/>
      <c r="BB110" s="892"/>
      <c r="BC110" s="892"/>
      <c r="BD110" s="892"/>
      <c r="BE110" s="892"/>
      <c r="BF110" s="892"/>
      <c r="BG110" s="892"/>
      <c r="BH110" s="892"/>
      <c r="BI110" s="892"/>
      <c r="BJ110" s="892"/>
      <c r="BK110" s="892"/>
      <c r="BL110" s="892"/>
      <c r="BM110" s="892"/>
      <c r="BN110" s="892"/>
      <c r="BO110" s="892"/>
      <c r="BP110" s="893"/>
      <c r="BQ110" s="948">
        <v>35610013</v>
      </c>
      <c r="BR110" s="929"/>
      <c r="BS110" s="929"/>
      <c r="BT110" s="929"/>
      <c r="BU110" s="929"/>
      <c r="BV110" s="929">
        <v>34144776</v>
      </c>
      <c r="BW110" s="929"/>
      <c r="BX110" s="929"/>
      <c r="BY110" s="929"/>
      <c r="BZ110" s="929"/>
      <c r="CA110" s="929">
        <v>32515847</v>
      </c>
      <c r="CB110" s="929"/>
      <c r="CC110" s="929"/>
      <c r="CD110" s="929"/>
      <c r="CE110" s="929"/>
      <c r="CF110" s="953">
        <v>262.2</v>
      </c>
      <c r="CG110" s="954"/>
      <c r="CH110" s="954"/>
      <c r="CI110" s="954"/>
      <c r="CJ110" s="954"/>
      <c r="CK110" s="1017" t="s">
        <v>444</v>
      </c>
      <c r="CL110" s="903"/>
      <c r="CM110" s="978" t="s">
        <v>445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128</v>
      </c>
      <c r="DH110" s="929"/>
      <c r="DI110" s="929"/>
      <c r="DJ110" s="929"/>
      <c r="DK110" s="929"/>
      <c r="DL110" s="929" t="s">
        <v>128</v>
      </c>
      <c r="DM110" s="929"/>
      <c r="DN110" s="929"/>
      <c r="DO110" s="929"/>
      <c r="DP110" s="929"/>
      <c r="DQ110" s="929" t="s">
        <v>128</v>
      </c>
      <c r="DR110" s="929"/>
      <c r="DS110" s="929"/>
      <c r="DT110" s="929"/>
      <c r="DU110" s="929"/>
      <c r="DV110" s="930" t="s">
        <v>128</v>
      </c>
      <c r="DW110" s="930"/>
      <c r="DX110" s="930"/>
      <c r="DY110" s="930"/>
      <c r="DZ110" s="931"/>
    </row>
    <row r="111" spans="1:131" s="248" customFormat="1" ht="26.25" customHeight="1" x14ac:dyDescent="0.2">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396</v>
      </c>
      <c r="AB111" s="1010"/>
      <c r="AC111" s="1010"/>
      <c r="AD111" s="1010"/>
      <c r="AE111" s="1011"/>
      <c r="AF111" s="1012" t="s">
        <v>128</v>
      </c>
      <c r="AG111" s="1010"/>
      <c r="AH111" s="1010"/>
      <c r="AI111" s="1010"/>
      <c r="AJ111" s="1011"/>
      <c r="AK111" s="1012" t="s">
        <v>128</v>
      </c>
      <c r="AL111" s="1010"/>
      <c r="AM111" s="1010"/>
      <c r="AN111" s="1010"/>
      <c r="AO111" s="1011"/>
      <c r="AP111" s="1013" t="s">
        <v>128</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v>19097</v>
      </c>
      <c r="BR111" s="901"/>
      <c r="BS111" s="901"/>
      <c r="BT111" s="901"/>
      <c r="BU111" s="901"/>
      <c r="BV111" s="901">
        <v>11048</v>
      </c>
      <c r="BW111" s="901"/>
      <c r="BX111" s="901"/>
      <c r="BY111" s="901"/>
      <c r="BZ111" s="901"/>
      <c r="CA111" s="901">
        <v>3321</v>
      </c>
      <c r="CB111" s="901"/>
      <c r="CC111" s="901"/>
      <c r="CD111" s="901"/>
      <c r="CE111" s="901"/>
      <c r="CF111" s="962">
        <v>0</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128</v>
      </c>
      <c r="DH111" s="901"/>
      <c r="DI111" s="901"/>
      <c r="DJ111" s="901"/>
      <c r="DK111" s="901"/>
      <c r="DL111" s="901" t="s">
        <v>128</v>
      </c>
      <c r="DM111" s="901"/>
      <c r="DN111" s="901"/>
      <c r="DO111" s="901"/>
      <c r="DP111" s="901"/>
      <c r="DQ111" s="901" t="s">
        <v>128</v>
      </c>
      <c r="DR111" s="901"/>
      <c r="DS111" s="901"/>
      <c r="DT111" s="901"/>
      <c r="DU111" s="901"/>
      <c r="DV111" s="878" t="s">
        <v>128</v>
      </c>
      <c r="DW111" s="878"/>
      <c r="DX111" s="878"/>
      <c r="DY111" s="878"/>
      <c r="DZ111" s="879"/>
    </row>
    <row r="112" spans="1:131" s="248" customFormat="1" ht="26.25" customHeight="1" x14ac:dyDescent="0.2">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451</v>
      </c>
      <c r="AB112" s="864"/>
      <c r="AC112" s="864"/>
      <c r="AD112" s="864"/>
      <c r="AE112" s="865"/>
      <c r="AF112" s="866" t="s">
        <v>451</v>
      </c>
      <c r="AG112" s="864"/>
      <c r="AH112" s="864"/>
      <c r="AI112" s="864"/>
      <c r="AJ112" s="865"/>
      <c r="AK112" s="866" t="s">
        <v>451</v>
      </c>
      <c r="AL112" s="864"/>
      <c r="AM112" s="864"/>
      <c r="AN112" s="864"/>
      <c r="AO112" s="865"/>
      <c r="AP112" s="911" t="s">
        <v>451</v>
      </c>
      <c r="AQ112" s="912"/>
      <c r="AR112" s="912"/>
      <c r="AS112" s="912"/>
      <c r="AT112" s="913"/>
      <c r="AU112" s="1023"/>
      <c r="AV112" s="1024"/>
      <c r="AW112" s="1024"/>
      <c r="AX112" s="1024"/>
      <c r="AY112" s="1024"/>
      <c r="AZ112" s="899" t="s">
        <v>452</v>
      </c>
      <c r="BA112" s="834"/>
      <c r="BB112" s="834"/>
      <c r="BC112" s="834"/>
      <c r="BD112" s="834"/>
      <c r="BE112" s="834"/>
      <c r="BF112" s="834"/>
      <c r="BG112" s="834"/>
      <c r="BH112" s="834"/>
      <c r="BI112" s="834"/>
      <c r="BJ112" s="834"/>
      <c r="BK112" s="834"/>
      <c r="BL112" s="834"/>
      <c r="BM112" s="834"/>
      <c r="BN112" s="834"/>
      <c r="BO112" s="834"/>
      <c r="BP112" s="835"/>
      <c r="BQ112" s="900">
        <v>5652057</v>
      </c>
      <c r="BR112" s="901"/>
      <c r="BS112" s="901"/>
      <c r="BT112" s="901"/>
      <c r="BU112" s="901"/>
      <c r="BV112" s="901">
        <v>5670444</v>
      </c>
      <c r="BW112" s="901"/>
      <c r="BX112" s="901"/>
      <c r="BY112" s="901"/>
      <c r="BZ112" s="901"/>
      <c r="CA112" s="901">
        <v>5331606</v>
      </c>
      <c r="CB112" s="901"/>
      <c r="CC112" s="901"/>
      <c r="CD112" s="901"/>
      <c r="CE112" s="901"/>
      <c r="CF112" s="962">
        <v>43</v>
      </c>
      <c r="CG112" s="963"/>
      <c r="CH112" s="963"/>
      <c r="CI112" s="963"/>
      <c r="CJ112" s="963"/>
      <c r="CK112" s="1018"/>
      <c r="CL112" s="905"/>
      <c r="CM112" s="908" t="s">
        <v>453</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451</v>
      </c>
      <c r="DH112" s="901"/>
      <c r="DI112" s="901"/>
      <c r="DJ112" s="901"/>
      <c r="DK112" s="901"/>
      <c r="DL112" s="901" t="s">
        <v>128</v>
      </c>
      <c r="DM112" s="901"/>
      <c r="DN112" s="901"/>
      <c r="DO112" s="901"/>
      <c r="DP112" s="901"/>
      <c r="DQ112" s="901" t="s">
        <v>451</v>
      </c>
      <c r="DR112" s="901"/>
      <c r="DS112" s="901"/>
      <c r="DT112" s="901"/>
      <c r="DU112" s="901"/>
      <c r="DV112" s="878" t="s">
        <v>451</v>
      </c>
      <c r="DW112" s="878"/>
      <c r="DX112" s="878"/>
      <c r="DY112" s="878"/>
      <c r="DZ112" s="879"/>
    </row>
    <row r="113" spans="1:130" s="248" customFormat="1" ht="26.25" customHeight="1" x14ac:dyDescent="0.2">
      <c r="A113" s="1005"/>
      <c r="B113" s="1006"/>
      <c r="C113" s="834" t="s">
        <v>454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387740</v>
      </c>
      <c r="AB113" s="1010"/>
      <c r="AC113" s="1010"/>
      <c r="AD113" s="1010"/>
      <c r="AE113" s="1011"/>
      <c r="AF113" s="1012">
        <v>333325</v>
      </c>
      <c r="AG113" s="1010"/>
      <c r="AH113" s="1010"/>
      <c r="AI113" s="1010"/>
      <c r="AJ113" s="1011"/>
      <c r="AK113" s="1012">
        <v>245976</v>
      </c>
      <c r="AL113" s="1010"/>
      <c r="AM113" s="1010"/>
      <c r="AN113" s="1010"/>
      <c r="AO113" s="1011"/>
      <c r="AP113" s="1013">
        <v>2</v>
      </c>
      <c r="AQ113" s="1014"/>
      <c r="AR113" s="1014"/>
      <c r="AS113" s="1014"/>
      <c r="AT113" s="1015"/>
      <c r="AU113" s="1023"/>
      <c r="AV113" s="1024"/>
      <c r="AW113" s="1024"/>
      <c r="AX113" s="1024"/>
      <c r="AY113" s="1024"/>
      <c r="AZ113" s="899" t="s">
        <v>455</v>
      </c>
      <c r="BA113" s="834"/>
      <c r="BB113" s="834"/>
      <c r="BC113" s="834"/>
      <c r="BD113" s="834"/>
      <c r="BE113" s="834"/>
      <c r="BF113" s="834"/>
      <c r="BG113" s="834"/>
      <c r="BH113" s="834"/>
      <c r="BI113" s="834"/>
      <c r="BJ113" s="834"/>
      <c r="BK113" s="834"/>
      <c r="BL113" s="834"/>
      <c r="BM113" s="834"/>
      <c r="BN113" s="834"/>
      <c r="BO113" s="834"/>
      <c r="BP113" s="835"/>
      <c r="BQ113" s="900">
        <v>171981</v>
      </c>
      <c r="BR113" s="901"/>
      <c r="BS113" s="901"/>
      <c r="BT113" s="901"/>
      <c r="BU113" s="901"/>
      <c r="BV113" s="901">
        <v>254333</v>
      </c>
      <c r="BW113" s="901"/>
      <c r="BX113" s="901"/>
      <c r="BY113" s="901"/>
      <c r="BZ113" s="901"/>
      <c r="CA113" s="901">
        <v>225874</v>
      </c>
      <c r="CB113" s="901"/>
      <c r="CC113" s="901"/>
      <c r="CD113" s="901"/>
      <c r="CE113" s="901"/>
      <c r="CF113" s="962">
        <v>1.8</v>
      </c>
      <c r="CG113" s="963"/>
      <c r="CH113" s="963"/>
      <c r="CI113" s="963"/>
      <c r="CJ113" s="963"/>
      <c r="CK113" s="1018"/>
      <c r="CL113" s="905"/>
      <c r="CM113" s="908" t="s">
        <v>456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451</v>
      </c>
      <c r="DH113" s="864"/>
      <c r="DI113" s="864"/>
      <c r="DJ113" s="864"/>
      <c r="DK113" s="865"/>
      <c r="DL113" s="866" t="s">
        <v>451</v>
      </c>
      <c r="DM113" s="864"/>
      <c r="DN113" s="864"/>
      <c r="DO113" s="864"/>
      <c r="DP113" s="865"/>
      <c r="DQ113" s="866" t="s">
        <v>451</v>
      </c>
      <c r="DR113" s="864"/>
      <c r="DS113" s="864"/>
      <c r="DT113" s="864"/>
      <c r="DU113" s="865"/>
      <c r="DV113" s="911" t="s">
        <v>451</v>
      </c>
      <c r="DW113" s="912"/>
      <c r="DX113" s="912"/>
      <c r="DY113" s="912"/>
      <c r="DZ113" s="913"/>
    </row>
    <row r="114" spans="1:130" s="248" customFormat="1" ht="26.25" customHeight="1" x14ac:dyDescent="0.2">
      <c r="A114" s="1005"/>
      <c r="B114" s="1006"/>
      <c r="C114" s="834" t="s">
        <v>457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44322</v>
      </c>
      <c r="AB114" s="864"/>
      <c r="AC114" s="864"/>
      <c r="AD114" s="864"/>
      <c r="AE114" s="865"/>
      <c r="AF114" s="866">
        <v>39313</v>
      </c>
      <c r="AG114" s="864"/>
      <c r="AH114" s="864"/>
      <c r="AI114" s="864"/>
      <c r="AJ114" s="865"/>
      <c r="AK114" s="866">
        <v>35976</v>
      </c>
      <c r="AL114" s="864"/>
      <c r="AM114" s="864"/>
      <c r="AN114" s="864"/>
      <c r="AO114" s="865"/>
      <c r="AP114" s="911">
        <v>0.3</v>
      </c>
      <c r="AQ114" s="912"/>
      <c r="AR114" s="912"/>
      <c r="AS114" s="912"/>
      <c r="AT114" s="913"/>
      <c r="AU114" s="1023"/>
      <c r="AV114" s="1024"/>
      <c r="AW114" s="1024"/>
      <c r="AX114" s="1024"/>
      <c r="AY114" s="1024"/>
      <c r="AZ114" s="899" t="s">
        <v>458</v>
      </c>
      <c r="BA114" s="834"/>
      <c r="BB114" s="834"/>
      <c r="BC114" s="834"/>
      <c r="BD114" s="834"/>
      <c r="BE114" s="834"/>
      <c r="BF114" s="834"/>
      <c r="BG114" s="834"/>
      <c r="BH114" s="834"/>
      <c r="BI114" s="834"/>
      <c r="BJ114" s="834"/>
      <c r="BK114" s="834"/>
      <c r="BL114" s="834"/>
      <c r="BM114" s="834"/>
      <c r="BN114" s="834"/>
      <c r="BO114" s="834"/>
      <c r="BP114" s="835"/>
      <c r="BQ114" s="900">
        <v>5013390</v>
      </c>
      <c r="BR114" s="901"/>
      <c r="BS114" s="901"/>
      <c r="BT114" s="901"/>
      <c r="BU114" s="901"/>
      <c r="BV114" s="901">
        <v>4903761</v>
      </c>
      <c r="BW114" s="901"/>
      <c r="BX114" s="901"/>
      <c r="BY114" s="901"/>
      <c r="BZ114" s="901"/>
      <c r="CA114" s="901">
        <v>4862132</v>
      </c>
      <c r="CB114" s="901"/>
      <c r="CC114" s="901"/>
      <c r="CD114" s="901"/>
      <c r="CE114" s="901"/>
      <c r="CF114" s="962">
        <v>39.200000000000003</v>
      </c>
      <c r="CG114" s="963"/>
      <c r="CH114" s="963"/>
      <c r="CI114" s="963"/>
      <c r="CJ114" s="963"/>
      <c r="CK114" s="1018"/>
      <c r="CL114" s="905"/>
      <c r="CM114" s="908" t="s">
        <v>459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451</v>
      </c>
      <c r="DH114" s="864"/>
      <c r="DI114" s="864"/>
      <c r="DJ114" s="864"/>
      <c r="DK114" s="865"/>
      <c r="DL114" s="866" t="s">
        <v>460</v>
      </c>
      <c r="DM114" s="864"/>
      <c r="DN114" s="864"/>
      <c r="DO114" s="864"/>
      <c r="DP114" s="865"/>
      <c r="DQ114" s="866" t="s">
        <v>451</v>
      </c>
      <c r="DR114" s="864"/>
      <c r="DS114" s="864"/>
      <c r="DT114" s="864"/>
      <c r="DU114" s="865"/>
      <c r="DV114" s="911" t="s">
        <v>451</v>
      </c>
      <c r="DW114" s="912"/>
      <c r="DX114" s="912"/>
      <c r="DY114" s="912"/>
      <c r="DZ114" s="913"/>
    </row>
    <row r="115" spans="1:130" s="248" customFormat="1" ht="26.25" customHeight="1" x14ac:dyDescent="0.2">
      <c r="A115" s="1005"/>
      <c r="B115" s="1006"/>
      <c r="C115" s="834" t="s">
        <v>461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28369</v>
      </c>
      <c r="AB115" s="1010"/>
      <c r="AC115" s="1010"/>
      <c r="AD115" s="1010"/>
      <c r="AE115" s="1011"/>
      <c r="AF115" s="1012">
        <v>8437</v>
      </c>
      <c r="AG115" s="1010"/>
      <c r="AH115" s="1010"/>
      <c r="AI115" s="1010"/>
      <c r="AJ115" s="1011"/>
      <c r="AK115" s="1012">
        <v>7946</v>
      </c>
      <c r="AL115" s="1010"/>
      <c r="AM115" s="1010"/>
      <c r="AN115" s="1010"/>
      <c r="AO115" s="1011"/>
      <c r="AP115" s="1013">
        <v>0.1</v>
      </c>
      <c r="AQ115" s="1014"/>
      <c r="AR115" s="1014"/>
      <c r="AS115" s="1014"/>
      <c r="AT115" s="1015"/>
      <c r="AU115" s="1023"/>
      <c r="AV115" s="1024"/>
      <c r="AW115" s="1024"/>
      <c r="AX115" s="1024"/>
      <c r="AY115" s="1024"/>
      <c r="AZ115" s="899" t="s">
        <v>462</v>
      </c>
      <c r="BA115" s="834"/>
      <c r="BB115" s="834"/>
      <c r="BC115" s="834"/>
      <c r="BD115" s="834"/>
      <c r="BE115" s="834"/>
      <c r="BF115" s="834"/>
      <c r="BG115" s="834"/>
      <c r="BH115" s="834"/>
      <c r="BI115" s="834"/>
      <c r="BJ115" s="834"/>
      <c r="BK115" s="834"/>
      <c r="BL115" s="834"/>
      <c r="BM115" s="834"/>
      <c r="BN115" s="834"/>
      <c r="BO115" s="834"/>
      <c r="BP115" s="835"/>
      <c r="BQ115" s="900" t="s">
        <v>451</v>
      </c>
      <c r="BR115" s="901"/>
      <c r="BS115" s="901"/>
      <c r="BT115" s="901"/>
      <c r="BU115" s="901"/>
      <c r="BV115" s="901" t="s">
        <v>451</v>
      </c>
      <c r="BW115" s="901"/>
      <c r="BX115" s="901"/>
      <c r="BY115" s="901"/>
      <c r="BZ115" s="901"/>
      <c r="CA115" s="901" t="s">
        <v>451</v>
      </c>
      <c r="CB115" s="901"/>
      <c r="CC115" s="901"/>
      <c r="CD115" s="901"/>
      <c r="CE115" s="901"/>
      <c r="CF115" s="962" t="s">
        <v>451</v>
      </c>
      <c r="CG115" s="963"/>
      <c r="CH115" s="963"/>
      <c r="CI115" s="963"/>
      <c r="CJ115" s="963"/>
      <c r="CK115" s="1018"/>
      <c r="CL115" s="905"/>
      <c r="CM115" s="899" t="s">
        <v>463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451</v>
      </c>
      <c r="DH115" s="864"/>
      <c r="DI115" s="864"/>
      <c r="DJ115" s="864"/>
      <c r="DK115" s="865"/>
      <c r="DL115" s="866" t="s">
        <v>451</v>
      </c>
      <c r="DM115" s="864"/>
      <c r="DN115" s="864"/>
      <c r="DO115" s="864"/>
      <c r="DP115" s="865"/>
      <c r="DQ115" s="866" t="s">
        <v>451</v>
      </c>
      <c r="DR115" s="864"/>
      <c r="DS115" s="864"/>
      <c r="DT115" s="864"/>
      <c r="DU115" s="865"/>
      <c r="DV115" s="911" t="s">
        <v>451</v>
      </c>
      <c r="DW115" s="912"/>
      <c r="DX115" s="912"/>
      <c r="DY115" s="912"/>
      <c r="DZ115" s="913"/>
    </row>
    <row r="116" spans="1:130" s="248" customFormat="1" ht="26.25" customHeight="1" x14ac:dyDescent="0.2">
      <c r="A116" s="1007"/>
      <c r="B116" s="1008"/>
      <c r="C116" s="967" t="s">
        <v>464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759</v>
      </c>
      <c r="AB116" s="864"/>
      <c r="AC116" s="864"/>
      <c r="AD116" s="864"/>
      <c r="AE116" s="865"/>
      <c r="AF116" s="866">
        <v>945</v>
      </c>
      <c r="AG116" s="864"/>
      <c r="AH116" s="864"/>
      <c r="AI116" s="864"/>
      <c r="AJ116" s="865"/>
      <c r="AK116" s="866">
        <v>661</v>
      </c>
      <c r="AL116" s="864"/>
      <c r="AM116" s="864"/>
      <c r="AN116" s="864"/>
      <c r="AO116" s="865"/>
      <c r="AP116" s="911">
        <v>0</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128</v>
      </c>
      <c r="BR116" s="901"/>
      <c r="BS116" s="901"/>
      <c r="BT116" s="901"/>
      <c r="BU116" s="901"/>
      <c r="BV116" s="901" t="s">
        <v>451</v>
      </c>
      <c r="BW116" s="901"/>
      <c r="BX116" s="901"/>
      <c r="BY116" s="901"/>
      <c r="BZ116" s="901"/>
      <c r="CA116" s="901" t="s">
        <v>451</v>
      </c>
      <c r="CB116" s="901"/>
      <c r="CC116" s="901"/>
      <c r="CD116" s="901"/>
      <c r="CE116" s="901"/>
      <c r="CF116" s="962" t="s">
        <v>451</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451</v>
      </c>
      <c r="DH116" s="864"/>
      <c r="DI116" s="864"/>
      <c r="DJ116" s="864"/>
      <c r="DK116" s="865"/>
      <c r="DL116" s="866" t="s">
        <v>128</v>
      </c>
      <c r="DM116" s="864"/>
      <c r="DN116" s="864"/>
      <c r="DO116" s="864"/>
      <c r="DP116" s="865"/>
      <c r="DQ116" s="866" t="s">
        <v>451</v>
      </c>
      <c r="DR116" s="864"/>
      <c r="DS116" s="864"/>
      <c r="DT116" s="864"/>
      <c r="DU116" s="865"/>
      <c r="DV116" s="911" t="s">
        <v>451</v>
      </c>
      <c r="DW116" s="912"/>
      <c r="DX116" s="912"/>
      <c r="DY116" s="912"/>
      <c r="DZ116" s="913"/>
    </row>
    <row r="117" spans="1:130" s="248" customFormat="1" ht="26.25" customHeight="1" x14ac:dyDescent="0.2">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4545873</v>
      </c>
      <c r="AB117" s="996"/>
      <c r="AC117" s="996"/>
      <c r="AD117" s="996"/>
      <c r="AE117" s="997"/>
      <c r="AF117" s="998">
        <v>4638128</v>
      </c>
      <c r="AG117" s="996"/>
      <c r="AH117" s="996"/>
      <c r="AI117" s="996"/>
      <c r="AJ117" s="997"/>
      <c r="AK117" s="998">
        <v>4457685</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451</v>
      </c>
      <c r="BR117" s="901"/>
      <c r="BS117" s="901"/>
      <c r="BT117" s="901"/>
      <c r="BU117" s="901"/>
      <c r="BV117" s="901" t="s">
        <v>451</v>
      </c>
      <c r="BW117" s="901"/>
      <c r="BX117" s="901"/>
      <c r="BY117" s="901"/>
      <c r="BZ117" s="901"/>
      <c r="CA117" s="901" t="s">
        <v>128</v>
      </c>
      <c r="CB117" s="901"/>
      <c r="CC117" s="901"/>
      <c r="CD117" s="901"/>
      <c r="CE117" s="901"/>
      <c r="CF117" s="962" t="s">
        <v>128</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451</v>
      </c>
      <c r="DH117" s="864"/>
      <c r="DI117" s="864"/>
      <c r="DJ117" s="864"/>
      <c r="DK117" s="865"/>
      <c r="DL117" s="866" t="s">
        <v>451</v>
      </c>
      <c r="DM117" s="864"/>
      <c r="DN117" s="864"/>
      <c r="DO117" s="864"/>
      <c r="DP117" s="865"/>
      <c r="DQ117" s="866" t="s">
        <v>451</v>
      </c>
      <c r="DR117" s="864"/>
      <c r="DS117" s="864"/>
      <c r="DT117" s="864"/>
      <c r="DU117" s="865"/>
      <c r="DV117" s="911" t="s">
        <v>128</v>
      </c>
      <c r="DW117" s="912"/>
      <c r="DX117" s="912"/>
      <c r="DY117" s="912"/>
      <c r="DZ117" s="913"/>
    </row>
    <row r="118" spans="1:130" s="248" customFormat="1" ht="26.25" customHeight="1" x14ac:dyDescent="0.2">
      <c r="A118" s="988" t="s">
        <v>441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438</v>
      </c>
      <c r="AB118" s="989"/>
      <c r="AC118" s="989"/>
      <c r="AD118" s="989"/>
      <c r="AE118" s="990"/>
      <c r="AF118" s="991" t="s">
        <v>439</v>
      </c>
      <c r="AG118" s="989"/>
      <c r="AH118" s="989"/>
      <c r="AI118" s="989"/>
      <c r="AJ118" s="990"/>
      <c r="AK118" s="991" t="s">
        <v>307</v>
      </c>
      <c r="AL118" s="989"/>
      <c r="AM118" s="989"/>
      <c r="AN118" s="989"/>
      <c r="AO118" s="990"/>
      <c r="AP118" s="992" t="s">
        <v>440</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451</v>
      </c>
      <c r="BW118" s="932"/>
      <c r="BX118" s="932"/>
      <c r="BY118" s="932"/>
      <c r="BZ118" s="932"/>
      <c r="CA118" s="932" t="s">
        <v>451</v>
      </c>
      <c r="CB118" s="932"/>
      <c r="CC118" s="932"/>
      <c r="CD118" s="932"/>
      <c r="CE118" s="932"/>
      <c r="CF118" s="962" t="s">
        <v>451</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128</v>
      </c>
      <c r="DM118" s="864"/>
      <c r="DN118" s="864"/>
      <c r="DO118" s="864"/>
      <c r="DP118" s="865"/>
      <c r="DQ118" s="866" t="s">
        <v>128</v>
      </c>
      <c r="DR118" s="864"/>
      <c r="DS118" s="864"/>
      <c r="DT118" s="864"/>
      <c r="DU118" s="865"/>
      <c r="DV118" s="911" t="s">
        <v>128</v>
      </c>
      <c r="DW118" s="912"/>
      <c r="DX118" s="912"/>
      <c r="DY118" s="912"/>
      <c r="DZ118" s="913"/>
    </row>
    <row r="119" spans="1:130" s="248" customFormat="1" ht="26.25" customHeight="1" x14ac:dyDescent="0.2">
      <c r="A119" s="902" t="s">
        <v>444</v>
      </c>
      <c r="B119" s="903"/>
      <c r="C119" s="978" t="s">
        <v>445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451</v>
      </c>
      <c r="AB119" s="982"/>
      <c r="AC119" s="982"/>
      <c r="AD119" s="982"/>
      <c r="AE119" s="983"/>
      <c r="AF119" s="984" t="s">
        <v>451</v>
      </c>
      <c r="AG119" s="982"/>
      <c r="AH119" s="982"/>
      <c r="AI119" s="982"/>
      <c r="AJ119" s="983"/>
      <c r="AK119" s="984" t="s">
        <v>451</v>
      </c>
      <c r="AL119" s="982"/>
      <c r="AM119" s="982"/>
      <c r="AN119" s="982"/>
      <c r="AO119" s="983"/>
      <c r="AP119" s="985" t="s">
        <v>451</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472</v>
      </c>
      <c r="BP119" s="965"/>
      <c r="BQ119" s="969">
        <v>46466538</v>
      </c>
      <c r="BR119" s="932"/>
      <c r="BS119" s="932"/>
      <c r="BT119" s="932"/>
      <c r="BU119" s="932"/>
      <c r="BV119" s="932">
        <v>44984362</v>
      </c>
      <c r="BW119" s="932"/>
      <c r="BX119" s="932"/>
      <c r="BY119" s="932"/>
      <c r="BZ119" s="932"/>
      <c r="CA119" s="932">
        <v>42938780</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19097</v>
      </c>
      <c r="DH119" s="847"/>
      <c r="DI119" s="847"/>
      <c r="DJ119" s="847"/>
      <c r="DK119" s="848"/>
      <c r="DL119" s="849">
        <v>11048</v>
      </c>
      <c r="DM119" s="847"/>
      <c r="DN119" s="847"/>
      <c r="DO119" s="847"/>
      <c r="DP119" s="848"/>
      <c r="DQ119" s="849">
        <v>3321</v>
      </c>
      <c r="DR119" s="847"/>
      <c r="DS119" s="847"/>
      <c r="DT119" s="847"/>
      <c r="DU119" s="848"/>
      <c r="DV119" s="935">
        <v>0</v>
      </c>
      <c r="DW119" s="936"/>
      <c r="DX119" s="936"/>
      <c r="DY119" s="936"/>
      <c r="DZ119" s="937"/>
    </row>
    <row r="120" spans="1:130" s="248" customFormat="1" ht="26.25" customHeight="1" x14ac:dyDescent="0.2">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451</v>
      </c>
      <c r="AB120" s="864"/>
      <c r="AC120" s="864"/>
      <c r="AD120" s="864"/>
      <c r="AE120" s="865"/>
      <c r="AF120" s="866" t="s">
        <v>451</v>
      </c>
      <c r="AG120" s="864"/>
      <c r="AH120" s="864"/>
      <c r="AI120" s="864"/>
      <c r="AJ120" s="865"/>
      <c r="AK120" s="866" t="s">
        <v>451</v>
      </c>
      <c r="AL120" s="864"/>
      <c r="AM120" s="864"/>
      <c r="AN120" s="864"/>
      <c r="AO120" s="865"/>
      <c r="AP120" s="911" t="s">
        <v>128</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3339486</v>
      </c>
      <c r="BR120" s="929"/>
      <c r="BS120" s="929"/>
      <c r="BT120" s="929"/>
      <c r="BU120" s="929"/>
      <c r="BV120" s="929">
        <v>3262190</v>
      </c>
      <c r="BW120" s="929"/>
      <c r="BX120" s="929"/>
      <c r="BY120" s="929"/>
      <c r="BZ120" s="929"/>
      <c r="CA120" s="929">
        <v>3554371</v>
      </c>
      <c r="CB120" s="929"/>
      <c r="CC120" s="929"/>
      <c r="CD120" s="929"/>
      <c r="CE120" s="929"/>
      <c r="CF120" s="953">
        <v>28.7</v>
      </c>
      <c r="CG120" s="954"/>
      <c r="CH120" s="954"/>
      <c r="CI120" s="954"/>
      <c r="CJ120" s="954"/>
      <c r="CK120" s="955" t="s">
        <v>476</v>
      </c>
      <c r="CL120" s="939"/>
      <c r="CM120" s="939"/>
      <c r="CN120" s="939"/>
      <c r="CO120" s="940"/>
      <c r="CP120" s="959" t="s">
        <v>416</v>
      </c>
      <c r="CQ120" s="960"/>
      <c r="CR120" s="960"/>
      <c r="CS120" s="960"/>
      <c r="CT120" s="960"/>
      <c r="CU120" s="960"/>
      <c r="CV120" s="960"/>
      <c r="CW120" s="960"/>
      <c r="CX120" s="960"/>
      <c r="CY120" s="960"/>
      <c r="CZ120" s="960"/>
      <c r="DA120" s="960"/>
      <c r="DB120" s="960"/>
      <c r="DC120" s="960"/>
      <c r="DD120" s="960"/>
      <c r="DE120" s="960"/>
      <c r="DF120" s="961"/>
      <c r="DG120" s="948" t="s">
        <v>128</v>
      </c>
      <c r="DH120" s="929"/>
      <c r="DI120" s="929"/>
      <c r="DJ120" s="929"/>
      <c r="DK120" s="929"/>
      <c r="DL120" s="929" t="s">
        <v>128</v>
      </c>
      <c r="DM120" s="929"/>
      <c r="DN120" s="929"/>
      <c r="DO120" s="929"/>
      <c r="DP120" s="929"/>
      <c r="DQ120" s="929">
        <v>4425275</v>
      </c>
      <c r="DR120" s="929"/>
      <c r="DS120" s="929"/>
      <c r="DT120" s="929"/>
      <c r="DU120" s="929"/>
      <c r="DV120" s="930">
        <v>35.700000000000003</v>
      </c>
      <c r="DW120" s="930"/>
      <c r="DX120" s="930"/>
      <c r="DY120" s="930"/>
      <c r="DZ120" s="931"/>
    </row>
    <row r="121" spans="1:130" s="248" customFormat="1" ht="26.25" customHeight="1" x14ac:dyDescent="0.2">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451</v>
      </c>
      <c r="AB121" s="864"/>
      <c r="AC121" s="864"/>
      <c r="AD121" s="864"/>
      <c r="AE121" s="865"/>
      <c r="AF121" s="866" t="s">
        <v>451</v>
      </c>
      <c r="AG121" s="864"/>
      <c r="AH121" s="864"/>
      <c r="AI121" s="864"/>
      <c r="AJ121" s="865"/>
      <c r="AK121" s="866" t="s">
        <v>128</v>
      </c>
      <c r="AL121" s="864"/>
      <c r="AM121" s="864"/>
      <c r="AN121" s="864"/>
      <c r="AO121" s="865"/>
      <c r="AP121" s="911" t="s">
        <v>128</v>
      </c>
      <c r="AQ121" s="912"/>
      <c r="AR121" s="912"/>
      <c r="AS121" s="912"/>
      <c r="AT121" s="913"/>
      <c r="AU121" s="973"/>
      <c r="AV121" s="974"/>
      <c r="AW121" s="974"/>
      <c r="AX121" s="974"/>
      <c r="AY121" s="975"/>
      <c r="AZ121" s="899" t="s">
        <v>478</v>
      </c>
      <c r="BA121" s="834"/>
      <c r="BB121" s="834"/>
      <c r="BC121" s="834"/>
      <c r="BD121" s="834"/>
      <c r="BE121" s="834"/>
      <c r="BF121" s="834"/>
      <c r="BG121" s="834"/>
      <c r="BH121" s="834"/>
      <c r="BI121" s="834"/>
      <c r="BJ121" s="834"/>
      <c r="BK121" s="834"/>
      <c r="BL121" s="834"/>
      <c r="BM121" s="834"/>
      <c r="BN121" s="834"/>
      <c r="BO121" s="834"/>
      <c r="BP121" s="835"/>
      <c r="BQ121" s="900">
        <v>1850432</v>
      </c>
      <c r="BR121" s="901"/>
      <c r="BS121" s="901"/>
      <c r="BT121" s="901"/>
      <c r="BU121" s="901"/>
      <c r="BV121" s="901">
        <v>1637627</v>
      </c>
      <c r="BW121" s="901"/>
      <c r="BX121" s="901"/>
      <c r="BY121" s="901"/>
      <c r="BZ121" s="901"/>
      <c r="CA121" s="901">
        <v>1412708</v>
      </c>
      <c r="CB121" s="901"/>
      <c r="CC121" s="901"/>
      <c r="CD121" s="901"/>
      <c r="CE121" s="901"/>
      <c r="CF121" s="962">
        <v>11.4</v>
      </c>
      <c r="CG121" s="963"/>
      <c r="CH121" s="963"/>
      <c r="CI121" s="963"/>
      <c r="CJ121" s="963"/>
      <c r="CK121" s="956"/>
      <c r="CL121" s="942"/>
      <c r="CM121" s="942"/>
      <c r="CN121" s="942"/>
      <c r="CO121" s="943"/>
      <c r="CP121" s="922" t="s">
        <v>414</v>
      </c>
      <c r="CQ121" s="923"/>
      <c r="CR121" s="923"/>
      <c r="CS121" s="923"/>
      <c r="CT121" s="923"/>
      <c r="CU121" s="923"/>
      <c r="CV121" s="923"/>
      <c r="CW121" s="923"/>
      <c r="CX121" s="923"/>
      <c r="CY121" s="923"/>
      <c r="CZ121" s="923"/>
      <c r="DA121" s="923"/>
      <c r="DB121" s="923"/>
      <c r="DC121" s="923"/>
      <c r="DD121" s="923"/>
      <c r="DE121" s="923"/>
      <c r="DF121" s="924"/>
      <c r="DG121" s="900">
        <v>1360607</v>
      </c>
      <c r="DH121" s="901"/>
      <c r="DI121" s="901"/>
      <c r="DJ121" s="901"/>
      <c r="DK121" s="901"/>
      <c r="DL121" s="901">
        <v>1253529</v>
      </c>
      <c r="DM121" s="901"/>
      <c r="DN121" s="901"/>
      <c r="DO121" s="901"/>
      <c r="DP121" s="901"/>
      <c r="DQ121" s="901">
        <v>849403</v>
      </c>
      <c r="DR121" s="901"/>
      <c r="DS121" s="901"/>
      <c r="DT121" s="901"/>
      <c r="DU121" s="901"/>
      <c r="DV121" s="878">
        <v>6.8</v>
      </c>
      <c r="DW121" s="878"/>
      <c r="DX121" s="878"/>
      <c r="DY121" s="878"/>
      <c r="DZ121" s="879"/>
    </row>
    <row r="122" spans="1:130" s="248" customFormat="1" ht="26.25" customHeight="1" x14ac:dyDescent="0.2">
      <c r="A122" s="904"/>
      <c r="B122" s="905"/>
      <c r="C122" s="908" t="s">
        <v>459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128</v>
      </c>
      <c r="AG122" s="864"/>
      <c r="AH122" s="864"/>
      <c r="AI122" s="864"/>
      <c r="AJ122" s="865"/>
      <c r="AK122" s="866" t="s">
        <v>451</v>
      </c>
      <c r="AL122" s="864"/>
      <c r="AM122" s="864"/>
      <c r="AN122" s="864"/>
      <c r="AO122" s="865"/>
      <c r="AP122" s="911" t="s">
        <v>128</v>
      </c>
      <c r="AQ122" s="912"/>
      <c r="AR122" s="912"/>
      <c r="AS122" s="912"/>
      <c r="AT122" s="913"/>
      <c r="AU122" s="973"/>
      <c r="AV122" s="974"/>
      <c r="AW122" s="974"/>
      <c r="AX122" s="974"/>
      <c r="AY122" s="975"/>
      <c r="AZ122" s="966" t="s">
        <v>479</v>
      </c>
      <c r="BA122" s="967"/>
      <c r="BB122" s="967"/>
      <c r="BC122" s="967"/>
      <c r="BD122" s="967"/>
      <c r="BE122" s="967"/>
      <c r="BF122" s="967"/>
      <c r="BG122" s="967"/>
      <c r="BH122" s="967"/>
      <c r="BI122" s="967"/>
      <c r="BJ122" s="967"/>
      <c r="BK122" s="967"/>
      <c r="BL122" s="967"/>
      <c r="BM122" s="967"/>
      <c r="BN122" s="967"/>
      <c r="BO122" s="967"/>
      <c r="BP122" s="968"/>
      <c r="BQ122" s="969">
        <v>26466749</v>
      </c>
      <c r="BR122" s="932"/>
      <c r="BS122" s="932"/>
      <c r="BT122" s="932"/>
      <c r="BU122" s="932"/>
      <c r="BV122" s="932">
        <v>25883756</v>
      </c>
      <c r="BW122" s="932"/>
      <c r="BX122" s="932"/>
      <c r="BY122" s="932"/>
      <c r="BZ122" s="932"/>
      <c r="CA122" s="932">
        <v>24971070</v>
      </c>
      <c r="CB122" s="932"/>
      <c r="CC122" s="932"/>
      <c r="CD122" s="932"/>
      <c r="CE122" s="932"/>
      <c r="CF122" s="933">
        <v>201.4</v>
      </c>
      <c r="CG122" s="934"/>
      <c r="CH122" s="934"/>
      <c r="CI122" s="934"/>
      <c r="CJ122" s="934"/>
      <c r="CK122" s="956"/>
      <c r="CL122" s="942"/>
      <c r="CM122" s="942"/>
      <c r="CN122" s="942"/>
      <c r="CO122" s="943"/>
      <c r="CP122" s="922" t="s">
        <v>480</v>
      </c>
      <c r="CQ122" s="923"/>
      <c r="CR122" s="923"/>
      <c r="CS122" s="923"/>
      <c r="CT122" s="923"/>
      <c r="CU122" s="923"/>
      <c r="CV122" s="923"/>
      <c r="CW122" s="923"/>
      <c r="CX122" s="923"/>
      <c r="CY122" s="923"/>
      <c r="CZ122" s="923"/>
      <c r="DA122" s="923"/>
      <c r="DB122" s="923"/>
      <c r="DC122" s="923"/>
      <c r="DD122" s="923"/>
      <c r="DE122" s="923"/>
      <c r="DF122" s="924"/>
      <c r="DG122" s="900">
        <v>86560</v>
      </c>
      <c r="DH122" s="901"/>
      <c r="DI122" s="901"/>
      <c r="DJ122" s="901"/>
      <c r="DK122" s="901"/>
      <c r="DL122" s="901">
        <v>67770</v>
      </c>
      <c r="DM122" s="901"/>
      <c r="DN122" s="901"/>
      <c r="DO122" s="901"/>
      <c r="DP122" s="901"/>
      <c r="DQ122" s="901">
        <v>56928</v>
      </c>
      <c r="DR122" s="901"/>
      <c r="DS122" s="901"/>
      <c r="DT122" s="901"/>
      <c r="DU122" s="901"/>
      <c r="DV122" s="878">
        <v>0.5</v>
      </c>
      <c r="DW122" s="878"/>
      <c r="DX122" s="878"/>
      <c r="DY122" s="878"/>
      <c r="DZ122" s="879"/>
    </row>
    <row r="123" spans="1:130" s="248" customFormat="1" ht="26.25" customHeight="1" x14ac:dyDescent="0.2">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19804</v>
      </c>
      <c r="AB123" s="864"/>
      <c r="AC123" s="864"/>
      <c r="AD123" s="864"/>
      <c r="AE123" s="865"/>
      <c r="AF123" s="866" t="s">
        <v>460</v>
      </c>
      <c r="AG123" s="864"/>
      <c r="AH123" s="864"/>
      <c r="AI123" s="864"/>
      <c r="AJ123" s="865"/>
      <c r="AK123" s="866" t="s">
        <v>451</v>
      </c>
      <c r="AL123" s="864"/>
      <c r="AM123" s="864"/>
      <c r="AN123" s="864"/>
      <c r="AO123" s="865"/>
      <c r="AP123" s="911" t="s">
        <v>128</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481</v>
      </c>
      <c r="BP123" s="965"/>
      <c r="BQ123" s="919">
        <v>31656667</v>
      </c>
      <c r="BR123" s="920"/>
      <c r="BS123" s="920"/>
      <c r="BT123" s="920"/>
      <c r="BU123" s="920"/>
      <c r="BV123" s="920">
        <v>30783573</v>
      </c>
      <c r="BW123" s="920"/>
      <c r="BX123" s="920"/>
      <c r="BY123" s="920"/>
      <c r="BZ123" s="920"/>
      <c r="CA123" s="920">
        <v>29938149</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5">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451</v>
      </c>
      <c r="AB124" s="864"/>
      <c r="AC124" s="864"/>
      <c r="AD124" s="864"/>
      <c r="AE124" s="865"/>
      <c r="AF124" s="866" t="s">
        <v>451</v>
      </c>
      <c r="AG124" s="864"/>
      <c r="AH124" s="864"/>
      <c r="AI124" s="864"/>
      <c r="AJ124" s="865"/>
      <c r="AK124" s="866" t="s">
        <v>451</v>
      </c>
      <c r="AL124" s="864"/>
      <c r="AM124" s="864"/>
      <c r="AN124" s="864"/>
      <c r="AO124" s="865"/>
      <c r="AP124" s="911" t="s">
        <v>451</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124.1</v>
      </c>
      <c r="BR124" s="918"/>
      <c r="BS124" s="918"/>
      <c r="BT124" s="918"/>
      <c r="BU124" s="918"/>
      <c r="BV124" s="918">
        <v>118.7</v>
      </c>
      <c r="BW124" s="918"/>
      <c r="BX124" s="918"/>
      <c r="BY124" s="918"/>
      <c r="BZ124" s="918"/>
      <c r="CA124" s="918">
        <v>104.8</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v>4204890</v>
      </c>
      <c r="DH124" s="847"/>
      <c r="DI124" s="847"/>
      <c r="DJ124" s="847"/>
      <c r="DK124" s="848"/>
      <c r="DL124" s="849">
        <v>4349145</v>
      </c>
      <c r="DM124" s="847"/>
      <c r="DN124" s="847"/>
      <c r="DO124" s="847"/>
      <c r="DP124" s="848"/>
      <c r="DQ124" s="849" t="s">
        <v>451</v>
      </c>
      <c r="DR124" s="847"/>
      <c r="DS124" s="847"/>
      <c r="DT124" s="847"/>
      <c r="DU124" s="848"/>
      <c r="DV124" s="935" t="s">
        <v>484</v>
      </c>
      <c r="DW124" s="936"/>
      <c r="DX124" s="936"/>
      <c r="DY124" s="936"/>
      <c r="DZ124" s="937"/>
    </row>
    <row r="125" spans="1:130" s="248" customFormat="1" ht="26.25" customHeight="1" x14ac:dyDescent="0.2">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484</v>
      </c>
      <c r="AG125" s="864"/>
      <c r="AH125" s="864"/>
      <c r="AI125" s="864"/>
      <c r="AJ125" s="865"/>
      <c r="AK125" s="866" t="s">
        <v>451</v>
      </c>
      <c r="AL125" s="864"/>
      <c r="AM125" s="864"/>
      <c r="AN125" s="864"/>
      <c r="AO125" s="865"/>
      <c r="AP125" s="911" t="s">
        <v>485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486</v>
      </c>
      <c r="CL125" s="939"/>
      <c r="CM125" s="939"/>
      <c r="CN125" s="939"/>
      <c r="CO125" s="940"/>
      <c r="CP125" s="947" t="s">
        <v>487</v>
      </c>
      <c r="CQ125" s="892"/>
      <c r="CR125" s="892"/>
      <c r="CS125" s="892"/>
      <c r="CT125" s="892"/>
      <c r="CU125" s="892"/>
      <c r="CV125" s="892"/>
      <c r="CW125" s="892"/>
      <c r="CX125" s="892"/>
      <c r="CY125" s="892"/>
      <c r="CZ125" s="892"/>
      <c r="DA125" s="892"/>
      <c r="DB125" s="892"/>
      <c r="DC125" s="892"/>
      <c r="DD125" s="892"/>
      <c r="DE125" s="892"/>
      <c r="DF125" s="893"/>
      <c r="DG125" s="948" t="s">
        <v>451</v>
      </c>
      <c r="DH125" s="929"/>
      <c r="DI125" s="929"/>
      <c r="DJ125" s="929"/>
      <c r="DK125" s="929"/>
      <c r="DL125" s="929" t="s">
        <v>485</v>
      </c>
      <c r="DM125" s="929"/>
      <c r="DN125" s="929"/>
      <c r="DO125" s="929"/>
      <c r="DP125" s="929"/>
      <c r="DQ125" s="929" t="s">
        <v>451</v>
      </c>
      <c r="DR125" s="929"/>
      <c r="DS125" s="929"/>
      <c r="DT125" s="929"/>
      <c r="DU125" s="929"/>
      <c r="DV125" s="930" t="s">
        <v>451</v>
      </c>
      <c r="DW125" s="930"/>
      <c r="DX125" s="930"/>
      <c r="DY125" s="930"/>
      <c r="DZ125" s="931"/>
    </row>
    <row r="126" spans="1:130" s="248" customFormat="1" ht="26.25" customHeight="1" thickBot="1" x14ac:dyDescent="0.25">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7887</v>
      </c>
      <c r="AB126" s="864"/>
      <c r="AC126" s="864"/>
      <c r="AD126" s="864"/>
      <c r="AE126" s="865"/>
      <c r="AF126" s="866">
        <v>8049</v>
      </c>
      <c r="AG126" s="864"/>
      <c r="AH126" s="864"/>
      <c r="AI126" s="864"/>
      <c r="AJ126" s="865"/>
      <c r="AK126" s="866">
        <v>7727</v>
      </c>
      <c r="AL126" s="864"/>
      <c r="AM126" s="864"/>
      <c r="AN126" s="864"/>
      <c r="AO126" s="865"/>
      <c r="AP126" s="911">
        <v>0.1</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488</v>
      </c>
      <c r="CQ126" s="834"/>
      <c r="CR126" s="834"/>
      <c r="CS126" s="834"/>
      <c r="CT126" s="834"/>
      <c r="CU126" s="834"/>
      <c r="CV126" s="834"/>
      <c r="CW126" s="834"/>
      <c r="CX126" s="834"/>
      <c r="CY126" s="834"/>
      <c r="CZ126" s="834"/>
      <c r="DA126" s="834"/>
      <c r="DB126" s="834"/>
      <c r="DC126" s="834"/>
      <c r="DD126" s="834"/>
      <c r="DE126" s="834"/>
      <c r="DF126" s="835"/>
      <c r="DG126" s="900" t="s">
        <v>485</v>
      </c>
      <c r="DH126" s="901"/>
      <c r="DI126" s="901"/>
      <c r="DJ126" s="901"/>
      <c r="DK126" s="901"/>
      <c r="DL126" s="901" t="s">
        <v>484</v>
      </c>
      <c r="DM126" s="901"/>
      <c r="DN126" s="901"/>
      <c r="DO126" s="901"/>
      <c r="DP126" s="901"/>
      <c r="DQ126" s="901" t="s">
        <v>484</v>
      </c>
      <c r="DR126" s="901"/>
      <c r="DS126" s="901"/>
      <c r="DT126" s="901"/>
      <c r="DU126" s="901"/>
      <c r="DV126" s="878" t="s">
        <v>484</v>
      </c>
      <c r="DW126" s="878"/>
      <c r="DX126" s="878"/>
      <c r="DY126" s="878"/>
      <c r="DZ126" s="879"/>
    </row>
    <row r="127" spans="1:130" s="248" customFormat="1" ht="26.25" customHeight="1" x14ac:dyDescent="0.2">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678</v>
      </c>
      <c r="AB127" s="864"/>
      <c r="AC127" s="864"/>
      <c r="AD127" s="864"/>
      <c r="AE127" s="865"/>
      <c r="AF127" s="866">
        <v>388</v>
      </c>
      <c r="AG127" s="864"/>
      <c r="AH127" s="864"/>
      <c r="AI127" s="864"/>
      <c r="AJ127" s="865"/>
      <c r="AK127" s="866">
        <v>219</v>
      </c>
      <c r="AL127" s="864"/>
      <c r="AM127" s="864"/>
      <c r="AN127" s="864"/>
      <c r="AO127" s="865"/>
      <c r="AP127" s="911">
        <v>0</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451</v>
      </c>
      <c r="DH127" s="901"/>
      <c r="DI127" s="901"/>
      <c r="DJ127" s="901"/>
      <c r="DK127" s="901"/>
      <c r="DL127" s="901" t="s">
        <v>451</v>
      </c>
      <c r="DM127" s="901"/>
      <c r="DN127" s="901"/>
      <c r="DO127" s="901"/>
      <c r="DP127" s="901"/>
      <c r="DQ127" s="901" t="s">
        <v>484</v>
      </c>
      <c r="DR127" s="901"/>
      <c r="DS127" s="901"/>
      <c r="DT127" s="901"/>
      <c r="DU127" s="901"/>
      <c r="DV127" s="878" t="s">
        <v>485</v>
      </c>
      <c r="DW127" s="878"/>
      <c r="DX127" s="878"/>
      <c r="DY127" s="878"/>
      <c r="DZ127" s="879"/>
    </row>
    <row r="128" spans="1:130" s="248" customFormat="1" ht="26.25" customHeight="1" thickBot="1" x14ac:dyDescent="0.25">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119454</v>
      </c>
      <c r="AB128" s="885"/>
      <c r="AC128" s="885"/>
      <c r="AD128" s="885"/>
      <c r="AE128" s="886"/>
      <c r="AF128" s="887">
        <v>222732</v>
      </c>
      <c r="AG128" s="885"/>
      <c r="AH128" s="885"/>
      <c r="AI128" s="885"/>
      <c r="AJ128" s="886"/>
      <c r="AK128" s="887">
        <v>211856</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451</v>
      </c>
      <c r="BG128" s="871"/>
      <c r="BH128" s="871"/>
      <c r="BI128" s="871"/>
      <c r="BJ128" s="871"/>
      <c r="BK128" s="871"/>
      <c r="BL128" s="894"/>
      <c r="BM128" s="870">
        <v>12.76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451</v>
      </c>
      <c r="DM128" s="875"/>
      <c r="DN128" s="875"/>
      <c r="DO128" s="875"/>
      <c r="DP128" s="875"/>
      <c r="DQ128" s="875" t="s">
        <v>451</v>
      </c>
      <c r="DR128" s="875"/>
      <c r="DS128" s="875"/>
      <c r="DT128" s="875"/>
      <c r="DU128" s="875"/>
      <c r="DV128" s="876" t="s">
        <v>451</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14765602</v>
      </c>
      <c r="AB129" s="864"/>
      <c r="AC129" s="864"/>
      <c r="AD129" s="864"/>
      <c r="AE129" s="865"/>
      <c r="AF129" s="866">
        <v>14821202</v>
      </c>
      <c r="AG129" s="864"/>
      <c r="AH129" s="864"/>
      <c r="AI129" s="864"/>
      <c r="AJ129" s="865"/>
      <c r="AK129" s="866">
        <v>15238595</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451</v>
      </c>
      <c r="BG129" s="854"/>
      <c r="BH129" s="854"/>
      <c r="BI129" s="854"/>
      <c r="BJ129" s="854"/>
      <c r="BK129" s="854"/>
      <c r="BL129" s="855"/>
      <c r="BM129" s="853">
        <v>17.760000000000002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2837083</v>
      </c>
      <c r="AB130" s="864"/>
      <c r="AC130" s="864"/>
      <c r="AD130" s="864"/>
      <c r="AE130" s="865"/>
      <c r="AF130" s="866">
        <v>2866536</v>
      </c>
      <c r="AG130" s="864"/>
      <c r="AH130" s="864"/>
      <c r="AI130" s="864"/>
      <c r="AJ130" s="865"/>
      <c r="AK130" s="866">
        <v>2837655</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12.5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11928519</v>
      </c>
      <c r="AB131" s="847"/>
      <c r="AC131" s="847"/>
      <c r="AD131" s="847"/>
      <c r="AE131" s="848"/>
      <c r="AF131" s="849">
        <v>11954666</v>
      </c>
      <c r="AG131" s="847"/>
      <c r="AH131" s="847"/>
      <c r="AI131" s="847"/>
      <c r="AJ131" s="848"/>
      <c r="AK131" s="849">
        <v>12400940</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104.8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13.323833410000001</v>
      </c>
      <c r="AB132" s="827"/>
      <c r="AC132" s="827"/>
      <c r="AD132" s="827"/>
      <c r="AE132" s="828"/>
      <c r="AF132" s="829">
        <v>12.9561127</v>
      </c>
      <c r="AG132" s="827"/>
      <c r="AH132" s="827"/>
      <c r="AI132" s="827"/>
      <c r="AJ132" s="828"/>
      <c r="AK132" s="829">
        <v>11.355381120000001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14</v>
      </c>
      <c r="AB133" s="806"/>
      <c r="AC133" s="806"/>
      <c r="AD133" s="806"/>
      <c r="AE133" s="807"/>
      <c r="AF133" s="805">
        <v>13.4</v>
      </c>
      <c r="AG133" s="806"/>
      <c r="AH133" s="806"/>
      <c r="AI133" s="806"/>
      <c r="AJ133" s="807"/>
      <c r="AK133" s="805">
        <v>12.5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ano/az5rnHcjesgx05g6K0RWaidIF7x2qJZXM6KnZ/tWit6iasEvLof9ztKJQFqvcuaabxjT54n3NuNV5m0dg==" saltValue="cVjOrxoYDX5sSmLxfsNs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509</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oCFYL2JHrpi5xTMvM0VZG+u0v3tNB+Xvo+9fgoZEs5WoPopDiBOrNavWAPmgxhBImOJPv2OKwml7lZa7v81AnQ==" saltValue="JnB7oqZ7jSy0884pkG8I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election activeCell="Z81" sqref="Z81"/>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4eo4udWO/aMzIJoh9dPJZQ6lSPN+JJlQgzuosolAa9xxIwbPRSmKv2r0e7eEAOubklCv0O3ou4rnSOsFKytSg==" saltValue="9bHXvNootPdB5eRo3L5/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0" zoomScaleSheetLayoutView="50" workbookViewId="0">
      <selection activeCell="BG95" sqref="BG95"/>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3734314</v>
      </c>
      <c r="AP9" s="314">
        <v>81830</v>
      </c>
      <c r="AQ9" s="315">
        <v>100177</v>
      </c>
      <c r="AR9" s="316">
        <v>-18.3</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598160</v>
      </c>
      <c r="AP10" s="317">
        <v>13107</v>
      </c>
      <c r="AQ10" s="318">
        <v>9943</v>
      </c>
      <c r="AR10" s="319">
        <v>31.8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v>22270</v>
      </c>
      <c r="AP11" s="317">
        <v>488</v>
      </c>
      <c r="AQ11" s="318">
        <v>1487</v>
      </c>
      <c r="AR11" s="319">
        <v>-67.2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520</v>
      </c>
      <c r="AL12" s="1228"/>
      <c r="AM12" s="1228"/>
      <c r="AN12" s="1229"/>
      <c r="AO12" s="317" t="s">
        <v>521</v>
      </c>
      <c r="AP12" s="317" t="s">
        <v>521</v>
      </c>
      <c r="AQ12" s="318">
        <v>23</v>
      </c>
      <c r="AR12" s="319" t="s">
        <v>521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123882</v>
      </c>
      <c r="AP13" s="317">
        <v>2715</v>
      </c>
      <c r="AQ13" s="318">
        <v>4025</v>
      </c>
      <c r="AR13" s="319">
        <v>-32.5</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53998</v>
      </c>
      <c r="AP14" s="317">
        <v>1183</v>
      </c>
      <c r="AQ14" s="318">
        <v>2366</v>
      </c>
      <c r="AR14" s="319">
        <v>-50</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-298056</v>
      </c>
      <c r="AP15" s="317">
        <v>-6531</v>
      </c>
      <c r="AQ15" s="318">
        <v>-7732</v>
      </c>
      <c r="AR15" s="319">
        <v>-15.5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4234568</v>
      </c>
      <c r="AP16" s="317">
        <v>92792</v>
      </c>
      <c r="AQ16" s="318">
        <v>110288</v>
      </c>
      <c r="AR16" s="319">
        <v>-15.9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8.17</v>
      </c>
      <c r="AP21" s="331">
        <v>10.26</v>
      </c>
      <c r="AQ21" s="332">
        <v>-2.09</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99.6</v>
      </c>
      <c r="AP22" s="336">
        <v>97.6</v>
      </c>
      <c r="AQ22" s="337">
        <v>2</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4167126</v>
      </c>
      <c r="AP32" s="345">
        <v>91314</v>
      </c>
      <c r="AQ32" s="346">
        <v>68741</v>
      </c>
      <c r="AR32" s="347">
        <v>32.799999999999997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521</v>
      </c>
      <c r="AP33" s="345" t="s">
        <v>521</v>
      </c>
      <c r="AQ33" s="346" t="s">
        <v>521</v>
      </c>
      <c r="AR33" s="347" t="s">
        <v>521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521</v>
      </c>
      <c r="AP34" s="345" t="s">
        <v>521</v>
      </c>
      <c r="AQ34" s="346">
        <v>1</v>
      </c>
      <c r="AR34" s="347" t="s">
        <v>521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245976</v>
      </c>
      <c r="AP35" s="345">
        <v>5390</v>
      </c>
      <c r="AQ35" s="346">
        <v>17075</v>
      </c>
      <c r="AR35" s="347">
        <v>-68.400000000000006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v>35976</v>
      </c>
      <c r="AP36" s="345">
        <v>788</v>
      </c>
      <c r="AQ36" s="346">
        <v>2445</v>
      </c>
      <c r="AR36" s="347">
        <v>-67.8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v>7946</v>
      </c>
      <c r="AP37" s="345">
        <v>174</v>
      </c>
      <c r="AQ37" s="346">
        <v>621</v>
      </c>
      <c r="AR37" s="347">
        <v>-72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v>661</v>
      </c>
      <c r="AP38" s="348">
        <v>14</v>
      </c>
      <c r="AQ38" s="349">
        <v>4</v>
      </c>
      <c r="AR38" s="337">
        <v>250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v>-211856</v>
      </c>
      <c r="AP39" s="345">
        <v>-4642</v>
      </c>
      <c r="AQ39" s="346">
        <v>-4161</v>
      </c>
      <c r="AR39" s="347">
        <v>11.6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-2837655</v>
      </c>
      <c r="AP40" s="345">
        <v>-62182</v>
      </c>
      <c r="AQ40" s="346">
        <v>-59663</v>
      </c>
      <c r="AR40" s="347">
        <v>4.2</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1408174</v>
      </c>
      <c r="AP41" s="345">
        <v>30857</v>
      </c>
      <c r="AQ41" s="346">
        <v>25063</v>
      </c>
      <c r="AR41" s="347">
        <v>23.1</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4215354</v>
      </c>
      <c r="AN51" s="367">
        <v>87796</v>
      </c>
      <c r="AO51" s="368">
        <v>-24.9</v>
      </c>
      <c r="AP51" s="369">
        <v>83280</v>
      </c>
      <c r="AQ51" s="370">
        <v>-2.5</v>
      </c>
      <c r="AR51" s="371">
        <v>-22.4</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1915560</v>
      </c>
      <c r="AN52" s="375">
        <v>39897</v>
      </c>
      <c r="AO52" s="376">
        <v>-25.3</v>
      </c>
      <c r="AP52" s="377">
        <v>43123</v>
      </c>
      <c r="AQ52" s="378">
        <v>-2.8</v>
      </c>
      <c r="AR52" s="379">
        <v>-22.5</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1763802</v>
      </c>
      <c r="AN53" s="367">
        <v>37116</v>
      </c>
      <c r="AO53" s="368">
        <v>-57.7</v>
      </c>
      <c r="AP53" s="369">
        <v>88968</v>
      </c>
      <c r="AQ53" s="370">
        <v>6.8</v>
      </c>
      <c r="AR53" s="371">
        <v>-64.5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751376</v>
      </c>
      <c r="AN54" s="375">
        <v>15811</v>
      </c>
      <c r="AO54" s="376">
        <v>-60.4</v>
      </c>
      <c r="AP54" s="377">
        <v>45482</v>
      </c>
      <c r="AQ54" s="378">
        <v>5.5</v>
      </c>
      <c r="AR54" s="379">
        <v>-65.900000000000006</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2274284</v>
      </c>
      <c r="AN55" s="367">
        <v>48522</v>
      </c>
      <c r="AO55" s="368">
        <v>30.7</v>
      </c>
      <c r="AP55" s="369">
        <v>85173</v>
      </c>
      <c r="AQ55" s="370">
        <v>-4.3</v>
      </c>
      <c r="AR55" s="371">
        <v>35</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506380</v>
      </c>
      <c r="AN56" s="375">
        <v>10804</v>
      </c>
      <c r="AO56" s="376">
        <v>-31.7</v>
      </c>
      <c r="AP56" s="377">
        <v>43913</v>
      </c>
      <c r="AQ56" s="378">
        <v>-3.4</v>
      </c>
      <c r="AR56" s="379">
        <v>-28.3</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3016814</v>
      </c>
      <c r="AN57" s="367">
        <v>65286</v>
      </c>
      <c r="AO57" s="368">
        <v>34.5</v>
      </c>
      <c r="AP57" s="369">
        <v>94081</v>
      </c>
      <c r="AQ57" s="370">
        <v>10.5</v>
      </c>
      <c r="AR57" s="371">
        <v>24</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1338469</v>
      </c>
      <c r="AN58" s="375">
        <v>28966</v>
      </c>
      <c r="AO58" s="376">
        <v>168.1</v>
      </c>
      <c r="AP58" s="377">
        <v>48949</v>
      </c>
      <c r="AQ58" s="378">
        <v>11.5</v>
      </c>
      <c r="AR58" s="379">
        <v>156.6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2613178</v>
      </c>
      <c r="AN59" s="367">
        <v>57263</v>
      </c>
      <c r="AO59" s="368">
        <v>-12.3</v>
      </c>
      <c r="AP59" s="369">
        <v>92632</v>
      </c>
      <c r="AQ59" s="370">
        <v>-1.5</v>
      </c>
      <c r="AR59" s="371">
        <v>-10.8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1283216</v>
      </c>
      <c r="AN60" s="375">
        <v>28119</v>
      </c>
      <c r="AO60" s="376">
        <v>-2.9</v>
      </c>
      <c r="AP60" s="377">
        <v>47978</v>
      </c>
      <c r="AQ60" s="378">
        <v>-2</v>
      </c>
      <c r="AR60" s="379">
        <v>-0.9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2776686</v>
      </c>
      <c r="AN61" s="382">
        <v>59197</v>
      </c>
      <c r="AO61" s="383">
        <v>-5.9</v>
      </c>
      <c r="AP61" s="384">
        <v>88827</v>
      </c>
      <c r="AQ61" s="385">
        <v>1.8</v>
      </c>
      <c r="AR61" s="371">
        <v>-7.7</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1159000</v>
      </c>
      <c r="AN62" s="375">
        <v>24719</v>
      </c>
      <c r="AO62" s="376">
        <v>9.6</v>
      </c>
      <c r="AP62" s="377">
        <v>45889</v>
      </c>
      <c r="AQ62" s="378">
        <v>1.8</v>
      </c>
      <c r="AR62" s="379">
        <v>7.8</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pFOA5Q+OFoF8wDhKSvZV3NbrXnaJRyS70smAwdL6/eR40atlIe6UVeZumEHqul2DcdRxXacAem9/o+GC36Y6aA==" saltValue="5t1MyZyyNxEXrN2X5MFOb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560</v>
      </c>
    </row>
    <row r="120" spans="125:125" ht="13.5" hidden="1" customHeight="1" x14ac:dyDescent="0.2"/>
    <row r="121" spans="125:125" ht="13.5" hidden="1" customHeight="1" x14ac:dyDescent="0.2">
      <c r="DU121" s="292"/>
    </row>
  </sheetData>
  <sheetProtection algorithmName="SHA-512" hashValue="/S7eEFOYTM1GiCew1OBTA2iwrssY2CzTMbDcpA8ve3hcQ9g6JakSjidLob15axTziJmTVgjYKfcLaMmAk6DHvA==" saltValue="FmZgrUu7FOLw6Zj7JxGn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561</v>
      </c>
    </row>
  </sheetData>
  <sheetProtection algorithmName="SHA-512" hashValue="MbjVkuQD3ZLL+AheU/LJzxzifX7RBkCgGwL0dpghpwpkUgk9gU/qZ8VQFM/iNSo/k1YjU6Zzv8EvGvlGYknhtQ==" saltValue="C7i/SZh+0lmxDpPlhGem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election activeCell="A4" sqref="A4:XFD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238" t="s">
        <v>3</v>
      </c>
      <c r="D47" s="1238"/>
      <c r="E47" s="1239"/>
      <c r="F47" s="11">
        <v>7.05</v>
      </c>
      <c r="G47" s="12">
        <v>7.17</v>
      </c>
      <c r="H47" s="12">
        <v>7.16</v>
      </c>
      <c r="I47" s="12">
        <v>7.14</v>
      </c>
      <c r="J47" s="13">
        <v>9.49</v>
      </c>
    </row>
    <row r="48" spans="2:10" ht="57.75" customHeight="1" x14ac:dyDescent="0.2">
      <c r="B48" s="14"/>
      <c r="C48" s="1240" t="s">
        <v>4</v>
      </c>
      <c r="D48" s="1240"/>
      <c r="E48" s="1241"/>
      <c r="F48" s="15">
        <v>2.4900000000000002</v>
      </c>
      <c r="G48" s="16">
        <v>2.89</v>
      </c>
      <c r="H48" s="16">
        <v>2.94</v>
      </c>
      <c r="I48" s="16">
        <v>3.58</v>
      </c>
      <c r="J48" s="17">
        <v>4.12</v>
      </c>
    </row>
    <row r="49" spans="2:10" ht="57.75" customHeight="1" thickBot="1" x14ac:dyDescent="0.25">
      <c r="B49" s="18"/>
      <c r="C49" s="1242" t="s">
        <v>5</v>
      </c>
      <c r="D49" s="1242"/>
      <c r="E49" s="1243"/>
      <c r="F49" s="19" t="s">
        <v>567</v>
      </c>
      <c r="G49" s="20">
        <v>0.36</v>
      </c>
      <c r="H49" s="20">
        <v>0.05</v>
      </c>
      <c r="I49" s="20">
        <v>0.66</v>
      </c>
      <c r="J49" s="21">
        <v>3.18</v>
      </c>
    </row>
    <row r="50" spans="2:10" ht="13.5" customHeight="1" x14ac:dyDescent="0.2"/>
  </sheetData>
  <sheetProtection algorithmName="SHA-512" hashValue="Ld7b8BlOUut2K75jW+tKoPqraEnmLxwxjd+/aKVgjshX2psBpTtNPxDDSkJ8hStOmPU33sJoGGDsnV/k4dmRMg==" saltValue="O/11YifNsL6oPXKXyJxu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MSDPC-113</cp:lastModifiedBy>
  <cp:lastPrinted>2022-03-10T04:32:59Z</cp:lastPrinted>
  <dcterms:created xsi:type="dcterms:W3CDTF">2022-02-02T06:21:35Z</dcterms:created>
  <dcterms:modified xsi:type="dcterms:W3CDTF">2023-03-23T07:04:23Z</dcterms:modified>
  <cp:category/>
</cp:coreProperties>
</file>