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SDPC-350\Desktop\確定値用\"/>
    </mc:Choice>
  </mc:AlternateContent>
  <bookViews>
    <workbookView xWindow="-120" yWindow="-120" windowWidth="20736" windowHeight="11040" firstSheet="2" activeTab="2"/>
  </bookViews>
  <sheets>
    <sheet name="R6月別宿泊客延べ数" sheetId="1" r:id="rId1"/>
    <sheet name="R6月別外国人宿泊客延べ数" sheetId="2" r:id="rId2"/>
    <sheet name="R6月別観光入込客延べ数" sheetId="10" r:id="rId3"/>
    <sheet name="年別宿泊客延べ数" sheetId="4" r:id="rId4"/>
    <sheet name="年別外国人宿泊客延べ数" sheetId="5" r:id="rId5"/>
    <sheet name="年別観光入込客延べ数" sheetId="6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I13" i="1"/>
  <c r="J13" i="1"/>
  <c r="K13" i="1"/>
  <c r="L13" i="1"/>
  <c r="M13" i="1"/>
  <c r="B13" i="1"/>
  <c r="N13" i="1"/>
  <c r="N4" i="2"/>
  <c r="N5" i="2"/>
  <c r="N6" i="2"/>
  <c r="N7" i="2"/>
  <c r="N8" i="2"/>
  <c r="N9" i="2"/>
  <c r="N10" i="2"/>
  <c r="N11" i="2"/>
  <c r="N12" i="2"/>
  <c r="N13" i="2"/>
  <c r="P13" i="2" s="1"/>
  <c r="N14" i="2"/>
  <c r="P14" i="2" s="1"/>
  <c r="N15" i="2"/>
  <c r="P15" i="2" s="1"/>
  <c r="N16" i="2"/>
  <c r="N17" i="2"/>
  <c r="N18" i="2"/>
  <c r="P18" i="2" s="1"/>
  <c r="N19" i="2"/>
  <c r="N20" i="2"/>
  <c r="N21" i="2"/>
  <c r="N22" i="2"/>
  <c r="N23" i="2"/>
  <c r="N24" i="2"/>
  <c r="N25" i="2"/>
  <c r="N26" i="2"/>
  <c r="N27" i="2"/>
  <c r="N28" i="2"/>
  <c r="P17" i="2"/>
  <c r="P16" i="2"/>
  <c r="P5" i="4"/>
  <c r="N27" i="5"/>
  <c r="N28" i="5" s="1"/>
  <c r="P5" i="6"/>
  <c r="I10" i="10"/>
  <c r="B10" i="10"/>
  <c r="O9" i="10"/>
  <c r="Q9" i="10" s="1"/>
  <c r="O8" i="10"/>
  <c r="Q8" i="10" s="1"/>
  <c r="O7" i="10"/>
  <c r="Q7" i="10" s="1"/>
  <c r="O6" i="10"/>
  <c r="Q6" i="10" s="1"/>
  <c r="O5" i="10"/>
  <c r="Q5" i="10" s="1"/>
  <c r="N10" i="10"/>
  <c r="M10" i="10"/>
  <c r="L10" i="10"/>
  <c r="K10" i="10"/>
  <c r="J10" i="10"/>
  <c r="H10" i="10"/>
  <c r="G10" i="10"/>
  <c r="F10" i="10"/>
  <c r="E10" i="10"/>
  <c r="D10" i="10"/>
  <c r="C10" i="10"/>
  <c r="O14" i="10" l="1"/>
  <c r="O10" i="10"/>
  <c r="Q10" i="10" s="1"/>
  <c r="O4" i="10"/>
  <c r="Q4" i="10" s="1"/>
  <c r="O5" i="6" l="1"/>
  <c r="O5" i="4"/>
  <c r="M27" i="5"/>
  <c r="O6" i="1" l="1"/>
  <c r="Q6" i="1" s="1"/>
  <c r="J27" i="5" l="1"/>
  <c r="K27" i="5"/>
  <c r="L28" i="5" s="1"/>
  <c r="N5" i="6"/>
  <c r="M5" i="6"/>
  <c r="I27" i="5"/>
  <c r="G27" i="5"/>
  <c r="F27" i="5"/>
  <c r="E27" i="5"/>
  <c r="D27" i="5"/>
  <c r="C27" i="5"/>
  <c r="B27" i="5"/>
  <c r="H27" i="5"/>
  <c r="L27" i="5"/>
  <c r="M28" i="5" s="1"/>
  <c r="N9" i="1"/>
  <c r="M9" i="1"/>
  <c r="L9" i="1"/>
  <c r="N5" i="4"/>
  <c r="L5" i="6" l="1"/>
  <c r="K5" i="6"/>
  <c r="K28" i="5"/>
  <c r="M5" i="4"/>
  <c r="L5" i="4"/>
  <c r="J5" i="6"/>
  <c r="I5" i="6"/>
  <c r="H5" i="6"/>
  <c r="G5" i="6"/>
  <c r="F5" i="6"/>
  <c r="E5" i="6"/>
  <c r="D5" i="6"/>
  <c r="C5" i="6"/>
  <c r="D28" i="5"/>
  <c r="I28" i="5"/>
  <c r="K5" i="4"/>
  <c r="J5" i="4"/>
  <c r="I5" i="4"/>
  <c r="H5" i="4"/>
  <c r="G5" i="4"/>
  <c r="F5" i="4"/>
  <c r="E5" i="4"/>
  <c r="D5" i="4"/>
  <c r="C5" i="4"/>
  <c r="K9" i="1"/>
  <c r="J9" i="1"/>
  <c r="I9" i="1"/>
  <c r="H9" i="1"/>
  <c r="G9" i="1"/>
  <c r="F9" i="1"/>
  <c r="E9" i="1"/>
  <c r="D9" i="1"/>
  <c r="C9" i="1"/>
  <c r="O13" i="1" s="1"/>
  <c r="O4" i="1"/>
  <c r="Q4" i="1" s="1"/>
  <c r="O5" i="1"/>
  <c r="Q5" i="1" s="1"/>
  <c r="O7" i="1"/>
  <c r="Q7" i="1" s="1"/>
  <c r="O8" i="1"/>
  <c r="Q8" i="1" s="1"/>
  <c r="O9" i="1" l="1"/>
  <c r="Q9" i="1" s="1"/>
  <c r="H28" i="5"/>
  <c r="C28" i="5"/>
  <c r="E28" i="5"/>
  <c r="F28" i="5"/>
  <c r="G28" i="5"/>
  <c r="J28" i="5"/>
  <c r="I28" i="2"/>
  <c r="J28" i="2"/>
  <c r="K28" i="2"/>
  <c r="L28" i="2"/>
  <c r="M28" i="2"/>
  <c r="B9" i="1" l="1"/>
  <c r="P27" i="2" l="1"/>
  <c r="L32" i="2"/>
  <c r="P24" i="2" l="1"/>
  <c r="P25" i="2"/>
  <c r="P26" i="2"/>
  <c r="K32" i="2"/>
  <c r="J32" i="2" l="1"/>
  <c r="M32" i="2"/>
  <c r="P5" i="2" l="1"/>
  <c r="P6" i="2"/>
  <c r="P7" i="2"/>
  <c r="P8" i="2"/>
  <c r="P9" i="2"/>
  <c r="P10" i="2"/>
  <c r="P11" i="2"/>
  <c r="P12" i="2"/>
  <c r="P19" i="2"/>
  <c r="P20" i="2"/>
  <c r="P21" i="2"/>
  <c r="P22" i="2"/>
  <c r="P23" i="2"/>
  <c r="I32" i="2"/>
  <c r="E28" i="2" l="1"/>
  <c r="E32" i="2" s="1"/>
  <c r="F28" i="2"/>
  <c r="F32" i="2" s="1"/>
  <c r="G28" i="2"/>
  <c r="G32" i="2" s="1"/>
  <c r="H28" i="2"/>
  <c r="H32" i="2" s="1"/>
  <c r="D28" i="2" l="1"/>
  <c r="D32" i="2" s="1"/>
  <c r="C28" i="2"/>
  <c r="C32" i="2" s="1"/>
  <c r="B28" i="2"/>
  <c r="P4" i="2"/>
  <c r="B32" i="2" l="1"/>
  <c r="N32" i="2" s="1"/>
  <c r="P28" i="2" l="1"/>
  <c r="O32" i="2"/>
</calcChain>
</file>

<file path=xl/sharedStrings.xml><?xml version="1.0" encoding="utf-8"?>
<sst xmlns="http://schemas.openxmlformats.org/spreadsheetml/2006/main" count="224" uniqueCount="127">
  <si>
    <t>宿泊客延べ数（益田市）</t>
    <rPh sb="0" eb="2">
      <t>シュクハク</t>
    </rPh>
    <rPh sb="2" eb="3">
      <t>キャク</t>
    </rPh>
    <rPh sb="3" eb="4">
      <t>ノ</t>
    </rPh>
    <rPh sb="5" eb="6">
      <t>スウ</t>
    </rPh>
    <rPh sb="7" eb="10">
      <t>マスダシ</t>
    </rPh>
    <phoneticPr fontId="2"/>
  </si>
  <si>
    <t>分類</t>
    <rPh sb="0" eb="2">
      <t>ブンルイ</t>
    </rPh>
    <phoneticPr fontId="2"/>
  </si>
  <si>
    <t>施設数</t>
    <rPh sb="0" eb="3">
      <t>シセツスウ</t>
    </rPh>
    <phoneticPr fontId="2"/>
  </si>
  <si>
    <t>1月</t>
    <rPh sb="1" eb="2">
      <t>ガツ</t>
    </rPh>
    <phoneticPr fontId="2"/>
  </si>
  <si>
    <t>2月</t>
    <rPh sb="1" eb="2">
      <t>ガツ</t>
    </rPh>
    <phoneticPr fontId="2"/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</si>
  <si>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</si>
  <si>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</si>
  <si>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</si>
  <si>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</si>
  <si>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</si>
  <si>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</si>
  <si>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</si>
  <si>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</si>
  <si>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</si>
  <si>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</si>
  <si>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合計</t>
    <rPh sb="0" eb="2">
      <t>ゴウケイ</t>
    </rPh>
    <phoneticPr fontId="2"/>
  </si>
  <si>
    <t>ホテル</t>
    <phoneticPr fontId="2"/>
  </si>
  <si>
    <t>旅館</t>
    <rPh sb="0" eb="2">
      <t>リョカン</t>
    </rPh>
    <phoneticPr fontId="2"/>
  </si>
  <si>
    <t>民宿・ペンション</t>
    <rPh sb="0" eb="2">
      <t>ミンシュク</t>
    </rPh>
    <phoneticPr fontId="2"/>
  </si>
  <si>
    <t>公共の宿泊施設</t>
    <rPh sb="0" eb="2">
      <t>コウキョウ</t>
    </rPh>
    <rPh sb="3" eb="5">
      <t>シュクハク</t>
    </rPh>
    <rPh sb="5" eb="7">
      <t>シセツ</t>
    </rPh>
    <phoneticPr fontId="2"/>
  </si>
  <si>
    <t>キャンプ場</t>
    <rPh sb="4" eb="5">
      <t>ジョウ</t>
    </rPh>
    <phoneticPr fontId="2"/>
  </si>
  <si>
    <t>区分</t>
    <rPh sb="0" eb="2">
      <t>クブン</t>
    </rPh>
    <phoneticPr fontId="2"/>
  </si>
  <si>
    <t>3月</t>
    <rPh sb="1" eb="2">
      <t>ガツ</t>
    </rPh>
    <phoneticPr fontId="2"/>
  </si>
  <si>
    <t>4月</t>
    <rPh sb="1" eb="2">
      <t>ガツ</t>
    </rPh>
    <phoneticPr fontId="2"/>
  </si>
  <si>
    <t>5月</t>
    <rPh sb="1" eb="2">
      <t>ガツ</t>
    </rPh>
    <phoneticPr fontId="2"/>
  </si>
  <si>
    <t>6月</t>
    <rPh sb="1" eb="2">
      <t>ガツ</t>
    </rPh>
    <phoneticPr fontId="2"/>
  </si>
  <si>
    <t>7月</t>
    <rPh sb="1" eb="2">
      <t>ガツ</t>
    </rPh>
    <phoneticPr fontId="2"/>
  </si>
  <si>
    <t>8月</t>
    <rPh sb="1" eb="2">
      <t>ガツ</t>
    </rPh>
    <phoneticPr fontId="2"/>
  </si>
  <si>
    <t>9月</t>
    <rPh sb="1" eb="2">
      <t>ガツ</t>
    </rPh>
    <phoneticPr fontId="2"/>
  </si>
  <si>
    <t>11月</t>
    <rPh sb="2" eb="3">
      <t>ガツ</t>
    </rPh>
    <phoneticPr fontId="2"/>
  </si>
  <si>
    <t>12月</t>
    <rPh sb="2" eb="3">
      <t>ガツ</t>
    </rPh>
    <phoneticPr fontId="2"/>
  </si>
  <si>
    <t>10月</t>
    <rPh sb="2" eb="3">
      <t>ガツ</t>
    </rPh>
    <phoneticPr fontId="2"/>
  </si>
  <si>
    <t>外国人宿泊客延べ数（益田市）</t>
    <rPh sb="0" eb="2">
      <t>ガイコク</t>
    </rPh>
    <rPh sb="2" eb="3">
      <t>ジン</t>
    </rPh>
    <rPh sb="3" eb="5">
      <t>シュクハク</t>
    </rPh>
    <rPh sb="5" eb="6">
      <t>キャク</t>
    </rPh>
    <rPh sb="6" eb="7">
      <t>ノ</t>
    </rPh>
    <rPh sb="8" eb="9">
      <t>スウ</t>
    </rPh>
    <rPh sb="10" eb="13">
      <t>マスダシ</t>
    </rPh>
    <phoneticPr fontId="2"/>
  </si>
  <si>
    <t>国・地域</t>
    <rPh sb="0" eb="1">
      <t>クニ</t>
    </rPh>
    <rPh sb="2" eb="4">
      <t>チイキ</t>
    </rPh>
    <phoneticPr fontId="2"/>
  </si>
  <si>
    <t>韓国</t>
    <rPh sb="0" eb="2">
      <t>カンコク</t>
    </rPh>
    <phoneticPr fontId="2"/>
  </si>
  <si>
    <t>中国</t>
    <rPh sb="0" eb="2">
      <t>チュウゴク</t>
    </rPh>
    <phoneticPr fontId="2"/>
  </si>
  <si>
    <t>香港</t>
    <rPh sb="0" eb="2">
      <t>ホンコン</t>
    </rPh>
    <phoneticPr fontId="2"/>
  </si>
  <si>
    <t>台湾</t>
    <rPh sb="0" eb="2">
      <t>タイワン</t>
    </rPh>
    <phoneticPr fontId="2"/>
  </si>
  <si>
    <t>アメリカ</t>
    <phoneticPr fontId="2"/>
  </si>
  <si>
    <t>カナダ</t>
    <phoneticPr fontId="2"/>
  </si>
  <si>
    <t>イギリス</t>
    <phoneticPr fontId="2"/>
  </si>
  <si>
    <t>ドイツ</t>
    <phoneticPr fontId="2"/>
  </si>
  <si>
    <t>フランス</t>
    <phoneticPr fontId="2"/>
  </si>
  <si>
    <t>ロシア</t>
    <phoneticPr fontId="2"/>
  </si>
  <si>
    <t>シンガポール</t>
    <phoneticPr fontId="2"/>
  </si>
  <si>
    <t>タイ</t>
    <phoneticPr fontId="2"/>
  </si>
  <si>
    <t>マレーシア</t>
    <phoneticPr fontId="2"/>
  </si>
  <si>
    <t>インド</t>
    <phoneticPr fontId="2"/>
  </si>
  <si>
    <t>オーストラリア</t>
    <phoneticPr fontId="2"/>
  </si>
  <si>
    <t>インドネシア</t>
    <phoneticPr fontId="2"/>
  </si>
  <si>
    <t>ベトナム</t>
    <phoneticPr fontId="2"/>
  </si>
  <si>
    <t>フィリピン</t>
    <phoneticPr fontId="2"/>
  </si>
  <si>
    <t>その他アジア</t>
    <rPh sb="2" eb="3">
      <t>タ</t>
    </rPh>
    <phoneticPr fontId="2"/>
  </si>
  <si>
    <t>その他ヨーロッパ</t>
    <rPh sb="2" eb="3">
      <t>タ</t>
    </rPh>
    <phoneticPr fontId="2"/>
  </si>
  <si>
    <t>その他オセアニア</t>
    <rPh sb="2" eb="3">
      <t>タ</t>
    </rPh>
    <phoneticPr fontId="2"/>
  </si>
  <si>
    <t>中南米</t>
    <rPh sb="0" eb="3">
      <t>チュウナンベイ</t>
    </rPh>
    <phoneticPr fontId="2"/>
  </si>
  <si>
    <t>アフリカ</t>
    <phoneticPr fontId="2"/>
  </si>
  <si>
    <t>その他</t>
    <rPh sb="2" eb="3">
      <t>タ</t>
    </rPh>
    <phoneticPr fontId="2"/>
  </si>
  <si>
    <t>自然</t>
    <rPh sb="0" eb="2">
      <t>シゼン</t>
    </rPh>
    <phoneticPr fontId="2"/>
  </si>
  <si>
    <t>歴史文化</t>
    <rPh sb="0" eb="2">
      <t>レキシ</t>
    </rPh>
    <rPh sb="2" eb="4">
      <t>ブンカ</t>
    </rPh>
    <phoneticPr fontId="2"/>
  </si>
  <si>
    <t>温泉・健康</t>
    <rPh sb="0" eb="2">
      <t>オンセン</t>
    </rPh>
    <rPh sb="3" eb="5">
      <t>ケンコウ</t>
    </rPh>
    <phoneticPr fontId="2"/>
  </si>
  <si>
    <t>スポーツ・レクリエーション</t>
    <phoneticPr fontId="2"/>
  </si>
  <si>
    <t>行祭事・イベント</t>
    <rPh sb="0" eb="1">
      <t>オコナ</t>
    </rPh>
    <rPh sb="1" eb="2">
      <t>マツ</t>
    </rPh>
    <rPh sb="2" eb="3">
      <t>コト</t>
    </rPh>
    <phoneticPr fontId="2"/>
  </si>
  <si>
    <t>観光入込客延べ数（益田市）</t>
    <rPh sb="0" eb="2">
      <t>カンコウ</t>
    </rPh>
    <rPh sb="2" eb="4">
      <t>イリコミ</t>
    </rPh>
    <rPh sb="4" eb="5">
      <t>キャク</t>
    </rPh>
    <rPh sb="5" eb="6">
      <t>ノ</t>
    </rPh>
    <rPh sb="7" eb="8">
      <t>スウ</t>
    </rPh>
    <rPh sb="9" eb="12">
      <t>マスダシ</t>
    </rPh>
    <phoneticPr fontId="2"/>
  </si>
  <si>
    <t>区分</t>
    <rPh sb="0" eb="2">
      <t>クブン</t>
    </rPh>
    <phoneticPr fontId="2"/>
  </si>
  <si>
    <t>1月</t>
    <rPh sb="1" eb="2">
      <t>ガツ</t>
    </rPh>
    <phoneticPr fontId="2"/>
  </si>
  <si>
    <t>2月</t>
    <rPh sb="1" eb="2">
      <t>ガツ</t>
    </rPh>
    <phoneticPr fontId="2"/>
  </si>
  <si>
    <t>3月</t>
    <rPh sb="1" eb="2">
      <t>ガツ</t>
    </rPh>
    <phoneticPr fontId="2"/>
  </si>
  <si>
    <t>合計</t>
    <rPh sb="0" eb="2">
      <t>ゴウケイ</t>
    </rPh>
    <phoneticPr fontId="2"/>
  </si>
  <si>
    <t>R2</t>
  </si>
  <si>
    <t>宿泊客延べ数</t>
    <rPh sb="0" eb="2">
      <t>シュクハク</t>
    </rPh>
    <rPh sb="2" eb="3">
      <t>キャク</t>
    </rPh>
    <rPh sb="3" eb="4">
      <t>ノ</t>
    </rPh>
    <rPh sb="5" eb="6">
      <t>スウ</t>
    </rPh>
    <phoneticPr fontId="2"/>
  </si>
  <si>
    <t>H22</t>
  </si>
  <si>
    <t>H23</t>
  </si>
  <si>
    <t>H24</t>
  </si>
  <si>
    <t>H25</t>
  </si>
  <si>
    <t>H26</t>
  </si>
  <si>
    <t>H27</t>
  </si>
  <si>
    <t>H28</t>
    <phoneticPr fontId="2"/>
  </si>
  <si>
    <t>H29</t>
    <phoneticPr fontId="2"/>
  </si>
  <si>
    <t>H30</t>
  </si>
  <si>
    <t>R1</t>
    <phoneticPr fontId="2"/>
  </si>
  <si>
    <t>益田市</t>
    <rPh sb="0" eb="3">
      <t>マスダシ</t>
    </rPh>
    <phoneticPr fontId="2"/>
  </si>
  <si>
    <t>前年対比</t>
    <rPh sb="0" eb="2">
      <t>ゼンネン</t>
    </rPh>
    <rPh sb="2" eb="4">
      <t>タイヒ</t>
    </rPh>
    <phoneticPr fontId="2"/>
  </si>
  <si>
    <t>-</t>
    <phoneticPr fontId="2"/>
  </si>
  <si>
    <t>外国人宿泊客延べ数</t>
    <rPh sb="0" eb="2">
      <t>ガイコク</t>
    </rPh>
    <rPh sb="2" eb="3">
      <t>ジン</t>
    </rPh>
    <rPh sb="3" eb="5">
      <t>シュクハク</t>
    </rPh>
    <rPh sb="5" eb="6">
      <t>キャク</t>
    </rPh>
    <rPh sb="6" eb="7">
      <t>ノ</t>
    </rPh>
    <rPh sb="8" eb="9">
      <t>スウ</t>
    </rPh>
    <phoneticPr fontId="2"/>
  </si>
  <si>
    <t>H27</t>
    <phoneticPr fontId="2"/>
  </si>
  <si>
    <t>H28</t>
    <phoneticPr fontId="2"/>
  </si>
  <si>
    <t>H29</t>
    <phoneticPr fontId="2"/>
  </si>
  <si>
    <t>R1</t>
    <phoneticPr fontId="2"/>
  </si>
  <si>
    <t>韓国</t>
    <rPh sb="0" eb="2">
      <t>カンコク</t>
    </rPh>
    <phoneticPr fontId="37"/>
  </si>
  <si>
    <t>中国</t>
    <rPh sb="0" eb="2">
      <t>チュウゴク</t>
    </rPh>
    <phoneticPr fontId="37"/>
  </si>
  <si>
    <t>香港</t>
    <rPh sb="0" eb="2">
      <t>ホンコン</t>
    </rPh>
    <phoneticPr fontId="37"/>
  </si>
  <si>
    <t>台湾</t>
    <rPh sb="0" eb="2">
      <t>タイワン</t>
    </rPh>
    <phoneticPr fontId="37"/>
  </si>
  <si>
    <t>アメリカ</t>
    <phoneticPr fontId="37"/>
  </si>
  <si>
    <t>カナダ</t>
    <phoneticPr fontId="37"/>
  </si>
  <si>
    <t>イギリス</t>
    <phoneticPr fontId="37"/>
  </si>
  <si>
    <t>ドイツ</t>
    <phoneticPr fontId="37"/>
  </si>
  <si>
    <t>フランス</t>
    <phoneticPr fontId="37"/>
  </si>
  <si>
    <t>ロシア</t>
    <phoneticPr fontId="37"/>
  </si>
  <si>
    <t>シンガポール</t>
    <phoneticPr fontId="37"/>
  </si>
  <si>
    <t>タイ</t>
    <phoneticPr fontId="37"/>
  </si>
  <si>
    <t>マレーシア</t>
    <phoneticPr fontId="37"/>
  </si>
  <si>
    <t>インド</t>
    <phoneticPr fontId="37"/>
  </si>
  <si>
    <t>オーストラリア</t>
    <phoneticPr fontId="37"/>
  </si>
  <si>
    <t>インドネシア</t>
    <phoneticPr fontId="37"/>
  </si>
  <si>
    <t>-</t>
    <phoneticPr fontId="2"/>
  </si>
  <si>
    <t>ベトナム</t>
    <phoneticPr fontId="37"/>
  </si>
  <si>
    <t>フィリピン</t>
    <phoneticPr fontId="37"/>
  </si>
  <si>
    <t>その他アジア</t>
    <rPh sb="2" eb="3">
      <t>タ</t>
    </rPh>
    <phoneticPr fontId="37"/>
  </si>
  <si>
    <t>その他ヨーロッパ</t>
    <rPh sb="2" eb="3">
      <t>タ</t>
    </rPh>
    <phoneticPr fontId="37"/>
  </si>
  <si>
    <t>その他オセアニア</t>
    <rPh sb="2" eb="3">
      <t>タ</t>
    </rPh>
    <phoneticPr fontId="37"/>
  </si>
  <si>
    <t>中南米</t>
    <rPh sb="0" eb="3">
      <t>チュウナンベイ</t>
    </rPh>
    <phoneticPr fontId="37"/>
  </si>
  <si>
    <t>アフリカ</t>
    <phoneticPr fontId="37"/>
  </si>
  <si>
    <t>その他</t>
    <rPh sb="2" eb="3">
      <t>タ</t>
    </rPh>
    <phoneticPr fontId="37"/>
  </si>
  <si>
    <t>計</t>
    <rPh sb="0" eb="1">
      <t>ケイ</t>
    </rPh>
    <phoneticPr fontId="37"/>
  </si>
  <si>
    <t>-</t>
    <phoneticPr fontId="2"/>
  </si>
  <si>
    <t>観光入込客延べ数</t>
    <rPh sb="0" eb="2">
      <t>カンコウ</t>
    </rPh>
    <rPh sb="2" eb="4">
      <t>イリコミ</t>
    </rPh>
    <rPh sb="4" eb="5">
      <t>キャク</t>
    </rPh>
    <rPh sb="5" eb="6">
      <t>ノ</t>
    </rPh>
    <rPh sb="7" eb="8">
      <t>スウ</t>
    </rPh>
    <phoneticPr fontId="2"/>
  </si>
  <si>
    <t>H28</t>
    <phoneticPr fontId="2"/>
  </si>
  <si>
    <t>H29</t>
    <phoneticPr fontId="2"/>
  </si>
  <si>
    <t>R1</t>
    <phoneticPr fontId="2"/>
  </si>
  <si>
    <t>-</t>
    <phoneticPr fontId="2"/>
  </si>
  <si>
    <t>R3</t>
  </si>
  <si>
    <t>R4</t>
  </si>
  <si>
    <t>R5</t>
    <phoneticPr fontId="2"/>
  </si>
  <si>
    <t>R5</t>
    <phoneticPr fontId="2"/>
  </si>
  <si>
    <t>R6</t>
  </si>
  <si>
    <t>R6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</si>
</sst>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_);[Red]\(#,##0\)"/>
  </numFmts>
  <fonts count="4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color indexed="8"/>
      <name val="ＭＳ 明朝"/>
      <family val="1"/>
      <charset val="128"/>
    </font>
    <font>
      <sz val="12"/>
      <color indexed="9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2"/>
      <color indexed="9"/>
      <name val="ＭＳ 明朝"/>
      <family val="1"/>
      <charset val="128"/>
    </font>
    <font>
      <sz val="12"/>
      <color indexed="60"/>
      <name val="ＭＳ 明朝"/>
      <family val="1"/>
      <charset val="128"/>
    </font>
    <font>
      <sz val="12"/>
      <color indexed="52"/>
      <name val="ＭＳ 明朝"/>
      <family val="1"/>
      <charset val="128"/>
    </font>
    <font>
      <sz val="12"/>
      <color indexed="20"/>
      <name val="ＭＳ 明朝"/>
      <family val="1"/>
      <charset val="128"/>
    </font>
    <font>
      <b/>
      <sz val="12"/>
      <color indexed="52"/>
      <name val="ＭＳ 明朝"/>
      <family val="1"/>
      <charset val="128"/>
    </font>
    <font>
      <sz val="12"/>
      <color indexed="10"/>
      <name val="ＭＳ 明朝"/>
      <family val="1"/>
      <charset val="128"/>
    </font>
    <font>
      <b/>
      <sz val="15"/>
      <color indexed="56"/>
      <name val="ＭＳ 明朝"/>
      <family val="1"/>
      <charset val="128"/>
    </font>
    <font>
      <b/>
      <sz val="13"/>
      <color indexed="56"/>
      <name val="ＭＳ 明朝"/>
      <family val="1"/>
      <charset val="128"/>
    </font>
    <font>
      <b/>
      <sz val="11"/>
      <color indexed="56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b/>
      <sz val="12"/>
      <color indexed="63"/>
      <name val="ＭＳ 明朝"/>
      <family val="1"/>
      <charset val="128"/>
    </font>
    <font>
      <i/>
      <sz val="12"/>
      <color indexed="23"/>
      <name val="ＭＳ 明朝"/>
      <family val="1"/>
      <charset val="128"/>
    </font>
    <font>
      <sz val="12"/>
      <color indexed="62"/>
      <name val="ＭＳ 明朝"/>
      <family val="1"/>
      <charset val="128"/>
    </font>
    <font>
      <sz val="12"/>
      <color indexed="17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游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9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2" borderId="4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6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23" borderId="11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23" borderId="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23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7" borderId="6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2" xfId="0" applyBorder="1">
      <alignment vertical="center"/>
    </xf>
    <xf numFmtId="38" fontId="0" fillId="0" borderId="2" xfId="0" applyNumberFormat="1" applyBorder="1">
      <alignment vertical="center"/>
    </xf>
    <xf numFmtId="0" fontId="0" fillId="0" borderId="0" xfId="0" applyAlignment="1">
      <alignment horizontal="right" vertical="center"/>
    </xf>
    <xf numFmtId="3" fontId="0" fillId="0" borderId="2" xfId="0" applyNumberFormat="1" applyBorder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9" fontId="0" fillId="0" borderId="0" xfId="2" applyFont="1">
      <alignment vertical="center"/>
    </xf>
    <xf numFmtId="9" fontId="0" fillId="0" borderId="0" xfId="2" applyFont="1" applyBorder="1">
      <alignment vertical="center"/>
    </xf>
    <xf numFmtId="38" fontId="0" fillId="0" borderId="0" xfId="0" applyNumberFormat="1">
      <alignment vertical="center"/>
    </xf>
    <xf numFmtId="38" fontId="0" fillId="0" borderId="2" xfId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9" fontId="0" fillId="0" borderId="0" xfId="2" applyFont="1" applyFill="1" applyBorder="1">
      <alignment vertical="center"/>
    </xf>
    <xf numFmtId="14" fontId="0" fillId="0" borderId="0" xfId="0" applyNumberFormat="1" applyAlignment="1">
      <alignment vertical="center" shrinkToFit="1"/>
    </xf>
    <xf numFmtId="0" fontId="0" fillId="0" borderId="15" xfId="0" applyBorder="1" applyAlignment="1">
      <alignment horizontal="center" vertical="center"/>
    </xf>
    <xf numFmtId="0" fontId="0" fillId="0" borderId="17" xfId="0" applyBorder="1">
      <alignment vertical="center"/>
    </xf>
    <xf numFmtId="38" fontId="41" fillId="0" borderId="17" xfId="1" applyFont="1" applyBorder="1" applyAlignment="1" applyProtection="1">
      <alignment horizontal="right" vertical="center"/>
    </xf>
    <xf numFmtId="0" fontId="0" fillId="0" borderId="16" xfId="0" applyBorder="1">
      <alignment vertical="center"/>
    </xf>
    <xf numFmtId="0" fontId="0" fillId="0" borderId="13" xfId="0" applyBorder="1">
      <alignment vertical="center"/>
    </xf>
    <xf numFmtId="0" fontId="38" fillId="0" borderId="14" xfId="0" applyFont="1" applyBorder="1" applyAlignment="1">
      <alignment horizontal="center" vertical="center"/>
    </xf>
    <xf numFmtId="0" fontId="0" fillId="0" borderId="14" xfId="0" applyBorder="1">
      <alignment vertical="center"/>
    </xf>
    <xf numFmtId="38" fontId="41" fillId="0" borderId="14" xfId="1" applyFont="1" applyBorder="1" applyAlignment="1" applyProtection="1">
      <alignment horizontal="right" vertical="center"/>
    </xf>
    <xf numFmtId="0" fontId="0" fillId="0" borderId="12" xfId="0" applyBorder="1">
      <alignment vertical="center"/>
    </xf>
    <xf numFmtId="0" fontId="0" fillId="0" borderId="18" xfId="0" applyBorder="1">
      <alignment vertical="center"/>
    </xf>
    <xf numFmtId="38" fontId="41" fillId="0" borderId="18" xfId="1" applyFont="1" applyBorder="1" applyAlignment="1" applyProtection="1">
      <alignment horizontal="right" vertical="center"/>
    </xf>
    <xf numFmtId="0" fontId="0" fillId="0" borderId="19" xfId="0" applyBorder="1">
      <alignment vertical="center"/>
    </xf>
    <xf numFmtId="9" fontId="0" fillId="0" borderId="20" xfId="2" applyFont="1" applyBorder="1">
      <alignment vertical="center"/>
    </xf>
    <xf numFmtId="14" fontId="0" fillId="0" borderId="0" xfId="0" applyNumberFormat="1">
      <alignment vertical="center"/>
    </xf>
    <xf numFmtId="0" fontId="0" fillId="0" borderId="20" xfId="0" applyBorder="1">
      <alignment vertical="center"/>
    </xf>
    <xf numFmtId="0" fontId="0" fillId="0" borderId="20" xfId="0" applyBorder="1" applyAlignment="1">
      <alignment horizontal="center" vertical="center"/>
    </xf>
    <xf numFmtId="177" fontId="0" fillId="0" borderId="20" xfId="0" applyNumberFormat="1" applyBorder="1">
      <alignment vertical="center"/>
    </xf>
    <xf numFmtId="176" fontId="0" fillId="0" borderId="20" xfId="0" applyNumberFormat="1" applyBorder="1">
      <alignment vertical="center"/>
    </xf>
    <xf numFmtId="0" fontId="39" fillId="0" borderId="20" xfId="0" applyFont="1" applyBorder="1">
      <alignment vertical="center"/>
    </xf>
    <xf numFmtId="10" fontId="40" fillId="0" borderId="20" xfId="0" applyNumberFormat="1" applyFont="1" applyBorder="1">
      <alignment vertical="center"/>
    </xf>
    <xf numFmtId="3" fontId="0" fillId="0" borderId="20" xfId="0" applyNumberFormat="1" applyBorder="1">
      <alignment vertical="center"/>
    </xf>
    <xf numFmtId="10" fontId="0" fillId="0" borderId="20" xfId="0" applyNumberFormat="1" applyBorder="1">
      <alignment vertical="center"/>
    </xf>
    <xf numFmtId="0" fontId="42" fillId="0" borderId="16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2" fillId="0" borderId="18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0" borderId="20" xfId="1" applyFont="1" applyBorder="1">
      <alignment vertical="center"/>
    </xf>
    <xf numFmtId="38" fontId="0" fillId="0" borderId="20" xfId="1" applyFont="1" applyFill="1" applyBorder="1">
      <alignment vertical="center"/>
    </xf>
    <xf numFmtId="0" fontId="0" fillId="0" borderId="22" xfId="0" applyBorder="1">
      <alignment vertical="center"/>
    </xf>
    <xf numFmtId="0" fontId="0" fillId="0" borderId="1" xfId="0" applyBorder="1">
      <alignment vertical="center"/>
    </xf>
    <xf numFmtId="0" fontId="0" fillId="0" borderId="21" xfId="0" applyBorder="1">
      <alignment vertical="center"/>
    </xf>
    <xf numFmtId="38" fontId="0" fillId="0" borderId="20" xfId="0" applyNumberFormat="1" applyBorder="1">
      <alignment vertical="center"/>
    </xf>
    <xf numFmtId="38" fontId="0" fillId="0" borderId="21" xfId="1" applyFont="1" applyFill="1" applyBorder="1">
      <alignment vertical="center"/>
    </xf>
  </cellXfs>
  <cellStyles count="92">
    <cellStyle name="20% - アクセント 1 2" xfId="4"/>
    <cellStyle name="20% - アクセント 1 3" xfId="53"/>
    <cellStyle name="20% - アクセント 2 2" xfId="5"/>
    <cellStyle name="20% - アクセント 2 3" xfId="54"/>
    <cellStyle name="20% - アクセント 3 2" xfId="6"/>
    <cellStyle name="20% - アクセント 3 3" xfId="55"/>
    <cellStyle name="20% - アクセント 4 2" xfId="7"/>
    <cellStyle name="20% - アクセント 4 3" xfId="56"/>
    <cellStyle name="20% - アクセント 5 2" xfId="8"/>
    <cellStyle name="20% - アクセント 5 3" xfId="57"/>
    <cellStyle name="20% - アクセント 6 2" xfId="9"/>
    <cellStyle name="20% - アクセント 6 3" xfId="58"/>
    <cellStyle name="40% - アクセント 1 2" xfId="10"/>
    <cellStyle name="40% - アクセント 1 3" xfId="59"/>
    <cellStyle name="40% - アクセント 2 2" xfId="11"/>
    <cellStyle name="40% - アクセント 2 3" xfId="60"/>
    <cellStyle name="40% - アクセント 3 2" xfId="12"/>
    <cellStyle name="40% - アクセント 3 3" xfId="61"/>
    <cellStyle name="40% - アクセント 4 2" xfId="13"/>
    <cellStyle name="40% - アクセント 4 3" xfId="62"/>
    <cellStyle name="40% - アクセント 5 2" xfId="14"/>
    <cellStyle name="40% - アクセント 5 3" xfId="63"/>
    <cellStyle name="40% - アクセント 6 2" xfId="15"/>
    <cellStyle name="40% - アクセント 6 3" xfId="64"/>
    <cellStyle name="60% - アクセント 1 2" xfId="16"/>
    <cellStyle name="60% - アクセント 1 3" xfId="65"/>
    <cellStyle name="60% - アクセント 2 2" xfId="17"/>
    <cellStyle name="60% - アクセント 2 3" xfId="66"/>
    <cellStyle name="60% - アクセント 3 2" xfId="18"/>
    <cellStyle name="60% - アクセント 3 3" xfId="67"/>
    <cellStyle name="60% - アクセント 4 2" xfId="19"/>
    <cellStyle name="60% - アクセント 4 3" xfId="68"/>
    <cellStyle name="60% - アクセント 5 2" xfId="20"/>
    <cellStyle name="60% - アクセント 5 3" xfId="69"/>
    <cellStyle name="60% - アクセント 6 2" xfId="21"/>
    <cellStyle name="60% - アクセント 6 3" xfId="70"/>
    <cellStyle name="アクセント 1 2" xfId="22"/>
    <cellStyle name="アクセント 1 3" xfId="71"/>
    <cellStyle name="アクセント 2 2" xfId="23"/>
    <cellStyle name="アクセント 2 3" xfId="72"/>
    <cellStyle name="アクセント 3 2" xfId="24"/>
    <cellStyle name="アクセント 3 3" xfId="73"/>
    <cellStyle name="アクセント 4 2" xfId="25"/>
    <cellStyle name="アクセント 4 3" xfId="74"/>
    <cellStyle name="アクセント 5 2" xfId="26"/>
    <cellStyle name="アクセント 5 3" xfId="75"/>
    <cellStyle name="アクセント 6 2" xfId="27"/>
    <cellStyle name="アクセント 6 3" xfId="76"/>
    <cellStyle name="タイトル 2" xfId="28"/>
    <cellStyle name="チェック セル 2" xfId="29"/>
    <cellStyle name="チェック セル 3" xfId="77"/>
    <cellStyle name="どちらでもない 2" xfId="30"/>
    <cellStyle name="どちらでもない 3" xfId="78"/>
    <cellStyle name="パーセント" xfId="2" builtinId="5"/>
    <cellStyle name="パーセント 2" xfId="32"/>
    <cellStyle name="パーセント 3" xfId="31"/>
    <cellStyle name="メモ 2" xfId="33"/>
    <cellStyle name="リンク セル 2" xfId="34"/>
    <cellStyle name="リンク セル 3" xfId="79"/>
    <cellStyle name="悪い 2" xfId="35"/>
    <cellStyle name="悪い 3" xfId="80"/>
    <cellStyle name="計算 2" xfId="36"/>
    <cellStyle name="計算 3" xfId="81"/>
    <cellStyle name="警告文 2" xfId="37"/>
    <cellStyle name="警告文 3" xfId="82"/>
    <cellStyle name="桁区切り" xfId="1" builtinId="6"/>
    <cellStyle name="桁区切り 2" xfId="39"/>
    <cellStyle name="桁区切り 3" xfId="40"/>
    <cellStyle name="桁区切り 4" xfId="41"/>
    <cellStyle name="桁区切り 5" xfId="42"/>
    <cellStyle name="桁区切り 6" xfId="38"/>
    <cellStyle name="見出し 1 2" xfId="43"/>
    <cellStyle name="見出し 1 3" xfId="83"/>
    <cellStyle name="見出し 2 2" xfId="44"/>
    <cellStyle name="見出し 2 3" xfId="84"/>
    <cellStyle name="見出し 3 2" xfId="45"/>
    <cellStyle name="見出し 3 3" xfId="85"/>
    <cellStyle name="見出し 4 2" xfId="46"/>
    <cellStyle name="見出し 4 3" xfId="86"/>
    <cellStyle name="集計 2" xfId="47"/>
    <cellStyle name="集計 3" xfId="87"/>
    <cellStyle name="出力 2" xfId="48"/>
    <cellStyle name="出力 3" xfId="88"/>
    <cellStyle name="説明文 2" xfId="49"/>
    <cellStyle name="説明文 3" xfId="89"/>
    <cellStyle name="入力 2" xfId="50"/>
    <cellStyle name="入力 3" xfId="90"/>
    <cellStyle name="標準" xfId="0" builtinId="0"/>
    <cellStyle name="標準 2" xfId="51"/>
    <cellStyle name="標準 3" xfId="3"/>
    <cellStyle name="良い 2" xfId="52"/>
    <cellStyle name="良い 3" xfId="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"/>
  <sheetViews>
    <sheetView workbookViewId="0">
      <selection activeCell="P3" sqref="P3:P9"/>
    </sheetView>
  </sheetViews>
  <sheetFormatPr defaultRowHeight="18" x14ac:dyDescent="0.45"/>
  <sheetData>
    <row r="1" spans="1:17" x14ac:dyDescent="0.45">
      <c r="A1" t="s">
        <v>0</v>
      </c>
    </row>
    <row r="2" spans="1:17" x14ac:dyDescent="0.45">
      <c r="O2" s="3"/>
    </row>
    <row r="3" spans="1:17" x14ac:dyDescent="0.45">
      <c r="A3" s="11" t="s">
        <v>1</v>
      </c>
      <c r="B3" s="12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1" t="s">
        <v>14</v>
      </c>
      <c r="O3" s="13" t="s">
        <v>15</v>
      </c>
      <c r="P3" s="31" t="s">
        <v>123</v>
      </c>
      <c r="Q3" s="42"/>
    </row>
    <row r="4" spans="1:17" x14ac:dyDescent="0.45">
      <c r="A4" s="1" t="s">
        <v>16</v>
      </c>
      <c r="B4" s="1">
        <v>14</v>
      </c>
      <c r="C4" s="10">
        <v>12310</v>
      </c>
      <c r="D4" s="10">
        <v>12827</v>
      </c>
      <c r="E4" s="10">
        <v>18128</v>
      </c>
      <c r="F4" s="10">
        <v>18322</v>
      </c>
      <c r="G4" s="10">
        <v>18921</v>
      </c>
      <c r="H4" s="10">
        <v>17062</v>
      </c>
      <c r="I4" s="10">
        <v>16605</v>
      </c>
      <c r="J4" s="10">
        <v>16791</v>
      </c>
      <c r="K4" s="10">
        <v>15484</v>
      </c>
      <c r="L4" s="10">
        <v>16541</v>
      </c>
      <c r="M4" s="10">
        <v>17451</v>
      </c>
      <c r="N4" s="10">
        <v>13048</v>
      </c>
      <c r="O4" s="2">
        <f t="shared" ref="O4:O9" si="0">SUM(C4:N4)</f>
        <v>193490</v>
      </c>
      <c r="P4" s="43">
        <v>175789</v>
      </c>
      <c r="Q4" s="8">
        <f>O4/P4</f>
        <v>1.1006945827099535</v>
      </c>
    </row>
    <row r="5" spans="1:17" x14ac:dyDescent="0.45">
      <c r="A5" s="1" t="s">
        <v>17</v>
      </c>
      <c r="B5" s="1">
        <v>10</v>
      </c>
      <c r="C5" s="10">
        <v>2029</v>
      </c>
      <c r="D5" s="10">
        <v>2305</v>
      </c>
      <c r="E5" s="10">
        <v>3226</v>
      </c>
      <c r="F5" s="10">
        <v>3158</v>
      </c>
      <c r="G5" s="10">
        <v>3824</v>
      </c>
      <c r="H5" s="10">
        <v>2647</v>
      </c>
      <c r="I5" s="10">
        <v>3355</v>
      </c>
      <c r="J5" s="10">
        <v>3442</v>
      </c>
      <c r="K5" s="10">
        <v>2177</v>
      </c>
      <c r="L5" s="10">
        <v>2460</v>
      </c>
      <c r="M5" s="10">
        <v>2933</v>
      </c>
      <c r="N5" s="10">
        <v>1237</v>
      </c>
      <c r="O5" s="2">
        <f t="shared" si="0"/>
        <v>32793</v>
      </c>
      <c r="P5" s="43">
        <v>32513</v>
      </c>
      <c r="Q5" s="8">
        <f t="shared" ref="Q5:Q9" si="1">O5/P5</f>
        <v>1.0086119398394489</v>
      </c>
    </row>
    <row r="6" spans="1:17" x14ac:dyDescent="0.45">
      <c r="A6" s="1" t="s">
        <v>18</v>
      </c>
      <c r="B6" s="1">
        <v>5</v>
      </c>
      <c r="C6" s="10">
        <v>322</v>
      </c>
      <c r="D6" s="10">
        <v>518</v>
      </c>
      <c r="E6" s="10">
        <v>726</v>
      </c>
      <c r="F6" s="10">
        <v>647</v>
      </c>
      <c r="G6" s="10">
        <v>631</v>
      </c>
      <c r="H6" s="10">
        <v>606</v>
      </c>
      <c r="I6" s="10">
        <v>476</v>
      </c>
      <c r="J6" s="10">
        <v>273</v>
      </c>
      <c r="K6" s="10">
        <v>238</v>
      </c>
      <c r="L6" s="10">
        <v>225</v>
      </c>
      <c r="M6" s="10">
        <v>281</v>
      </c>
      <c r="N6" s="10">
        <v>150</v>
      </c>
      <c r="O6" s="2">
        <f>SUM(C6:N6)</f>
        <v>5093</v>
      </c>
      <c r="P6" s="43">
        <v>7513</v>
      </c>
      <c r="Q6" s="8">
        <f t="shared" si="1"/>
        <v>0.67789165446559296</v>
      </c>
    </row>
    <row r="7" spans="1:17" x14ac:dyDescent="0.45">
      <c r="A7" s="1" t="s">
        <v>19</v>
      </c>
      <c r="B7" s="1">
        <v>4</v>
      </c>
      <c r="C7" s="10">
        <v>12</v>
      </c>
      <c r="D7" s="10">
        <v>49</v>
      </c>
      <c r="E7" s="10">
        <v>168</v>
      </c>
      <c r="F7" s="10">
        <v>213</v>
      </c>
      <c r="G7" s="10">
        <v>480</v>
      </c>
      <c r="H7" s="10">
        <v>259</v>
      </c>
      <c r="I7" s="10">
        <v>390</v>
      </c>
      <c r="J7" s="10">
        <v>779</v>
      </c>
      <c r="K7" s="10">
        <v>169</v>
      </c>
      <c r="L7" s="10">
        <v>210</v>
      </c>
      <c r="M7" s="10">
        <v>183</v>
      </c>
      <c r="N7" s="10">
        <v>68</v>
      </c>
      <c r="O7" s="2">
        <f t="shared" si="0"/>
        <v>2980</v>
      </c>
      <c r="P7" s="43">
        <v>1824</v>
      </c>
      <c r="Q7" s="8">
        <f t="shared" si="1"/>
        <v>1.6337719298245614</v>
      </c>
    </row>
    <row r="8" spans="1:17" x14ac:dyDescent="0.45">
      <c r="A8" s="1" t="s">
        <v>20</v>
      </c>
      <c r="B8" s="1">
        <v>3</v>
      </c>
      <c r="C8" s="10">
        <v>26</v>
      </c>
      <c r="D8" s="10">
        <v>69</v>
      </c>
      <c r="E8" s="10">
        <v>145</v>
      </c>
      <c r="F8" s="10">
        <v>424</v>
      </c>
      <c r="G8" s="10">
        <v>730</v>
      </c>
      <c r="H8" s="10">
        <v>327</v>
      </c>
      <c r="I8" s="10">
        <v>610</v>
      </c>
      <c r="J8" s="10">
        <v>1551</v>
      </c>
      <c r="K8" s="10">
        <v>485</v>
      </c>
      <c r="L8" s="10">
        <v>657</v>
      </c>
      <c r="M8" s="10">
        <v>213</v>
      </c>
      <c r="N8" s="10">
        <v>17</v>
      </c>
      <c r="O8" s="2">
        <f t="shared" si="0"/>
        <v>5254</v>
      </c>
      <c r="P8" s="43">
        <v>5931</v>
      </c>
      <c r="Q8" s="8">
        <f t="shared" si="1"/>
        <v>0.88585398752318323</v>
      </c>
    </row>
    <row r="9" spans="1:17" x14ac:dyDescent="0.45">
      <c r="A9" s="1" t="s">
        <v>15</v>
      </c>
      <c r="B9" s="1">
        <f t="shared" ref="B9:N9" si="2">SUM(B4:B8)</f>
        <v>36</v>
      </c>
      <c r="C9" s="2">
        <f t="shared" si="2"/>
        <v>14699</v>
      </c>
      <c r="D9" s="2">
        <f t="shared" si="2"/>
        <v>15768</v>
      </c>
      <c r="E9" s="2">
        <f t="shared" si="2"/>
        <v>22393</v>
      </c>
      <c r="F9" s="2">
        <f t="shared" si="2"/>
        <v>22764</v>
      </c>
      <c r="G9" s="2">
        <f t="shared" si="2"/>
        <v>24586</v>
      </c>
      <c r="H9" s="2">
        <f t="shared" si="2"/>
        <v>20901</v>
      </c>
      <c r="I9" s="2">
        <f t="shared" si="2"/>
        <v>21436</v>
      </c>
      <c r="J9" s="2">
        <f t="shared" si="2"/>
        <v>22836</v>
      </c>
      <c r="K9" s="2">
        <f t="shared" si="2"/>
        <v>18553</v>
      </c>
      <c r="L9" s="2">
        <f t="shared" si="2"/>
        <v>20093</v>
      </c>
      <c r="M9" s="2">
        <f t="shared" si="2"/>
        <v>21061</v>
      </c>
      <c r="N9" s="2">
        <f t="shared" si="2"/>
        <v>14520</v>
      </c>
      <c r="O9" s="2">
        <f t="shared" si="0"/>
        <v>239610</v>
      </c>
      <c r="P9" s="43">
        <v>223570</v>
      </c>
      <c r="Q9" s="8">
        <f t="shared" si="1"/>
        <v>1.0717448673793444</v>
      </c>
    </row>
    <row r="11" spans="1:17" x14ac:dyDescent="0.45">
      <c r="A11" s="1" t="s">
        <v>21</v>
      </c>
      <c r="B11" s="1" t="s">
        <v>3</v>
      </c>
      <c r="C11" s="1" t="s">
        <v>4</v>
      </c>
      <c r="D11" s="1" t="s">
        <v>22</v>
      </c>
      <c r="E11" s="1" t="s">
        <v>23</v>
      </c>
      <c r="F11" s="1" t="s">
        <v>24</v>
      </c>
      <c r="G11" s="1" t="s">
        <v>25</v>
      </c>
      <c r="H11" s="1" t="s">
        <v>26</v>
      </c>
      <c r="I11" s="1" t="s">
        <v>27</v>
      </c>
      <c r="J11" s="1" t="s">
        <v>28</v>
      </c>
      <c r="K11" s="1" t="s">
        <v>31</v>
      </c>
      <c r="L11" s="1" t="s">
        <v>29</v>
      </c>
      <c r="M11" s="1" t="s">
        <v>30</v>
      </c>
      <c r="N11" s="1" t="s">
        <v>15</v>
      </c>
    </row>
    <row r="12" spans="1:17" x14ac:dyDescent="0.45">
      <c r="A12" s="1" t="s">
        <v>123</v>
      </c>
      <c r="B12" s="2">
        <v>13824</v>
      </c>
      <c r="C12" s="2">
        <v>14102</v>
      </c>
      <c r="D12" s="2">
        <v>18166</v>
      </c>
      <c r="E12" s="2">
        <v>16174</v>
      </c>
      <c r="F12" s="2">
        <v>20801</v>
      </c>
      <c r="G12" s="2">
        <v>17592</v>
      </c>
      <c r="H12" s="2">
        <v>19008</v>
      </c>
      <c r="I12" s="2">
        <v>23505</v>
      </c>
      <c r="J12" s="2">
        <v>20435</v>
      </c>
      <c r="K12" s="2">
        <v>21622</v>
      </c>
      <c r="L12" s="2">
        <v>22397</v>
      </c>
      <c r="M12" s="2">
        <v>15944</v>
      </c>
      <c r="N12" s="2">
        <v>223570</v>
      </c>
      <c r="O12" s="8"/>
      <c r="P12" s="7"/>
    </row>
    <row r="13" spans="1:17" x14ac:dyDescent="0.45">
      <c r="A13" s="1" t="s">
        <v>126</v>
      </c>
      <c r="B13" s="4">
        <f>C9</f>
        <v>14699</v>
      </c>
      <c r="C13" s="4">
        <f t="shared" ref="C13:M13" si="3">D9</f>
        <v>15768</v>
      </c>
      <c r="D13" s="4">
        <f t="shared" si="3"/>
        <v>22393</v>
      </c>
      <c r="E13" s="4">
        <f t="shared" si="3"/>
        <v>22764</v>
      </c>
      <c r="F13" s="4">
        <f t="shared" si="3"/>
        <v>24586</v>
      </c>
      <c r="G13" s="4">
        <f t="shared" si="3"/>
        <v>20901</v>
      </c>
      <c r="H13" s="4">
        <f t="shared" si="3"/>
        <v>21436</v>
      </c>
      <c r="I13" s="4">
        <f t="shared" si="3"/>
        <v>22836</v>
      </c>
      <c r="J13" s="4">
        <f t="shared" si="3"/>
        <v>18553</v>
      </c>
      <c r="K13" s="4">
        <f t="shared" si="3"/>
        <v>20093</v>
      </c>
      <c r="L13" s="4">
        <f t="shared" si="3"/>
        <v>21061</v>
      </c>
      <c r="M13" s="4">
        <f t="shared" si="3"/>
        <v>14520</v>
      </c>
      <c r="N13" s="4">
        <f>SUM(B13:M13)</f>
        <v>239610</v>
      </c>
      <c r="O13" s="8">
        <f>N13/N12</f>
        <v>1.0717448673793444</v>
      </c>
    </row>
  </sheetData>
  <phoneticPr fontId="2"/>
  <pageMargins left="0.7" right="0.7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"/>
  <sheetViews>
    <sheetView topLeftCell="A13" workbookViewId="0">
      <selection activeCell="B4" sqref="B4:M28"/>
    </sheetView>
  </sheetViews>
  <sheetFormatPr defaultRowHeight="18" x14ac:dyDescent="0.45"/>
  <cols>
    <col min="1" max="1" width="29.59765625" bestFit="1" customWidth="1"/>
    <col min="14" max="14" width="8.69921875" customWidth="1"/>
    <col min="15" max="15" width="9.3984375" bestFit="1" customWidth="1"/>
  </cols>
  <sheetData>
    <row r="1" spans="1:16" x14ac:dyDescent="0.45">
      <c r="A1" t="s">
        <v>32</v>
      </c>
    </row>
    <row r="3" spans="1:16" x14ac:dyDescent="0.45">
      <c r="A3" s="1" t="s">
        <v>33</v>
      </c>
      <c r="B3" s="1" t="s">
        <v>3</v>
      </c>
      <c r="C3" s="1" t="s">
        <v>4</v>
      </c>
      <c r="D3" s="1" t="s">
        <v>22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  <c r="M3" s="1" t="s">
        <v>14</v>
      </c>
      <c r="N3" s="1" t="s">
        <v>15</v>
      </c>
      <c r="O3" s="30" t="s">
        <v>123</v>
      </c>
    </row>
    <row r="4" spans="1:16" x14ac:dyDescent="0.45">
      <c r="A4" s="1" t="s">
        <v>34</v>
      </c>
      <c r="B4" s="1">
        <v>18</v>
      </c>
      <c r="C4" s="1">
        <v>1</v>
      </c>
      <c r="D4" s="1">
        <v>10</v>
      </c>
      <c r="E4" s="1">
        <v>1</v>
      </c>
      <c r="F4" s="1">
        <v>5</v>
      </c>
      <c r="G4" s="1">
        <v>3</v>
      </c>
      <c r="H4" s="1">
        <v>7</v>
      </c>
      <c r="I4" s="1">
        <v>5</v>
      </c>
      <c r="J4" s="1">
        <v>13</v>
      </c>
      <c r="K4" s="1">
        <v>18</v>
      </c>
      <c r="L4" s="1">
        <v>1</v>
      </c>
      <c r="M4" s="1">
        <v>5</v>
      </c>
      <c r="N4" s="1">
        <f t="shared" ref="N4:N23" si="0">SUM(B4:M4)</f>
        <v>87</v>
      </c>
      <c r="O4" s="30">
        <v>55</v>
      </c>
      <c r="P4" s="8">
        <f t="shared" ref="P4:P18" si="1">N4/O4</f>
        <v>1.5818181818181818</v>
      </c>
    </row>
    <row r="5" spans="1:16" x14ac:dyDescent="0.45">
      <c r="A5" s="1" t="s">
        <v>35</v>
      </c>
      <c r="B5" s="1">
        <v>87</v>
      </c>
      <c r="C5" s="1">
        <v>114</v>
      </c>
      <c r="D5" s="1">
        <v>10</v>
      </c>
      <c r="E5" s="1">
        <v>45</v>
      </c>
      <c r="F5" s="1">
        <v>12</v>
      </c>
      <c r="G5" s="1">
        <v>11</v>
      </c>
      <c r="H5" s="1">
        <v>10</v>
      </c>
      <c r="I5" s="1">
        <v>12</v>
      </c>
      <c r="J5" s="1">
        <v>13</v>
      </c>
      <c r="K5" s="1">
        <v>17</v>
      </c>
      <c r="L5" s="1">
        <v>26</v>
      </c>
      <c r="M5" s="1">
        <v>12</v>
      </c>
      <c r="N5" s="1">
        <f>SUM(B5:M5)</f>
        <v>369</v>
      </c>
      <c r="O5" s="30">
        <v>279</v>
      </c>
      <c r="P5" s="8">
        <f t="shared" si="1"/>
        <v>1.3225806451612903</v>
      </c>
    </row>
    <row r="6" spans="1:16" x14ac:dyDescent="0.45">
      <c r="A6" s="1" t="s">
        <v>36</v>
      </c>
      <c r="B6" s="1">
        <v>5</v>
      </c>
      <c r="C6" s="1">
        <v>5</v>
      </c>
      <c r="D6" s="1">
        <v>17</v>
      </c>
      <c r="E6" s="1"/>
      <c r="F6" s="1"/>
      <c r="G6" s="1"/>
      <c r="H6" s="1"/>
      <c r="I6" s="1"/>
      <c r="J6" s="1"/>
      <c r="K6" s="1">
        <v>7</v>
      </c>
      <c r="L6" s="1">
        <v>1</v>
      </c>
      <c r="M6" s="1">
        <v>2</v>
      </c>
      <c r="N6" s="1">
        <f t="shared" si="0"/>
        <v>37</v>
      </c>
      <c r="O6" s="30">
        <v>38</v>
      </c>
      <c r="P6" s="8">
        <f t="shared" si="1"/>
        <v>0.97368421052631582</v>
      </c>
    </row>
    <row r="7" spans="1:16" x14ac:dyDescent="0.45">
      <c r="A7" s="1" t="s">
        <v>37</v>
      </c>
      <c r="B7" s="1">
        <v>10</v>
      </c>
      <c r="C7" s="1">
        <v>2</v>
      </c>
      <c r="D7" s="1"/>
      <c r="E7" s="1">
        <v>4</v>
      </c>
      <c r="F7" s="1">
        <v>2</v>
      </c>
      <c r="G7" s="1">
        <v>2</v>
      </c>
      <c r="H7" s="1">
        <v>1</v>
      </c>
      <c r="I7" s="1">
        <v>5</v>
      </c>
      <c r="J7" s="1">
        <v>4</v>
      </c>
      <c r="K7" s="1">
        <v>12</v>
      </c>
      <c r="L7" s="1">
        <v>1</v>
      </c>
      <c r="M7" s="1"/>
      <c r="N7" s="1">
        <f t="shared" si="0"/>
        <v>43</v>
      </c>
      <c r="O7" s="30">
        <v>26</v>
      </c>
      <c r="P7" s="8">
        <f t="shared" si="1"/>
        <v>1.6538461538461537</v>
      </c>
    </row>
    <row r="8" spans="1:16" x14ac:dyDescent="0.45">
      <c r="A8" s="1" t="s">
        <v>38</v>
      </c>
      <c r="B8" s="1">
        <v>6</v>
      </c>
      <c r="C8" s="1">
        <v>5</v>
      </c>
      <c r="D8" s="1">
        <v>7</v>
      </c>
      <c r="E8" s="1">
        <v>6</v>
      </c>
      <c r="F8" s="1">
        <v>28</v>
      </c>
      <c r="G8" s="1">
        <v>10</v>
      </c>
      <c r="H8" s="1">
        <v>3</v>
      </c>
      <c r="I8" s="1"/>
      <c r="J8" s="1">
        <v>12</v>
      </c>
      <c r="K8" s="1">
        <v>19</v>
      </c>
      <c r="L8" s="1">
        <v>10</v>
      </c>
      <c r="M8" s="1">
        <v>2</v>
      </c>
      <c r="N8" s="1">
        <f t="shared" si="0"/>
        <v>108</v>
      </c>
      <c r="O8" s="30">
        <v>103</v>
      </c>
      <c r="P8" s="8">
        <f t="shared" si="1"/>
        <v>1.0485436893203883</v>
      </c>
    </row>
    <row r="9" spans="1:16" x14ac:dyDescent="0.45">
      <c r="A9" s="1" t="s">
        <v>39</v>
      </c>
      <c r="B9" s="1"/>
      <c r="C9" s="1"/>
      <c r="D9" s="1">
        <v>2</v>
      </c>
      <c r="E9" s="1">
        <v>2</v>
      </c>
      <c r="F9" s="1"/>
      <c r="G9" s="1">
        <v>4</v>
      </c>
      <c r="H9" s="1"/>
      <c r="I9" s="1"/>
      <c r="J9" s="1"/>
      <c r="K9" s="1">
        <v>2</v>
      </c>
      <c r="L9" s="1">
        <v>3</v>
      </c>
      <c r="M9" s="1">
        <v>2</v>
      </c>
      <c r="N9" s="1">
        <f t="shared" si="0"/>
        <v>15</v>
      </c>
      <c r="O9" s="30">
        <v>10</v>
      </c>
      <c r="P9" s="8">
        <f t="shared" si="1"/>
        <v>1.5</v>
      </c>
    </row>
    <row r="10" spans="1:16" x14ac:dyDescent="0.45">
      <c r="A10" s="1" t="s">
        <v>40</v>
      </c>
      <c r="B10" s="1"/>
      <c r="C10" s="1">
        <v>1</v>
      </c>
      <c r="D10" s="1"/>
      <c r="E10" s="1"/>
      <c r="F10" s="1"/>
      <c r="G10" s="1">
        <v>2</v>
      </c>
      <c r="H10" s="1">
        <v>3</v>
      </c>
      <c r="I10" s="1">
        <v>3</v>
      </c>
      <c r="J10" s="1"/>
      <c r="K10" s="1"/>
      <c r="L10" s="1">
        <v>2</v>
      </c>
      <c r="M10" s="1"/>
      <c r="N10" s="1">
        <f t="shared" si="0"/>
        <v>11</v>
      </c>
      <c r="O10" s="30">
        <v>5</v>
      </c>
      <c r="P10" s="8">
        <f t="shared" si="1"/>
        <v>2.2000000000000002</v>
      </c>
    </row>
    <row r="11" spans="1:16" x14ac:dyDescent="0.45">
      <c r="A11" s="1" t="s">
        <v>41</v>
      </c>
      <c r="B11" s="1">
        <v>1</v>
      </c>
      <c r="C11" s="1"/>
      <c r="D11" s="1">
        <v>4</v>
      </c>
      <c r="E11" s="1"/>
      <c r="F11" s="1">
        <v>7</v>
      </c>
      <c r="G11" s="1"/>
      <c r="H11" s="1">
        <v>1</v>
      </c>
      <c r="I11" s="1">
        <v>1</v>
      </c>
      <c r="J11" s="1"/>
      <c r="K11" s="1">
        <v>1</v>
      </c>
      <c r="L11" s="1">
        <v>2</v>
      </c>
      <c r="M11" s="1">
        <v>1</v>
      </c>
      <c r="N11" s="1">
        <f t="shared" si="0"/>
        <v>18</v>
      </c>
      <c r="O11" s="30">
        <v>20</v>
      </c>
      <c r="P11" s="8">
        <f t="shared" si="1"/>
        <v>0.9</v>
      </c>
    </row>
    <row r="12" spans="1:16" x14ac:dyDescent="0.45">
      <c r="A12" s="1" t="s">
        <v>42</v>
      </c>
      <c r="B12" s="1"/>
      <c r="C12" s="1">
        <v>5</v>
      </c>
      <c r="D12" s="1">
        <v>36</v>
      </c>
      <c r="E12" s="1">
        <v>5</v>
      </c>
      <c r="F12" s="1">
        <v>1</v>
      </c>
      <c r="G12" s="1">
        <v>2</v>
      </c>
      <c r="H12" s="1">
        <v>8</v>
      </c>
      <c r="I12" s="1"/>
      <c r="J12" s="1">
        <v>2</v>
      </c>
      <c r="K12" s="1"/>
      <c r="L12" s="1">
        <v>1</v>
      </c>
      <c r="M12" s="1">
        <v>1</v>
      </c>
      <c r="N12" s="1">
        <f t="shared" si="0"/>
        <v>61</v>
      </c>
      <c r="O12" s="30">
        <v>33</v>
      </c>
      <c r="P12" s="8">
        <f t="shared" si="1"/>
        <v>1.8484848484848484</v>
      </c>
    </row>
    <row r="13" spans="1:16" x14ac:dyDescent="0.45">
      <c r="A13" s="1" t="s">
        <v>43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>
        <f t="shared" si="0"/>
        <v>0</v>
      </c>
      <c r="O13" s="30">
        <v>20</v>
      </c>
      <c r="P13" s="8">
        <f t="shared" si="1"/>
        <v>0</v>
      </c>
    </row>
    <row r="14" spans="1:16" x14ac:dyDescent="0.45">
      <c r="A14" s="1" t="s">
        <v>44</v>
      </c>
      <c r="B14" s="1">
        <v>1</v>
      </c>
      <c r="C14" s="1">
        <v>5</v>
      </c>
      <c r="D14" s="1">
        <v>1</v>
      </c>
      <c r="E14" s="1">
        <v>3</v>
      </c>
      <c r="F14" s="1"/>
      <c r="G14" s="1"/>
      <c r="H14" s="1"/>
      <c r="I14" s="1"/>
      <c r="J14" s="1"/>
      <c r="K14" s="1">
        <v>5</v>
      </c>
      <c r="L14" s="1"/>
      <c r="M14" s="1">
        <v>1</v>
      </c>
      <c r="N14" s="1">
        <f t="shared" si="0"/>
        <v>16</v>
      </c>
      <c r="O14" s="30">
        <v>19</v>
      </c>
      <c r="P14" s="8">
        <f t="shared" si="1"/>
        <v>0.84210526315789469</v>
      </c>
    </row>
    <row r="15" spans="1:16" x14ac:dyDescent="0.45">
      <c r="A15" s="1" t="s">
        <v>45</v>
      </c>
      <c r="B15" s="1">
        <v>2</v>
      </c>
      <c r="C15" s="1"/>
      <c r="D15" s="1">
        <v>2</v>
      </c>
      <c r="E15" s="1"/>
      <c r="F15" s="1">
        <v>2</v>
      </c>
      <c r="G15" s="1"/>
      <c r="H15" s="1"/>
      <c r="I15" s="1"/>
      <c r="J15" s="1"/>
      <c r="K15" s="1"/>
      <c r="L15" s="1">
        <v>23</v>
      </c>
      <c r="M15" s="1"/>
      <c r="N15" s="1">
        <f t="shared" si="0"/>
        <v>29</v>
      </c>
      <c r="O15" s="30">
        <v>12</v>
      </c>
      <c r="P15" s="8">
        <f t="shared" si="1"/>
        <v>2.4166666666666665</v>
      </c>
    </row>
    <row r="16" spans="1:16" x14ac:dyDescent="0.45">
      <c r="A16" s="1" t="s">
        <v>46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>
        <f t="shared" si="0"/>
        <v>0</v>
      </c>
      <c r="O16" s="30">
        <v>10</v>
      </c>
      <c r="P16" s="8">
        <f t="shared" si="1"/>
        <v>0</v>
      </c>
    </row>
    <row r="17" spans="1:16" x14ac:dyDescent="0.45">
      <c r="A17" s="1" t="s">
        <v>47</v>
      </c>
      <c r="B17" s="1">
        <v>1</v>
      </c>
      <c r="C17" s="1"/>
      <c r="D17" s="1">
        <v>2</v>
      </c>
      <c r="E17" s="1"/>
      <c r="F17" s="1">
        <v>1</v>
      </c>
      <c r="G17" s="1"/>
      <c r="H17" s="1"/>
      <c r="I17" s="1"/>
      <c r="J17" s="1"/>
      <c r="K17" s="1">
        <v>24</v>
      </c>
      <c r="L17" s="1"/>
      <c r="M17" s="1"/>
      <c r="N17" s="1">
        <f t="shared" si="0"/>
        <v>28</v>
      </c>
      <c r="O17" s="30">
        <v>1</v>
      </c>
      <c r="P17" s="8">
        <f>N17/O17</f>
        <v>28</v>
      </c>
    </row>
    <row r="18" spans="1:16" x14ac:dyDescent="0.45">
      <c r="A18" s="1" t="s">
        <v>48</v>
      </c>
      <c r="B18" s="1">
        <v>2</v>
      </c>
      <c r="C18" s="1">
        <v>2</v>
      </c>
      <c r="D18" s="1"/>
      <c r="E18" s="1">
        <v>2</v>
      </c>
      <c r="F18" s="1">
        <v>8</v>
      </c>
      <c r="G18" s="1">
        <v>5</v>
      </c>
      <c r="H18" s="1">
        <v>1</v>
      </c>
      <c r="I18" s="1">
        <v>1</v>
      </c>
      <c r="J18" s="1">
        <v>2</v>
      </c>
      <c r="K18" s="1">
        <v>3</v>
      </c>
      <c r="L18" s="1"/>
      <c r="M18" s="1"/>
      <c r="N18" s="1">
        <f t="shared" si="0"/>
        <v>26</v>
      </c>
      <c r="O18" s="30">
        <v>42</v>
      </c>
      <c r="P18" s="8">
        <f t="shared" si="1"/>
        <v>0.61904761904761907</v>
      </c>
    </row>
    <row r="19" spans="1:16" x14ac:dyDescent="0.45">
      <c r="A19" s="1" t="s">
        <v>49</v>
      </c>
      <c r="B19" s="1"/>
      <c r="C19" s="1">
        <v>27</v>
      </c>
      <c r="D19" s="1">
        <v>14</v>
      </c>
      <c r="E19" s="1">
        <v>74</v>
      </c>
      <c r="F19" s="1">
        <v>44</v>
      </c>
      <c r="G19" s="1">
        <v>62</v>
      </c>
      <c r="H19" s="1">
        <v>98</v>
      </c>
      <c r="I19" s="1"/>
      <c r="J19" s="1">
        <v>4</v>
      </c>
      <c r="K19" s="1">
        <v>4</v>
      </c>
      <c r="L19" s="1">
        <v>1</v>
      </c>
      <c r="M19" s="1">
        <v>3</v>
      </c>
      <c r="N19" s="1">
        <f t="shared" si="0"/>
        <v>331</v>
      </c>
      <c r="O19" s="30">
        <v>216</v>
      </c>
      <c r="P19" s="8">
        <f t="shared" ref="P19:P28" si="2">N19/O19</f>
        <v>1.5324074074074074</v>
      </c>
    </row>
    <row r="20" spans="1:16" x14ac:dyDescent="0.45">
      <c r="A20" s="1" t="s">
        <v>50</v>
      </c>
      <c r="B20" s="1">
        <v>31</v>
      </c>
      <c r="C20" s="1">
        <v>25</v>
      </c>
      <c r="D20" s="1">
        <v>54</v>
      </c>
      <c r="E20" s="1">
        <v>90</v>
      </c>
      <c r="F20" s="1">
        <v>83</v>
      </c>
      <c r="G20" s="1">
        <v>73</v>
      </c>
      <c r="H20" s="1">
        <v>44</v>
      </c>
      <c r="I20" s="1">
        <v>38</v>
      </c>
      <c r="J20" s="1">
        <v>31</v>
      </c>
      <c r="K20" s="1">
        <v>42</v>
      </c>
      <c r="L20" s="1">
        <v>19</v>
      </c>
      <c r="M20" s="1">
        <v>33</v>
      </c>
      <c r="N20" s="1">
        <f t="shared" si="0"/>
        <v>563</v>
      </c>
      <c r="O20" s="30">
        <v>394</v>
      </c>
      <c r="P20" s="8">
        <f t="shared" si="2"/>
        <v>1.4289340101522843</v>
      </c>
    </row>
    <row r="21" spans="1:16" x14ac:dyDescent="0.45">
      <c r="A21" s="1" t="s">
        <v>51</v>
      </c>
      <c r="B21" s="1">
        <v>2</v>
      </c>
      <c r="C21" s="1"/>
      <c r="D21" s="1">
        <v>4</v>
      </c>
      <c r="E21" s="1">
        <v>2</v>
      </c>
      <c r="F21" s="1">
        <v>4</v>
      </c>
      <c r="G21" s="1">
        <v>1</v>
      </c>
      <c r="H21" s="1"/>
      <c r="I21" s="1">
        <v>2</v>
      </c>
      <c r="J21" s="1">
        <v>4</v>
      </c>
      <c r="K21" s="1">
        <v>5</v>
      </c>
      <c r="L21" s="1">
        <v>6</v>
      </c>
      <c r="M21" s="1">
        <v>4</v>
      </c>
      <c r="N21" s="1">
        <f t="shared" si="0"/>
        <v>34</v>
      </c>
      <c r="O21" s="30">
        <v>145</v>
      </c>
      <c r="P21" s="8">
        <f t="shared" si="2"/>
        <v>0.23448275862068965</v>
      </c>
    </row>
    <row r="22" spans="1:16" x14ac:dyDescent="0.45">
      <c r="A22" s="1" t="s">
        <v>52</v>
      </c>
      <c r="B22" s="1">
        <v>3</v>
      </c>
      <c r="C22" s="1">
        <v>56</v>
      </c>
      <c r="D22" s="1">
        <v>30</v>
      </c>
      <c r="E22" s="1">
        <v>19</v>
      </c>
      <c r="F22" s="1">
        <v>1</v>
      </c>
      <c r="G22" s="1">
        <v>4</v>
      </c>
      <c r="H22" s="1">
        <v>1</v>
      </c>
      <c r="I22" s="1"/>
      <c r="J22" s="1">
        <v>18</v>
      </c>
      <c r="K22" s="1">
        <v>28</v>
      </c>
      <c r="L22" s="1">
        <v>6</v>
      </c>
      <c r="M22" s="1">
        <v>2</v>
      </c>
      <c r="N22" s="1">
        <f t="shared" si="0"/>
        <v>168</v>
      </c>
      <c r="O22" s="30">
        <v>286</v>
      </c>
      <c r="P22" s="8">
        <f t="shared" si="2"/>
        <v>0.58741258741258739</v>
      </c>
    </row>
    <row r="23" spans="1:16" x14ac:dyDescent="0.45">
      <c r="A23" s="1" t="s">
        <v>53</v>
      </c>
      <c r="B23" s="1">
        <v>2</v>
      </c>
      <c r="C23" s="1"/>
      <c r="D23" s="1">
        <v>10</v>
      </c>
      <c r="E23" s="1">
        <v>14</v>
      </c>
      <c r="F23" s="1"/>
      <c r="G23" s="1">
        <v>6</v>
      </c>
      <c r="H23" s="1">
        <v>6</v>
      </c>
      <c r="I23" s="1">
        <v>2</v>
      </c>
      <c r="J23" s="1">
        <v>4</v>
      </c>
      <c r="K23" s="1">
        <v>3</v>
      </c>
      <c r="L23" s="1">
        <v>1</v>
      </c>
      <c r="M23" s="1">
        <v>3</v>
      </c>
      <c r="N23" s="1">
        <f t="shared" si="0"/>
        <v>51</v>
      </c>
      <c r="O23" s="30">
        <v>16</v>
      </c>
      <c r="P23" s="8">
        <f t="shared" si="2"/>
        <v>3.1875</v>
      </c>
    </row>
    <row r="24" spans="1:16" x14ac:dyDescent="0.45">
      <c r="A24" s="1" t="s">
        <v>54</v>
      </c>
      <c r="B24" s="1"/>
      <c r="C24" s="1"/>
      <c r="D24" s="1">
        <v>1</v>
      </c>
      <c r="E24" s="1"/>
      <c r="F24" s="1"/>
      <c r="G24" s="1"/>
      <c r="H24" s="1"/>
      <c r="I24" s="1"/>
      <c r="J24" s="1"/>
      <c r="K24" s="1">
        <v>12</v>
      </c>
      <c r="L24" s="1"/>
      <c r="M24" s="1"/>
      <c r="N24" s="1">
        <f>SUM(B24:M24)</f>
        <v>13</v>
      </c>
      <c r="O24" s="30">
        <v>14</v>
      </c>
      <c r="P24" s="8">
        <f t="shared" si="2"/>
        <v>0.9285714285714286</v>
      </c>
    </row>
    <row r="25" spans="1:16" x14ac:dyDescent="0.45">
      <c r="A25" s="1" t="s">
        <v>55</v>
      </c>
      <c r="B25" s="1"/>
      <c r="C25" s="1"/>
      <c r="D25" s="1">
        <v>1</v>
      </c>
      <c r="E25" s="1"/>
      <c r="F25" s="1">
        <v>5</v>
      </c>
      <c r="G25" s="1"/>
      <c r="H25" s="1">
        <v>1</v>
      </c>
      <c r="I25" s="1">
        <v>3</v>
      </c>
      <c r="J25" s="1">
        <v>3</v>
      </c>
      <c r="K25" s="1"/>
      <c r="L25" s="1"/>
      <c r="M25" s="1">
        <v>2</v>
      </c>
      <c r="N25" s="1">
        <f>SUM(B25:M25)</f>
        <v>15</v>
      </c>
      <c r="O25" s="30">
        <v>7</v>
      </c>
      <c r="P25" s="8">
        <f t="shared" si="2"/>
        <v>2.1428571428571428</v>
      </c>
    </row>
    <row r="26" spans="1:16" x14ac:dyDescent="0.45">
      <c r="A26" s="1" t="s">
        <v>56</v>
      </c>
      <c r="B26" s="1"/>
      <c r="C26" s="1"/>
      <c r="D26" s="1"/>
      <c r="E26" s="1"/>
      <c r="F26" s="1"/>
      <c r="G26" s="1"/>
      <c r="H26" s="1"/>
      <c r="I26" s="1"/>
      <c r="J26" s="1"/>
      <c r="K26" s="1">
        <v>11</v>
      </c>
      <c r="L26" s="1"/>
      <c r="M26" s="1"/>
      <c r="N26" s="1">
        <f>SUM(B26:M26)</f>
        <v>11</v>
      </c>
      <c r="O26" s="30">
        <v>4</v>
      </c>
      <c r="P26" s="8">
        <f t="shared" si="2"/>
        <v>2.75</v>
      </c>
    </row>
    <row r="27" spans="1:16" x14ac:dyDescent="0.45">
      <c r="A27" s="1" t="s">
        <v>57</v>
      </c>
      <c r="B27" s="1"/>
      <c r="C27" s="1">
        <v>2</v>
      </c>
      <c r="D27" s="1"/>
      <c r="E27" s="1"/>
      <c r="F27" s="1">
        <v>1</v>
      </c>
      <c r="G27" s="1"/>
      <c r="H27" s="1"/>
      <c r="I27" s="1"/>
      <c r="J27" s="1">
        <v>19</v>
      </c>
      <c r="K27" s="1"/>
      <c r="L27" s="1"/>
      <c r="M27" s="1"/>
      <c r="N27" s="1">
        <f>SUM(B27:M27)</f>
        <v>22</v>
      </c>
      <c r="O27" s="30">
        <v>28</v>
      </c>
      <c r="P27" s="8">
        <f t="shared" si="2"/>
        <v>0.7857142857142857</v>
      </c>
    </row>
    <row r="28" spans="1:16" x14ac:dyDescent="0.45">
      <c r="A28" s="1" t="s">
        <v>15</v>
      </c>
      <c r="B28" s="1">
        <f>SUM(B4:B27)</f>
        <v>171</v>
      </c>
      <c r="C28" s="1">
        <f>SUM(C4:C27)</f>
        <v>250</v>
      </c>
      <c r="D28" s="1">
        <f>SUM(D4:D27)</f>
        <v>205</v>
      </c>
      <c r="E28" s="1">
        <f t="shared" ref="E28:H28" si="3">SUM(E4:E27)</f>
        <v>267</v>
      </c>
      <c r="F28" s="1">
        <f t="shared" si="3"/>
        <v>204</v>
      </c>
      <c r="G28" s="1">
        <f t="shared" si="3"/>
        <v>185</v>
      </c>
      <c r="H28" s="1">
        <f t="shared" si="3"/>
        <v>184</v>
      </c>
      <c r="I28" s="1">
        <f>SUM(I4:I27)</f>
        <v>72</v>
      </c>
      <c r="J28" s="1">
        <f>SUM(J4:J27)</f>
        <v>129</v>
      </c>
      <c r="K28" s="1">
        <f>SUM(K4:K27)</f>
        <v>213</v>
      </c>
      <c r="L28" s="1">
        <f>SUM(L4:L27)</f>
        <v>103</v>
      </c>
      <c r="M28" s="1">
        <f>SUM(M4:M27)</f>
        <v>73</v>
      </c>
      <c r="N28" s="10">
        <f>SUM(B28:M28)</f>
        <v>2056</v>
      </c>
      <c r="O28" s="30">
        <v>1783</v>
      </c>
      <c r="P28" s="8">
        <f t="shared" si="2"/>
        <v>1.1531127313516545</v>
      </c>
    </row>
    <row r="30" spans="1:16" x14ac:dyDescent="0.45">
      <c r="A30" s="1" t="s">
        <v>64</v>
      </c>
      <c r="B30" s="1" t="s">
        <v>65</v>
      </c>
      <c r="C30" s="1" t="s">
        <v>66</v>
      </c>
      <c r="D30" s="1" t="s">
        <v>67</v>
      </c>
      <c r="E30" s="1" t="s">
        <v>6</v>
      </c>
      <c r="F30" s="1" t="s">
        <v>7</v>
      </c>
      <c r="G30" s="1" t="s">
        <v>8</v>
      </c>
      <c r="H30" s="1" t="s">
        <v>9</v>
      </c>
      <c r="I30" s="1" t="s">
        <v>10</v>
      </c>
      <c r="J30" s="1" t="s">
        <v>11</v>
      </c>
      <c r="K30" s="1" t="s">
        <v>12</v>
      </c>
      <c r="L30" s="1" t="s">
        <v>13</v>
      </c>
      <c r="M30" s="1" t="s">
        <v>14</v>
      </c>
      <c r="N30" s="1" t="s">
        <v>68</v>
      </c>
    </row>
    <row r="31" spans="1:16" x14ac:dyDescent="0.45">
      <c r="A31" s="1" t="s">
        <v>123</v>
      </c>
      <c r="B31" s="1">
        <v>85</v>
      </c>
      <c r="C31" s="1">
        <v>74</v>
      </c>
      <c r="D31" s="1">
        <v>128</v>
      </c>
      <c r="E31" s="1">
        <v>103</v>
      </c>
      <c r="F31" s="1">
        <v>156</v>
      </c>
      <c r="G31" s="1">
        <v>95</v>
      </c>
      <c r="H31" s="1">
        <v>122</v>
      </c>
      <c r="I31" s="1">
        <v>137</v>
      </c>
      <c r="J31" s="1">
        <v>260</v>
      </c>
      <c r="K31" s="1">
        <v>154</v>
      </c>
      <c r="L31" s="1">
        <v>269</v>
      </c>
      <c r="M31" s="1">
        <v>200</v>
      </c>
      <c r="N31" s="1">
        <v>1783</v>
      </c>
    </row>
    <row r="32" spans="1:16" x14ac:dyDescent="0.45">
      <c r="A32" s="1" t="s">
        <v>126</v>
      </c>
      <c r="B32" s="1">
        <f t="shared" ref="B32:M32" si="4">B28</f>
        <v>171</v>
      </c>
      <c r="C32" s="1">
        <f t="shared" si="4"/>
        <v>250</v>
      </c>
      <c r="D32" s="1">
        <f t="shared" si="4"/>
        <v>205</v>
      </c>
      <c r="E32" s="1">
        <f t="shared" si="4"/>
        <v>267</v>
      </c>
      <c r="F32" s="1">
        <f t="shared" si="4"/>
        <v>204</v>
      </c>
      <c r="G32" s="1">
        <f t="shared" si="4"/>
        <v>185</v>
      </c>
      <c r="H32" s="1">
        <f t="shared" si="4"/>
        <v>184</v>
      </c>
      <c r="I32" s="1">
        <f t="shared" si="4"/>
        <v>72</v>
      </c>
      <c r="J32" s="1">
        <f t="shared" si="4"/>
        <v>129</v>
      </c>
      <c r="K32" s="1">
        <f t="shared" si="4"/>
        <v>213</v>
      </c>
      <c r="L32" s="1">
        <f t="shared" si="4"/>
        <v>103</v>
      </c>
      <c r="M32" s="1">
        <f t="shared" si="4"/>
        <v>73</v>
      </c>
      <c r="N32" s="10">
        <f>SUM(B32:M32)</f>
        <v>2056</v>
      </c>
      <c r="O32" s="14">
        <f>N32/N31</f>
        <v>1.1531127313516545</v>
      </c>
      <c r="P32" s="7"/>
    </row>
  </sheetData>
  <phoneticPr fontId="2"/>
  <pageMargins left="0.7" right="0.7" top="0.75" bottom="0.75" header="0.3" footer="0.3"/>
  <pageSetup paperSize="9"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4"/>
  <sheetViews>
    <sheetView tabSelected="1" workbookViewId="0">
      <selection activeCell="I17" sqref="I17"/>
    </sheetView>
  </sheetViews>
  <sheetFormatPr defaultRowHeight="18" x14ac:dyDescent="0.45"/>
  <cols>
    <col min="1" max="1" width="26.09765625" bestFit="1" customWidth="1"/>
  </cols>
  <sheetData>
    <row r="1" spans="1:17" x14ac:dyDescent="0.45">
      <c r="A1" t="s">
        <v>63</v>
      </c>
    </row>
    <row r="2" spans="1:17" x14ac:dyDescent="0.45">
      <c r="N2" s="5"/>
      <c r="O2" s="6"/>
    </row>
    <row r="3" spans="1:17" x14ac:dyDescent="0.45">
      <c r="A3" s="1" t="s">
        <v>1</v>
      </c>
      <c r="B3" s="1" t="s">
        <v>2</v>
      </c>
      <c r="C3" s="1" t="s">
        <v>3</v>
      </c>
      <c r="D3" s="1" t="s">
        <v>4</v>
      </c>
      <c r="E3" s="1" t="s">
        <v>22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1" t="s">
        <v>14</v>
      </c>
      <c r="O3" s="1" t="s">
        <v>15</v>
      </c>
      <c r="P3" s="30" t="s">
        <v>123</v>
      </c>
    </row>
    <row r="4" spans="1:17" x14ac:dyDescent="0.45">
      <c r="A4" s="1" t="s">
        <v>58</v>
      </c>
      <c r="B4" s="1">
        <v>2</v>
      </c>
      <c r="C4" s="10">
        <v>0</v>
      </c>
      <c r="D4" s="10">
        <v>0</v>
      </c>
      <c r="E4" s="10">
        <v>32</v>
      </c>
      <c r="F4" s="10">
        <v>262</v>
      </c>
      <c r="G4" s="10">
        <v>589</v>
      </c>
      <c r="H4" s="10">
        <v>230</v>
      </c>
      <c r="I4" s="10">
        <v>518</v>
      </c>
      <c r="J4" s="10">
        <v>1478</v>
      </c>
      <c r="K4" s="10">
        <v>331</v>
      </c>
      <c r="L4" s="10">
        <v>239</v>
      </c>
      <c r="M4" s="10">
        <v>145</v>
      </c>
      <c r="N4" s="10">
        <v>5</v>
      </c>
      <c r="O4" s="10">
        <f>SUM(C4:N4)</f>
        <v>3829</v>
      </c>
      <c r="P4" s="44">
        <v>3939</v>
      </c>
      <c r="Q4" s="7">
        <f>O4/P4</f>
        <v>0.97207413048997204</v>
      </c>
    </row>
    <row r="5" spans="1:17" x14ac:dyDescent="0.45">
      <c r="A5" s="1" t="s">
        <v>59</v>
      </c>
      <c r="B5" s="1">
        <v>6</v>
      </c>
      <c r="C5" s="10">
        <v>5813</v>
      </c>
      <c r="D5" s="10">
        <v>6687</v>
      </c>
      <c r="E5" s="10">
        <v>3938</v>
      </c>
      <c r="F5" s="10">
        <v>4462</v>
      </c>
      <c r="G5" s="10">
        <v>6690</v>
      </c>
      <c r="H5" s="10">
        <v>4754</v>
      </c>
      <c r="I5" s="10">
        <v>4711</v>
      </c>
      <c r="J5" s="10">
        <v>8054</v>
      </c>
      <c r="K5" s="10">
        <v>6539</v>
      </c>
      <c r="L5" s="10">
        <v>11212</v>
      </c>
      <c r="M5" s="10">
        <v>14865</v>
      </c>
      <c r="N5" s="10">
        <v>2959</v>
      </c>
      <c r="O5" s="10">
        <f t="shared" ref="O5:O9" si="0">SUM(C5:N5)</f>
        <v>80684</v>
      </c>
      <c r="P5" s="44">
        <v>73991</v>
      </c>
      <c r="Q5" s="7">
        <f t="shared" ref="Q5:Q10" si="1">O5/P5</f>
        <v>1.0904569474665837</v>
      </c>
    </row>
    <row r="6" spans="1:17" x14ac:dyDescent="0.45">
      <c r="A6" s="1" t="s">
        <v>60</v>
      </c>
      <c r="B6" s="1">
        <v>3</v>
      </c>
      <c r="C6" s="10">
        <v>8747</v>
      </c>
      <c r="D6" s="10">
        <v>3420</v>
      </c>
      <c r="E6" s="10">
        <v>6315</v>
      </c>
      <c r="F6" s="10">
        <v>6824</v>
      </c>
      <c r="G6" s="10">
        <v>8923</v>
      </c>
      <c r="H6" s="10">
        <v>6211</v>
      </c>
      <c r="I6" s="10">
        <v>5902</v>
      </c>
      <c r="J6" s="10">
        <v>9703</v>
      </c>
      <c r="K6" s="10">
        <v>6517</v>
      </c>
      <c r="L6" s="10">
        <v>6635</v>
      </c>
      <c r="M6" s="49">
        <v>7973</v>
      </c>
      <c r="N6" s="10">
        <v>7329</v>
      </c>
      <c r="O6" s="10">
        <f t="shared" si="0"/>
        <v>84499</v>
      </c>
      <c r="P6" s="44">
        <v>89293</v>
      </c>
      <c r="Q6" s="7">
        <f t="shared" si="1"/>
        <v>0.94631158097499246</v>
      </c>
    </row>
    <row r="7" spans="1:17" x14ac:dyDescent="0.45">
      <c r="A7" s="1" t="s">
        <v>61</v>
      </c>
      <c r="B7" s="1">
        <v>7</v>
      </c>
      <c r="C7" s="10">
        <v>21209</v>
      </c>
      <c r="D7" s="10">
        <v>25779</v>
      </c>
      <c r="E7" s="10">
        <v>28966</v>
      </c>
      <c r="F7" s="10">
        <v>29705</v>
      </c>
      <c r="G7" s="10">
        <v>29198</v>
      </c>
      <c r="H7" s="10">
        <v>24857</v>
      </c>
      <c r="I7" s="10">
        <v>44474</v>
      </c>
      <c r="J7" s="10">
        <v>30201</v>
      </c>
      <c r="K7" s="10">
        <v>30770</v>
      </c>
      <c r="L7" s="10">
        <v>36605</v>
      </c>
      <c r="M7" s="10">
        <v>34340</v>
      </c>
      <c r="N7" s="10">
        <v>20867</v>
      </c>
      <c r="O7" s="10">
        <f t="shared" si="0"/>
        <v>356971</v>
      </c>
      <c r="P7" s="44">
        <v>356480</v>
      </c>
      <c r="Q7" s="7">
        <f t="shared" si="1"/>
        <v>1.0013773563734292</v>
      </c>
    </row>
    <row r="8" spans="1:17" x14ac:dyDescent="0.45">
      <c r="A8" s="1" t="s">
        <v>62</v>
      </c>
      <c r="B8" s="1">
        <v>3</v>
      </c>
      <c r="C8" s="10">
        <v>12473</v>
      </c>
      <c r="D8" s="10">
        <v>16524</v>
      </c>
      <c r="E8" s="10">
        <v>14975</v>
      </c>
      <c r="F8" s="10">
        <v>12038</v>
      </c>
      <c r="G8" s="10">
        <v>21172</v>
      </c>
      <c r="H8" s="10">
        <v>13321</v>
      </c>
      <c r="I8" s="10">
        <v>18054</v>
      </c>
      <c r="J8" s="10">
        <v>19549</v>
      </c>
      <c r="K8" s="10">
        <v>17305</v>
      </c>
      <c r="L8" s="10">
        <v>19179</v>
      </c>
      <c r="M8" s="10">
        <v>21440</v>
      </c>
      <c r="N8" s="10">
        <v>13196</v>
      </c>
      <c r="O8" s="10">
        <f t="shared" si="0"/>
        <v>199226</v>
      </c>
      <c r="P8" s="44">
        <v>246404</v>
      </c>
      <c r="Q8" s="7">
        <f t="shared" si="1"/>
        <v>0.80853395237090309</v>
      </c>
    </row>
    <row r="9" spans="1:17" x14ac:dyDescent="0.45">
      <c r="A9" s="1" t="s">
        <v>57</v>
      </c>
      <c r="B9" s="1">
        <v>1</v>
      </c>
      <c r="C9" s="10">
        <v>3241</v>
      </c>
      <c r="D9" s="10">
        <v>3960</v>
      </c>
      <c r="E9" s="10">
        <v>4562</v>
      </c>
      <c r="F9" s="10">
        <v>5442</v>
      </c>
      <c r="G9" s="10">
        <v>7114</v>
      </c>
      <c r="H9" s="10">
        <v>5378</v>
      </c>
      <c r="I9" s="10">
        <v>5114</v>
      </c>
      <c r="J9" s="10">
        <v>7899</v>
      </c>
      <c r="K9" s="10">
        <v>6451</v>
      </c>
      <c r="L9" s="10">
        <v>5427</v>
      </c>
      <c r="M9" s="10">
        <v>7553</v>
      </c>
      <c r="N9" s="10">
        <v>4199</v>
      </c>
      <c r="O9" s="10">
        <f t="shared" si="0"/>
        <v>66340</v>
      </c>
      <c r="P9" s="44">
        <v>68294</v>
      </c>
      <c r="Q9" s="7">
        <f t="shared" si="1"/>
        <v>0.97138840893782763</v>
      </c>
    </row>
    <row r="10" spans="1:17" x14ac:dyDescent="0.45">
      <c r="A10" s="1" t="s">
        <v>15</v>
      </c>
      <c r="B10" s="1">
        <f>SUM(B4:B9)</f>
        <v>22</v>
      </c>
      <c r="C10" s="2">
        <f>SUM(C4:C9)</f>
        <v>51483</v>
      </c>
      <c r="D10" s="2">
        <f t="shared" ref="D10:M10" si="2">SUM(D4:D9)</f>
        <v>56370</v>
      </c>
      <c r="E10" s="2">
        <f t="shared" si="2"/>
        <v>58788</v>
      </c>
      <c r="F10" s="2">
        <f t="shared" si="2"/>
        <v>58733</v>
      </c>
      <c r="G10" s="2">
        <f t="shared" si="2"/>
        <v>73686</v>
      </c>
      <c r="H10" s="2">
        <f t="shared" si="2"/>
        <v>54751</v>
      </c>
      <c r="I10" s="2">
        <f t="shared" si="2"/>
        <v>78773</v>
      </c>
      <c r="J10" s="2">
        <f t="shared" si="2"/>
        <v>76884</v>
      </c>
      <c r="K10" s="2">
        <f t="shared" si="2"/>
        <v>67913</v>
      </c>
      <c r="L10" s="2">
        <f t="shared" si="2"/>
        <v>79297</v>
      </c>
      <c r="M10" s="2">
        <f t="shared" si="2"/>
        <v>86316</v>
      </c>
      <c r="N10" s="2">
        <f>SUM(N4:N9)</f>
        <v>48555</v>
      </c>
      <c r="O10" s="10">
        <f>SUM(C10:N10)</f>
        <v>791549</v>
      </c>
      <c r="P10" s="44">
        <v>838401</v>
      </c>
      <c r="Q10" s="7">
        <f t="shared" si="1"/>
        <v>0.94411743306603879</v>
      </c>
    </row>
    <row r="12" spans="1:17" x14ac:dyDescent="0.45">
      <c r="A12" s="1" t="s">
        <v>21</v>
      </c>
      <c r="B12" s="1" t="s">
        <v>3</v>
      </c>
      <c r="C12" s="1" t="s">
        <v>4</v>
      </c>
      <c r="D12" s="1" t="s">
        <v>22</v>
      </c>
      <c r="E12" s="1" t="s">
        <v>23</v>
      </c>
      <c r="F12" s="1" t="s">
        <v>24</v>
      </c>
      <c r="G12" s="1" t="s">
        <v>25</v>
      </c>
      <c r="H12" s="1" t="s">
        <v>26</v>
      </c>
      <c r="I12" s="1" t="s">
        <v>27</v>
      </c>
      <c r="J12" s="1" t="s">
        <v>28</v>
      </c>
      <c r="K12" s="1" t="s">
        <v>31</v>
      </c>
      <c r="L12" s="1" t="s">
        <v>29</v>
      </c>
      <c r="M12" s="1" t="s">
        <v>30</v>
      </c>
      <c r="N12" s="1" t="s">
        <v>15</v>
      </c>
    </row>
    <row r="13" spans="1:17" x14ac:dyDescent="0.45">
      <c r="A13" s="1" t="s">
        <v>123</v>
      </c>
      <c r="B13" s="10">
        <v>43022</v>
      </c>
      <c r="C13" s="10">
        <v>49565</v>
      </c>
      <c r="D13" s="10">
        <v>58383</v>
      </c>
      <c r="E13" s="10">
        <v>65917</v>
      </c>
      <c r="F13" s="10">
        <v>80287</v>
      </c>
      <c r="G13" s="10">
        <v>64183</v>
      </c>
      <c r="H13" s="10">
        <v>87396</v>
      </c>
      <c r="I13" s="10">
        <v>99103</v>
      </c>
      <c r="J13" s="10">
        <v>71974</v>
      </c>
      <c r="K13" s="10">
        <v>78969</v>
      </c>
      <c r="L13" s="10">
        <v>79659</v>
      </c>
      <c r="M13" s="10">
        <v>59943</v>
      </c>
      <c r="N13" s="10">
        <v>838401</v>
      </c>
      <c r="O13" s="9"/>
    </row>
    <row r="14" spans="1:17" x14ac:dyDescent="0.45">
      <c r="A14" s="1" t="s">
        <v>126</v>
      </c>
      <c r="B14" s="48">
        <v>51483</v>
      </c>
      <c r="C14" s="48">
        <v>56370</v>
      </c>
      <c r="D14" s="48">
        <v>58788</v>
      </c>
      <c r="E14" s="48">
        <v>58733</v>
      </c>
      <c r="F14" s="48">
        <v>73686</v>
      </c>
      <c r="G14" s="48">
        <v>54751</v>
      </c>
      <c r="H14" s="48">
        <v>78773</v>
      </c>
      <c r="I14" s="48">
        <v>76884</v>
      </c>
      <c r="J14" s="48">
        <v>67913</v>
      </c>
      <c r="K14" s="48">
        <v>79297</v>
      </c>
      <c r="L14" s="48">
        <v>86316</v>
      </c>
      <c r="M14" s="48">
        <v>48555</v>
      </c>
      <c r="N14" s="10">
        <v>791549</v>
      </c>
      <c r="O14" s="8">
        <f>N14/N13</f>
        <v>0.94411743306603879</v>
      </c>
      <c r="P14" s="7"/>
    </row>
  </sheetData>
  <phoneticPr fontId="2"/>
  <pageMargins left="0.7" right="0.7" top="0.75" bottom="0.75" header="0.3" footer="0.3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"/>
  <sheetViews>
    <sheetView workbookViewId="0">
      <selection activeCell="P5" sqref="P5"/>
    </sheetView>
  </sheetViews>
  <sheetFormatPr defaultRowHeight="18" x14ac:dyDescent="0.45"/>
  <cols>
    <col min="9" max="9" width="9" customWidth="1"/>
  </cols>
  <sheetData>
    <row r="1" spans="1:16" x14ac:dyDescent="0.45">
      <c r="A1" t="s">
        <v>70</v>
      </c>
      <c r="J1" s="15"/>
    </row>
    <row r="3" spans="1:16" x14ac:dyDescent="0.45">
      <c r="A3" s="30"/>
      <c r="B3" s="31" t="s">
        <v>71</v>
      </c>
      <c r="C3" s="31" t="s">
        <v>72</v>
      </c>
      <c r="D3" s="31" t="s">
        <v>73</v>
      </c>
      <c r="E3" s="31" t="s">
        <v>74</v>
      </c>
      <c r="F3" s="31" t="s">
        <v>75</v>
      </c>
      <c r="G3" s="31" t="s">
        <v>76</v>
      </c>
      <c r="H3" s="31" t="s">
        <v>77</v>
      </c>
      <c r="I3" s="31" t="s">
        <v>78</v>
      </c>
      <c r="J3" s="31" t="s">
        <v>79</v>
      </c>
      <c r="K3" s="31" t="s">
        <v>80</v>
      </c>
      <c r="L3" s="31" t="s">
        <v>69</v>
      </c>
      <c r="M3" s="31" t="s">
        <v>121</v>
      </c>
      <c r="N3" s="31" t="s">
        <v>122</v>
      </c>
      <c r="O3" s="31" t="s">
        <v>124</v>
      </c>
      <c r="P3" s="31" t="s">
        <v>125</v>
      </c>
    </row>
    <row r="4" spans="1:16" ht="37.5" customHeight="1" x14ac:dyDescent="0.45">
      <c r="A4" s="30" t="s">
        <v>81</v>
      </c>
      <c r="B4" s="32">
        <v>157185</v>
      </c>
      <c r="C4" s="32">
        <v>173250</v>
      </c>
      <c r="D4" s="32">
        <v>193482</v>
      </c>
      <c r="E4" s="32">
        <v>168722</v>
      </c>
      <c r="F4" s="32">
        <v>167927</v>
      </c>
      <c r="G4" s="32">
        <v>194169</v>
      </c>
      <c r="H4" s="32">
        <v>177497</v>
      </c>
      <c r="I4" s="32">
        <v>174485</v>
      </c>
      <c r="J4" s="33">
        <v>179988</v>
      </c>
      <c r="K4" s="33">
        <v>191275</v>
      </c>
      <c r="L4" s="33">
        <v>196378</v>
      </c>
      <c r="M4" s="33">
        <v>271568</v>
      </c>
      <c r="N4" s="33">
        <v>231897</v>
      </c>
      <c r="O4" s="33">
        <v>223570</v>
      </c>
      <c r="P4" s="33">
        <v>239610</v>
      </c>
    </row>
    <row r="5" spans="1:16" ht="21" customHeight="1" x14ac:dyDescent="0.45">
      <c r="A5" s="34" t="s">
        <v>82</v>
      </c>
      <c r="B5" s="35" t="s">
        <v>83</v>
      </c>
      <c r="C5" s="35">
        <f>C4/B4</f>
        <v>1.1022044088176353</v>
      </c>
      <c r="D5" s="35">
        <f>D4/C4</f>
        <v>1.1167792207792209</v>
      </c>
      <c r="E5" s="35">
        <f t="shared" ref="E5:K5" si="0">E4/D4</f>
        <v>0.87202943943105815</v>
      </c>
      <c r="F5" s="35">
        <f t="shared" si="0"/>
        <v>0.99528810706369053</v>
      </c>
      <c r="G5" s="35">
        <f t="shared" si="0"/>
        <v>1.1562702841115484</v>
      </c>
      <c r="H5" s="35">
        <f t="shared" si="0"/>
        <v>0.91413665415179557</v>
      </c>
      <c r="I5" s="35">
        <f t="shared" si="0"/>
        <v>0.98303069911040752</v>
      </c>
      <c r="J5" s="35">
        <f t="shared" si="0"/>
        <v>1.0315385276671347</v>
      </c>
      <c r="K5" s="35">
        <f t="shared" si="0"/>
        <v>1.0627097362046358</v>
      </c>
      <c r="L5" s="35">
        <f>L4/K4</f>
        <v>1.0266788655077768</v>
      </c>
      <c r="M5" s="35">
        <f>M4/L4</f>
        <v>1.3828840297793032</v>
      </c>
      <c r="N5" s="35">
        <f>N4/M4</f>
        <v>0.85391872385553524</v>
      </c>
      <c r="O5" s="35">
        <f>O4/N4</f>
        <v>0.9640918166254846</v>
      </c>
      <c r="P5" s="35">
        <f>P4/O4</f>
        <v>1.0717448673793444</v>
      </c>
    </row>
  </sheetData>
  <phoneticPr fontId="2"/>
  <pageMargins left="0.7" right="0.7" top="0.75" bottom="0.75" header="0.3" footer="0.3"/>
  <pageSetup paperSize="9" scale="9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"/>
  <sheetViews>
    <sheetView workbookViewId="0">
      <selection activeCell="M2" sqref="M2:M27"/>
    </sheetView>
  </sheetViews>
  <sheetFormatPr defaultRowHeight="18" x14ac:dyDescent="0.45"/>
  <sheetData>
    <row r="1" spans="1:14" x14ac:dyDescent="0.45">
      <c r="A1" t="s">
        <v>84</v>
      </c>
    </row>
    <row r="2" spans="1:14" x14ac:dyDescent="0.45">
      <c r="A2" s="1"/>
      <c r="B2" s="13" t="s">
        <v>73</v>
      </c>
      <c r="C2" s="13" t="s">
        <v>74</v>
      </c>
      <c r="D2" s="13" t="s">
        <v>75</v>
      </c>
      <c r="E2" s="13" t="s">
        <v>85</v>
      </c>
      <c r="F2" s="13" t="s">
        <v>86</v>
      </c>
      <c r="G2" s="16" t="s">
        <v>87</v>
      </c>
      <c r="H2" s="13" t="s">
        <v>79</v>
      </c>
      <c r="I2" s="13" t="s">
        <v>88</v>
      </c>
      <c r="J2" s="13" t="s">
        <v>69</v>
      </c>
      <c r="K2" s="13" t="s">
        <v>121</v>
      </c>
      <c r="L2" s="13" t="s">
        <v>122</v>
      </c>
      <c r="M2" s="31" t="s">
        <v>124</v>
      </c>
      <c r="N2" s="31" t="s">
        <v>125</v>
      </c>
    </row>
    <row r="3" spans="1:14" x14ac:dyDescent="0.45">
      <c r="A3" s="38" t="s">
        <v>89</v>
      </c>
      <c r="B3" s="17">
        <v>53</v>
      </c>
      <c r="C3" s="17">
        <v>46</v>
      </c>
      <c r="D3" s="18">
        <v>27</v>
      </c>
      <c r="E3" s="19">
        <v>20</v>
      </c>
      <c r="F3" s="19">
        <v>41</v>
      </c>
      <c r="G3" s="20">
        <v>28</v>
      </c>
      <c r="H3" s="17">
        <v>43</v>
      </c>
      <c r="I3" s="17">
        <v>98</v>
      </c>
      <c r="J3" s="17">
        <v>19</v>
      </c>
      <c r="K3" s="17">
        <v>6</v>
      </c>
      <c r="L3" s="17">
        <v>23</v>
      </c>
      <c r="M3" s="46">
        <v>55</v>
      </c>
      <c r="N3" s="46">
        <v>87</v>
      </c>
    </row>
    <row r="4" spans="1:14" x14ac:dyDescent="0.45">
      <c r="A4" s="39" t="s">
        <v>90</v>
      </c>
      <c r="B4" s="22">
        <v>35</v>
      </c>
      <c r="C4" s="22">
        <v>17</v>
      </c>
      <c r="D4" s="23">
        <v>21</v>
      </c>
      <c r="E4" s="22">
        <v>39</v>
      </c>
      <c r="F4" s="22">
        <v>50</v>
      </c>
      <c r="G4" s="24">
        <v>59</v>
      </c>
      <c r="H4" s="22">
        <v>92</v>
      </c>
      <c r="I4" s="22">
        <v>199</v>
      </c>
      <c r="J4" s="22">
        <v>38</v>
      </c>
      <c r="K4" s="22">
        <v>36</v>
      </c>
      <c r="L4" s="22">
        <v>44</v>
      </c>
      <c r="M4" s="47">
        <v>279</v>
      </c>
      <c r="N4" s="47">
        <v>369</v>
      </c>
    </row>
    <row r="5" spans="1:14" x14ac:dyDescent="0.45">
      <c r="A5" s="39" t="s">
        <v>91</v>
      </c>
      <c r="B5" s="22">
        <v>0</v>
      </c>
      <c r="C5" s="22">
        <v>0</v>
      </c>
      <c r="D5" s="23">
        <v>16</v>
      </c>
      <c r="E5" s="22">
        <v>7</v>
      </c>
      <c r="F5" s="22">
        <v>11</v>
      </c>
      <c r="G5" s="24">
        <v>12</v>
      </c>
      <c r="H5" s="22">
        <v>21</v>
      </c>
      <c r="I5" s="22">
        <v>66</v>
      </c>
      <c r="J5" s="22">
        <v>14</v>
      </c>
      <c r="K5" s="22">
        <v>13</v>
      </c>
      <c r="L5" s="22">
        <v>1</v>
      </c>
      <c r="M5" s="47">
        <v>38</v>
      </c>
      <c r="N5" s="47">
        <v>37</v>
      </c>
    </row>
    <row r="6" spans="1:14" x14ac:dyDescent="0.45">
      <c r="A6" s="39" t="s">
        <v>92</v>
      </c>
      <c r="B6" s="22">
        <v>4</v>
      </c>
      <c r="C6" s="22">
        <v>11</v>
      </c>
      <c r="D6" s="23">
        <v>0</v>
      </c>
      <c r="E6" s="22">
        <v>8</v>
      </c>
      <c r="F6" s="22">
        <v>5</v>
      </c>
      <c r="G6" s="24">
        <v>8</v>
      </c>
      <c r="H6" s="22">
        <v>77</v>
      </c>
      <c r="I6" s="22">
        <v>21</v>
      </c>
      <c r="J6" s="22">
        <v>14</v>
      </c>
      <c r="K6" s="22">
        <v>1</v>
      </c>
      <c r="L6" s="22">
        <v>9</v>
      </c>
      <c r="M6" s="47">
        <v>26</v>
      </c>
      <c r="N6" s="47">
        <v>43</v>
      </c>
    </row>
    <row r="7" spans="1:14" x14ac:dyDescent="0.45">
      <c r="A7" s="39" t="s">
        <v>93</v>
      </c>
      <c r="B7" s="22">
        <v>60</v>
      </c>
      <c r="C7" s="22">
        <v>50</v>
      </c>
      <c r="D7" s="23">
        <v>48</v>
      </c>
      <c r="E7" s="22">
        <v>36</v>
      </c>
      <c r="F7" s="22">
        <v>44</v>
      </c>
      <c r="G7" s="24">
        <v>43</v>
      </c>
      <c r="H7" s="22">
        <v>33</v>
      </c>
      <c r="I7" s="22">
        <v>69</v>
      </c>
      <c r="J7" s="22">
        <v>31</v>
      </c>
      <c r="K7" s="22">
        <v>20</v>
      </c>
      <c r="L7" s="22">
        <v>60</v>
      </c>
      <c r="M7" s="47">
        <v>103</v>
      </c>
      <c r="N7" s="47">
        <v>108</v>
      </c>
    </row>
    <row r="8" spans="1:14" x14ac:dyDescent="0.45">
      <c r="A8" s="39" t="s">
        <v>94</v>
      </c>
      <c r="B8" s="22">
        <v>2</v>
      </c>
      <c r="C8" s="22">
        <v>0</v>
      </c>
      <c r="D8" s="23">
        <v>4</v>
      </c>
      <c r="E8" s="22">
        <v>1</v>
      </c>
      <c r="F8" s="22">
        <v>5</v>
      </c>
      <c r="G8" s="24">
        <v>10</v>
      </c>
      <c r="H8" s="22">
        <v>1</v>
      </c>
      <c r="I8" s="22">
        <v>5</v>
      </c>
      <c r="J8" s="22">
        <v>2</v>
      </c>
      <c r="K8" s="22">
        <v>4</v>
      </c>
      <c r="L8" s="22">
        <v>2</v>
      </c>
      <c r="M8" s="47">
        <v>10</v>
      </c>
      <c r="N8" s="47">
        <v>15</v>
      </c>
    </row>
    <row r="9" spans="1:14" x14ac:dyDescent="0.45">
      <c r="A9" s="39" t="s">
        <v>95</v>
      </c>
      <c r="B9" s="22">
        <v>1</v>
      </c>
      <c r="C9" s="22">
        <v>5</v>
      </c>
      <c r="D9" s="23">
        <v>2</v>
      </c>
      <c r="E9" s="22">
        <v>8</v>
      </c>
      <c r="F9" s="22">
        <v>8</v>
      </c>
      <c r="G9" s="24">
        <v>2</v>
      </c>
      <c r="H9" s="22">
        <v>10</v>
      </c>
      <c r="I9" s="22">
        <v>17</v>
      </c>
      <c r="J9" s="22">
        <v>6</v>
      </c>
      <c r="K9" s="22">
        <v>6</v>
      </c>
      <c r="L9" s="22">
        <v>5</v>
      </c>
      <c r="M9" s="47">
        <v>5</v>
      </c>
      <c r="N9" s="47">
        <v>11</v>
      </c>
    </row>
    <row r="10" spans="1:14" x14ac:dyDescent="0.45">
      <c r="A10" s="39" t="s">
        <v>96</v>
      </c>
      <c r="B10" s="22">
        <v>21</v>
      </c>
      <c r="C10" s="22">
        <v>10</v>
      </c>
      <c r="D10" s="23">
        <v>5</v>
      </c>
      <c r="E10" s="22">
        <v>3</v>
      </c>
      <c r="F10" s="22">
        <v>8</v>
      </c>
      <c r="G10" s="24">
        <v>3</v>
      </c>
      <c r="H10" s="22">
        <v>8</v>
      </c>
      <c r="I10" s="22">
        <v>6</v>
      </c>
      <c r="J10" s="22">
        <v>7</v>
      </c>
      <c r="K10" s="22">
        <v>1</v>
      </c>
      <c r="L10" s="22">
        <v>0</v>
      </c>
      <c r="M10" s="47">
        <v>20</v>
      </c>
      <c r="N10" s="47">
        <v>18</v>
      </c>
    </row>
    <row r="11" spans="1:14" x14ac:dyDescent="0.45">
      <c r="A11" s="39" t="s">
        <v>97</v>
      </c>
      <c r="B11" s="22">
        <v>2</v>
      </c>
      <c r="C11" s="22">
        <v>8</v>
      </c>
      <c r="D11" s="23">
        <v>2</v>
      </c>
      <c r="E11" s="22">
        <v>11</v>
      </c>
      <c r="F11" s="22">
        <v>10</v>
      </c>
      <c r="G11" s="24">
        <v>8</v>
      </c>
      <c r="H11" s="22">
        <v>3</v>
      </c>
      <c r="I11" s="22">
        <v>37</v>
      </c>
      <c r="J11" s="22">
        <v>12</v>
      </c>
      <c r="K11" s="22">
        <v>1</v>
      </c>
      <c r="L11" s="22">
        <v>0</v>
      </c>
      <c r="M11" s="47">
        <v>33</v>
      </c>
      <c r="N11" s="47">
        <v>61</v>
      </c>
    </row>
    <row r="12" spans="1:14" x14ac:dyDescent="0.45">
      <c r="A12" s="39" t="s">
        <v>98</v>
      </c>
      <c r="B12" s="22">
        <v>0</v>
      </c>
      <c r="C12" s="22">
        <v>0</v>
      </c>
      <c r="D12" s="23">
        <v>0</v>
      </c>
      <c r="E12" s="22">
        <v>0</v>
      </c>
      <c r="F12" s="22">
        <v>5</v>
      </c>
      <c r="G12" s="24">
        <v>0</v>
      </c>
      <c r="H12" s="22">
        <v>4</v>
      </c>
      <c r="I12" s="22">
        <v>0</v>
      </c>
      <c r="J12" s="22">
        <v>1</v>
      </c>
      <c r="K12" s="22">
        <v>0</v>
      </c>
      <c r="L12" s="22">
        <v>1</v>
      </c>
      <c r="M12" s="47">
        <v>20</v>
      </c>
      <c r="N12" s="47">
        <v>0</v>
      </c>
    </row>
    <row r="13" spans="1:14" x14ac:dyDescent="0.45">
      <c r="A13" s="39" t="s">
        <v>99</v>
      </c>
      <c r="B13" s="22">
        <v>0</v>
      </c>
      <c r="C13" s="22">
        <v>0</v>
      </c>
      <c r="D13" s="23">
        <v>2</v>
      </c>
      <c r="E13" s="22">
        <v>0</v>
      </c>
      <c r="F13" s="22">
        <v>6</v>
      </c>
      <c r="G13" s="24">
        <v>2</v>
      </c>
      <c r="H13" s="22">
        <v>10</v>
      </c>
      <c r="I13" s="22">
        <v>11</v>
      </c>
      <c r="J13" s="22">
        <v>4</v>
      </c>
      <c r="K13" s="22">
        <v>0</v>
      </c>
      <c r="L13" s="22">
        <v>7</v>
      </c>
      <c r="M13" s="47">
        <v>19</v>
      </c>
      <c r="N13" s="47">
        <v>16</v>
      </c>
    </row>
    <row r="14" spans="1:14" x14ac:dyDescent="0.45">
      <c r="A14" s="39" t="s">
        <v>100</v>
      </c>
      <c r="B14" s="22">
        <v>5</v>
      </c>
      <c r="C14" s="22">
        <v>2</v>
      </c>
      <c r="D14" s="23">
        <v>5</v>
      </c>
      <c r="E14" s="22">
        <v>5</v>
      </c>
      <c r="F14" s="22">
        <v>11</v>
      </c>
      <c r="G14" s="24">
        <v>10</v>
      </c>
      <c r="H14" s="22">
        <v>1</v>
      </c>
      <c r="I14" s="22">
        <v>10</v>
      </c>
      <c r="J14" s="22">
        <v>5</v>
      </c>
      <c r="K14" s="22">
        <v>0</v>
      </c>
      <c r="L14" s="22">
        <v>33</v>
      </c>
      <c r="M14" s="47">
        <v>12</v>
      </c>
      <c r="N14" s="47">
        <v>29</v>
      </c>
    </row>
    <row r="15" spans="1:14" x14ac:dyDescent="0.45">
      <c r="A15" s="39" t="s">
        <v>101</v>
      </c>
      <c r="B15" s="22">
        <v>0</v>
      </c>
      <c r="C15" s="22">
        <v>5</v>
      </c>
      <c r="D15" s="23">
        <v>6</v>
      </c>
      <c r="E15" s="22">
        <v>33</v>
      </c>
      <c r="F15" s="22">
        <v>2</v>
      </c>
      <c r="G15" s="24">
        <v>4</v>
      </c>
      <c r="H15" s="22">
        <v>7</v>
      </c>
      <c r="I15" s="22">
        <v>1</v>
      </c>
      <c r="J15" s="22">
        <v>0</v>
      </c>
      <c r="K15" s="22">
        <v>1</v>
      </c>
      <c r="L15" s="22">
        <v>71</v>
      </c>
      <c r="M15" s="47">
        <v>10</v>
      </c>
      <c r="N15" s="47">
        <v>0</v>
      </c>
    </row>
    <row r="16" spans="1:14" x14ac:dyDescent="0.45">
      <c r="A16" s="39" t="s">
        <v>102</v>
      </c>
      <c r="B16" s="22">
        <v>2</v>
      </c>
      <c r="C16" s="22">
        <v>0</v>
      </c>
      <c r="D16" s="23">
        <v>0</v>
      </c>
      <c r="E16" s="22">
        <v>1</v>
      </c>
      <c r="F16" s="22">
        <v>2</v>
      </c>
      <c r="G16" s="24">
        <v>0</v>
      </c>
      <c r="H16" s="22">
        <v>2</v>
      </c>
      <c r="I16" s="22">
        <v>2</v>
      </c>
      <c r="J16" s="22">
        <v>0</v>
      </c>
      <c r="K16" s="22">
        <v>0</v>
      </c>
      <c r="L16" s="22">
        <v>8</v>
      </c>
      <c r="M16" s="47">
        <v>1</v>
      </c>
      <c r="N16" s="47">
        <v>28</v>
      </c>
    </row>
    <row r="17" spans="1:14" x14ac:dyDescent="0.45">
      <c r="A17" s="39" t="s">
        <v>103</v>
      </c>
      <c r="B17" s="22">
        <v>1</v>
      </c>
      <c r="C17" s="22">
        <v>2</v>
      </c>
      <c r="D17" s="23">
        <v>6</v>
      </c>
      <c r="E17" s="22">
        <v>8</v>
      </c>
      <c r="F17" s="22">
        <v>4</v>
      </c>
      <c r="G17" s="24">
        <v>5</v>
      </c>
      <c r="H17" s="22">
        <v>5</v>
      </c>
      <c r="I17" s="22">
        <v>15</v>
      </c>
      <c r="J17" s="22">
        <v>2</v>
      </c>
      <c r="K17" s="22">
        <v>0</v>
      </c>
      <c r="L17" s="22">
        <v>3</v>
      </c>
      <c r="M17" s="47">
        <v>42</v>
      </c>
      <c r="N17" s="47">
        <v>26</v>
      </c>
    </row>
    <row r="18" spans="1:14" x14ac:dyDescent="0.45">
      <c r="A18" s="39" t="s">
        <v>104</v>
      </c>
      <c r="B18" s="21" t="s">
        <v>105</v>
      </c>
      <c r="C18" s="21" t="s">
        <v>105</v>
      </c>
      <c r="D18" s="21" t="s">
        <v>105</v>
      </c>
      <c r="E18" s="22">
        <v>0</v>
      </c>
      <c r="F18" s="22">
        <v>10</v>
      </c>
      <c r="G18" s="24">
        <v>1</v>
      </c>
      <c r="H18" s="22">
        <v>1</v>
      </c>
      <c r="I18" s="22">
        <v>32</v>
      </c>
      <c r="J18" s="22">
        <v>4</v>
      </c>
      <c r="K18" s="22">
        <v>131</v>
      </c>
      <c r="L18" s="22">
        <v>144</v>
      </c>
      <c r="M18" s="47">
        <v>216</v>
      </c>
      <c r="N18" s="47">
        <v>331</v>
      </c>
    </row>
    <row r="19" spans="1:14" x14ac:dyDescent="0.45">
      <c r="A19" s="39" t="s">
        <v>106</v>
      </c>
      <c r="B19" s="21" t="s">
        <v>105</v>
      </c>
      <c r="C19" s="21" t="s">
        <v>105</v>
      </c>
      <c r="D19" s="21" t="s">
        <v>105</v>
      </c>
      <c r="E19" s="22">
        <v>4</v>
      </c>
      <c r="F19" s="22">
        <v>0</v>
      </c>
      <c r="G19" s="24">
        <v>1</v>
      </c>
      <c r="H19" s="22">
        <v>24</v>
      </c>
      <c r="I19" s="22">
        <v>217</v>
      </c>
      <c r="J19" s="22">
        <v>93</v>
      </c>
      <c r="K19" s="22">
        <v>449</v>
      </c>
      <c r="L19" s="22">
        <v>356</v>
      </c>
      <c r="M19" s="47">
        <v>394</v>
      </c>
      <c r="N19" s="47">
        <v>563</v>
      </c>
    </row>
    <row r="20" spans="1:14" x14ac:dyDescent="0.45">
      <c r="A20" s="39" t="s">
        <v>107</v>
      </c>
      <c r="B20" s="21" t="s">
        <v>105</v>
      </c>
      <c r="C20" s="21" t="s">
        <v>105</v>
      </c>
      <c r="D20" s="21" t="s">
        <v>105</v>
      </c>
      <c r="E20" s="22">
        <v>3</v>
      </c>
      <c r="F20" s="22">
        <v>10</v>
      </c>
      <c r="G20" s="24">
        <v>0</v>
      </c>
      <c r="H20" s="22">
        <v>14</v>
      </c>
      <c r="I20" s="22">
        <v>75</v>
      </c>
      <c r="J20" s="22">
        <v>57</v>
      </c>
      <c r="K20" s="22">
        <v>406</v>
      </c>
      <c r="L20" s="22">
        <v>72</v>
      </c>
      <c r="M20" s="47">
        <v>145</v>
      </c>
      <c r="N20" s="47">
        <v>34</v>
      </c>
    </row>
    <row r="21" spans="1:14" x14ac:dyDescent="0.45">
      <c r="A21" s="39" t="s">
        <v>108</v>
      </c>
      <c r="B21" s="22">
        <v>0</v>
      </c>
      <c r="C21" s="22">
        <v>16</v>
      </c>
      <c r="D21" s="23">
        <v>18</v>
      </c>
      <c r="E21" s="22">
        <v>12</v>
      </c>
      <c r="F21" s="22">
        <v>1</v>
      </c>
      <c r="G21" s="24">
        <v>6</v>
      </c>
      <c r="H21" s="22">
        <v>0</v>
      </c>
      <c r="I21" s="22">
        <v>13</v>
      </c>
      <c r="J21" s="22">
        <v>4</v>
      </c>
      <c r="K21" s="22">
        <v>17</v>
      </c>
      <c r="L21" s="22">
        <v>56</v>
      </c>
      <c r="M21" s="47">
        <v>286</v>
      </c>
      <c r="N21" s="47">
        <v>168</v>
      </c>
    </row>
    <row r="22" spans="1:14" x14ac:dyDescent="0.45">
      <c r="A22" s="39" t="s">
        <v>109</v>
      </c>
      <c r="B22" s="22">
        <v>35</v>
      </c>
      <c r="C22" s="22">
        <v>2</v>
      </c>
      <c r="D22" s="23">
        <v>7</v>
      </c>
      <c r="E22" s="22">
        <v>20</v>
      </c>
      <c r="F22" s="22">
        <v>27</v>
      </c>
      <c r="G22" s="24">
        <v>5</v>
      </c>
      <c r="H22" s="22">
        <v>10</v>
      </c>
      <c r="I22" s="22">
        <v>27</v>
      </c>
      <c r="J22" s="22">
        <v>1</v>
      </c>
      <c r="K22" s="22">
        <v>98</v>
      </c>
      <c r="L22" s="22">
        <v>10</v>
      </c>
      <c r="M22" s="47">
        <v>16</v>
      </c>
      <c r="N22" s="47">
        <v>51</v>
      </c>
    </row>
    <row r="23" spans="1:14" x14ac:dyDescent="0.45">
      <c r="A23" s="39" t="s">
        <v>110</v>
      </c>
      <c r="B23" s="22">
        <v>0</v>
      </c>
      <c r="C23" s="22">
        <v>0</v>
      </c>
      <c r="D23" s="23">
        <v>1</v>
      </c>
      <c r="E23" s="22">
        <v>1</v>
      </c>
      <c r="F23" s="22">
        <v>1</v>
      </c>
      <c r="G23" s="24">
        <v>0</v>
      </c>
      <c r="H23" s="22">
        <v>1</v>
      </c>
      <c r="I23" s="22">
        <v>0</v>
      </c>
      <c r="J23" s="22">
        <v>0</v>
      </c>
      <c r="K23" s="22">
        <v>1</v>
      </c>
      <c r="L23" s="22">
        <v>1</v>
      </c>
      <c r="M23" s="47">
        <v>14</v>
      </c>
      <c r="N23" s="47">
        <v>13</v>
      </c>
    </row>
    <row r="24" spans="1:14" x14ac:dyDescent="0.45">
      <c r="A24" s="39" t="s">
        <v>111</v>
      </c>
      <c r="B24" s="22">
        <v>0</v>
      </c>
      <c r="C24" s="22">
        <v>0</v>
      </c>
      <c r="D24" s="23">
        <v>0</v>
      </c>
      <c r="E24" s="22">
        <v>18</v>
      </c>
      <c r="F24" s="22">
        <v>11</v>
      </c>
      <c r="G24" s="24">
        <v>0</v>
      </c>
      <c r="H24" s="22">
        <v>4</v>
      </c>
      <c r="I24" s="22">
        <v>0</v>
      </c>
      <c r="J24" s="22">
        <v>4</v>
      </c>
      <c r="K24" s="22">
        <v>2</v>
      </c>
      <c r="L24" s="22">
        <v>12</v>
      </c>
      <c r="M24" s="47">
        <v>7</v>
      </c>
      <c r="N24" s="47">
        <v>15</v>
      </c>
    </row>
    <row r="25" spans="1:14" x14ac:dyDescent="0.45">
      <c r="A25" s="39" t="s">
        <v>112</v>
      </c>
      <c r="B25" s="22">
        <v>0</v>
      </c>
      <c r="C25" s="22">
        <v>0</v>
      </c>
      <c r="D25" s="23">
        <v>0</v>
      </c>
      <c r="E25" s="22">
        <v>0</v>
      </c>
      <c r="F25" s="22">
        <v>0</v>
      </c>
      <c r="G25" s="24">
        <v>0</v>
      </c>
      <c r="H25" s="22">
        <v>0</v>
      </c>
      <c r="I25" s="22">
        <v>0</v>
      </c>
      <c r="J25" s="22">
        <v>26</v>
      </c>
      <c r="K25" s="22">
        <v>2</v>
      </c>
      <c r="L25" s="22">
        <v>10</v>
      </c>
      <c r="M25" s="47">
        <v>4</v>
      </c>
      <c r="N25" s="47">
        <v>11</v>
      </c>
    </row>
    <row r="26" spans="1:14" x14ac:dyDescent="0.45">
      <c r="A26" s="40" t="s">
        <v>113</v>
      </c>
      <c r="B26" s="25">
        <v>25</v>
      </c>
      <c r="C26" s="25">
        <v>41</v>
      </c>
      <c r="D26" s="26">
        <v>22</v>
      </c>
      <c r="E26" s="25">
        <v>1</v>
      </c>
      <c r="F26" s="25">
        <v>27</v>
      </c>
      <c r="G26" s="27">
        <v>11</v>
      </c>
      <c r="H26" s="25">
        <v>26</v>
      </c>
      <c r="I26" s="25">
        <v>84</v>
      </c>
      <c r="J26" s="25">
        <v>4</v>
      </c>
      <c r="K26" s="25">
        <v>38</v>
      </c>
      <c r="L26" s="45">
        <v>71</v>
      </c>
      <c r="M26" s="47">
        <v>28</v>
      </c>
      <c r="N26" s="47">
        <v>22</v>
      </c>
    </row>
    <row r="27" spans="1:14" x14ac:dyDescent="0.45">
      <c r="A27" s="41" t="s">
        <v>114</v>
      </c>
      <c r="B27" s="1">
        <f t="shared" ref="B27:M27" si="0">SUM(B3:B26)</f>
        <v>246</v>
      </c>
      <c r="C27" s="1">
        <f t="shared" si="0"/>
        <v>215</v>
      </c>
      <c r="D27" s="2">
        <f t="shared" si="0"/>
        <v>192</v>
      </c>
      <c r="E27" s="1">
        <f t="shared" si="0"/>
        <v>239</v>
      </c>
      <c r="F27" s="1">
        <f t="shared" si="0"/>
        <v>299</v>
      </c>
      <c r="G27" s="1">
        <f t="shared" si="0"/>
        <v>218</v>
      </c>
      <c r="H27" s="1">
        <f t="shared" si="0"/>
        <v>397</v>
      </c>
      <c r="I27" s="1">
        <f t="shared" si="0"/>
        <v>1005</v>
      </c>
      <c r="J27" s="1">
        <f t="shared" si="0"/>
        <v>348</v>
      </c>
      <c r="K27" s="1">
        <f t="shared" si="0"/>
        <v>1233</v>
      </c>
      <c r="L27" s="1">
        <f t="shared" si="0"/>
        <v>999</v>
      </c>
      <c r="M27" s="30">
        <f t="shared" si="0"/>
        <v>1783</v>
      </c>
      <c r="N27" s="30">
        <f t="shared" ref="N27" si="1">SUM(N3:N26)</f>
        <v>2056</v>
      </c>
    </row>
    <row r="28" spans="1:14" x14ac:dyDescent="0.45">
      <c r="A28" s="41" t="s">
        <v>82</v>
      </c>
      <c r="B28" s="1" t="s">
        <v>115</v>
      </c>
      <c r="C28" s="28">
        <f t="shared" ref="C28:I28" si="2">C27/B27</f>
        <v>0.87398373983739841</v>
      </c>
      <c r="D28" s="28">
        <f t="shared" si="2"/>
        <v>0.89302325581395348</v>
      </c>
      <c r="E28" s="28">
        <f t="shared" si="2"/>
        <v>1.2447916666666667</v>
      </c>
      <c r="F28" s="28">
        <f t="shared" si="2"/>
        <v>1.2510460251046025</v>
      </c>
      <c r="G28" s="28">
        <f t="shared" si="2"/>
        <v>0.72909698996655514</v>
      </c>
      <c r="H28" s="28">
        <f t="shared" si="2"/>
        <v>1.8211009174311927</v>
      </c>
      <c r="I28" s="28">
        <f t="shared" si="2"/>
        <v>2.5314861460957179</v>
      </c>
      <c r="J28" s="28">
        <f>J27/I27</f>
        <v>0.34626865671641793</v>
      </c>
      <c r="K28" s="28">
        <f>K27/J27</f>
        <v>3.5431034482758621</v>
      </c>
      <c r="L28" s="28">
        <f>L27/K27</f>
        <v>0.81021897810218979</v>
      </c>
      <c r="M28" s="28">
        <f>M27/L27</f>
        <v>1.7847847847847849</v>
      </c>
      <c r="N28" s="28">
        <f>N27/M27</f>
        <v>1.1531127313516545</v>
      </c>
    </row>
  </sheetData>
  <phoneticPr fontId="2"/>
  <pageMargins left="0.7" right="0.7" top="0.75" bottom="0.75" header="0.3" footer="0.3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"/>
  <sheetViews>
    <sheetView workbookViewId="0">
      <selection activeCell="I10" sqref="I10"/>
    </sheetView>
  </sheetViews>
  <sheetFormatPr defaultRowHeight="18" x14ac:dyDescent="0.45"/>
  <cols>
    <col min="9" max="9" width="9" customWidth="1"/>
    <col min="10" max="10" width="10.5" bestFit="1" customWidth="1"/>
  </cols>
  <sheetData>
    <row r="1" spans="1:16" x14ac:dyDescent="0.45">
      <c r="A1" t="s">
        <v>116</v>
      </c>
      <c r="J1" s="29"/>
    </row>
    <row r="3" spans="1:16" x14ac:dyDescent="0.45">
      <c r="A3" s="30"/>
      <c r="B3" s="31" t="s">
        <v>71</v>
      </c>
      <c r="C3" s="31" t="s">
        <v>72</v>
      </c>
      <c r="D3" s="31" t="s">
        <v>73</v>
      </c>
      <c r="E3" s="31" t="s">
        <v>74</v>
      </c>
      <c r="F3" s="31" t="s">
        <v>75</v>
      </c>
      <c r="G3" s="31" t="s">
        <v>76</v>
      </c>
      <c r="H3" s="31" t="s">
        <v>117</v>
      </c>
      <c r="I3" s="31" t="s">
        <v>118</v>
      </c>
      <c r="J3" s="31" t="s">
        <v>79</v>
      </c>
      <c r="K3" s="31" t="s">
        <v>119</v>
      </c>
      <c r="L3" s="31" t="s">
        <v>69</v>
      </c>
      <c r="M3" s="31" t="s">
        <v>121</v>
      </c>
      <c r="N3" s="31" t="s">
        <v>122</v>
      </c>
      <c r="O3" s="31" t="s">
        <v>124</v>
      </c>
      <c r="P3" s="31" t="s">
        <v>125</v>
      </c>
    </row>
    <row r="4" spans="1:16" ht="36" customHeight="1" x14ac:dyDescent="0.45">
      <c r="A4" s="30" t="s">
        <v>81</v>
      </c>
      <c r="B4" s="36">
        <v>921268</v>
      </c>
      <c r="C4" s="36">
        <v>939774</v>
      </c>
      <c r="D4" s="36">
        <v>974438</v>
      </c>
      <c r="E4" s="36">
        <v>983847</v>
      </c>
      <c r="F4" s="36">
        <v>960080</v>
      </c>
      <c r="G4" s="36">
        <v>983772</v>
      </c>
      <c r="H4" s="36">
        <v>985572</v>
      </c>
      <c r="I4" s="36">
        <v>961464</v>
      </c>
      <c r="J4" s="33">
        <v>919892</v>
      </c>
      <c r="K4" s="33">
        <v>874399</v>
      </c>
      <c r="L4" s="33">
        <v>596857</v>
      </c>
      <c r="M4" s="33">
        <v>665429</v>
      </c>
      <c r="N4" s="33">
        <v>621436</v>
      </c>
      <c r="O4" s="33">
        <v>838401</v>
      </c>
      <c r="P4" s="33">
        <v>791549</v>
      </c>
    </row>
    <row r="5" spans="1:16" ht="18.75" customHeight="1" x14ac:dyDescent="0.45">
      <c r="A5" s="30" t="s">
        <v>82</v>
      </c>
      <c r="B5" s="37" t="s">
        <v>120</v>
      </c>
      <c r="C5" s="35">
        <f t="shared" ref="C5:J5" si="0">C4/B4</f>
        <v>1.0200875315326268</v>
      </c>
      <c r="D5" s="35">
        <f t="shared" si="0"/>
        <v>1.0368854639519713</v>
      </c>
      <c r="E5" s="35">
        <f t="shared" si="0"/>
        <v>1.0096558221251635</v>
      </c>
      <c r="F5" s="35">
        <f t="shared" si="0"/>
        <v>0.97584278856366891</v>
      </c>
      <c r="G5" s="35">
        <f t="shared" si="0"/>
        <v>1.0246771102408132</v>
      </c>
      <c r="H5" s="35">
        <f t="shared" si="0"/>
        <v>1.0018296922457643</v>
      </c>
      <c r="I5" s="35">
        <f t="shared" si="0"/>
        <v>0.97553907781471061</v>
      </c>
      <c r="J5" s="35">
        <f t="shared" si="0"/>
        <v>0.95676177163159515</v>
      </c>
      <c r="K5" s="35">
        <f t="shared" ref="K5:P5" si="1">K4/J4</f>
        <v>0.95054528140259942</v>
      </c>
      <c r="L5" s="35">
        <f t="shared" si="1"/>
        <v>0.68259112830641389</v>
      </c>
      <c r="M5" s="35">
        <f t="shared" si="1"/>
        <v>1.1148884908780494</v>
      </c>
      <c r="N5" s="35">
        <f t="shared" si="1"/>
        <v>0.933887762631325</v>
      </c>
      <c r="O5" s="35">
        <f t="shared" si="1"/>
        <v>1.3491349068930669</v>
      </c>
      <c r="P5" s="35">
        <f t="shared" si="1"/>
        <v>0.94411743306603879</v>
      </c>
    </row>
  </sheetData>
  <phoneticPr fontId="2"/>
  <pageMargins left="0.7" right="0.7" top="0.75" bottom="0.75" header="0.3" footer="0.3"/>
  <pageSetup paperSize="9" scale="9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afde86-a9cf-4b50-90bb-1844e359347c">
      <Terms xmlns="http://schemas.microsoft.com/office/infopath/2007/PartnerControls"/>
    </lcf76f155ced4ddcb4097134ff3c332f>
    <TaxCatchAll xmlns="ebddb05e-511d-4164-96a3-30d8a5dfc9c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A2FEF01E349FA44ACDC0ABF49BAE93E" ma:contentTypeVersion="13" ma:contentTypeDescription="新しいドキュメントを作成します。" ma:contentTypeScope="" ma:versionID="bbee5079958777995cbb26e5cccd3baa">
  <xsd:schema xmlns:xsd="http://www.w3.org/2001/XMLSchema" xmlns:xs="http://www.w3.org/2001/XMLSchema" xmlns:p="http://schemas.microsoft.com/office/2006/metadata/properties" xmlns:ns2="edafde86-a9cf-4b50-90bb-1844e359347c" xmlns:ns3="ebddb05e-511d-4164-96a3-30d8a5dfc9ca" targetNamespace="http://schemas.microsoft.com/office/2006/metadata/properties" ma:root="true" ma:fieldsID="f8fda549a7c92c62ceeb70c61039cf5c" ns2:_="" ns3:_="">
    <xsd:import namespace="edafde86-a9cf-4b50-90bb-1844e359347c"/>
    <xsd:import namespace="ebddb05e-511d-4164-96a3-30d8a5dfc9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afde86-a9cf-4b50-90bb-1844e35934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359e11d-10ee-4332-9db9-edc4f43ebf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db05e-511d-4164-96a3-30d8a5dfc9c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1f0d5941-f639-46d4-96e9-031bcc803aee}" ma:internalName="TaxCatchAll" ma:showField="CatchAllData" ma:web="ebddb05e-511d-4164-96a3-30d8a5dfc9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39DBDB-44A4-4354-9967-B501D5AC41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5ADC7B-FB2D-4D62-AD76-F938794E0274}">
  <ds:schemaRefs>
    <ds:schemaRef ds:uri="http://schemas.microsoft.com/office/2006/metadata/properties"/>
    <ds:schemaRef ds:uri="http://schemas.microsoft.com/office/infopath/2007/PartnerControls"/>
    <ds:schemaRef ds:uri="edafde86-a9cf-4b50-90bb-1844e359347c"/>
    <ds:schemaRef ds:uri="ebddb05e-511d-4164-96a3-30d8a5dfc9ca"/>
  </ds:schemaRefs>
</ds:datastoreItem>
</file>

<file path=customXml/itemProps3.xml><?xml version="1.0" encoding="utf-8"?>
<ds:datastoreItem xmlns:ds="http://schemas.openxmlformats.org/officeDocument/2006/customXml" ds:itemID="{634746C1-3CC5-4D64-B32F-98215D8039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afde86-a9cf-4b50-90bb-1844e359347c"/>
    <ds:schemaRef ds:uri="ebddb05e-511d-4164-96a3-30d8a5dfc9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R6月別宿泊客延べ数</vt:lpstr>
      <vt:lpstr>R6月別外国人宿泊客延べ数</vt:lpstr>
      <vt:lpstr>R6月別観光入込客延べ数</vt:lpstr>
      <vt:lpstr>年別宿泊客延べ数</vt:lpstr>
      <vt:lpstr>年別外国人宿泊客延べ数</vt:lpstr>
      <vt:lpstr>年別観光入込客延べ数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KORYU-111</dc:creator>
  <cp:lastModifiedBy>MSDPC-350</cp:lastModifiedBy>
  <cp:lastPrinted>2025-01-29T07:31:46Z</cp:lastPrinted>
  <dcterms:created xsi:type="dcterms:W3CDTF">2020-08-07T01:00:46Z</dcterms:created>
  <dcterms:modified xsi:type="dcterms:W3CDTF">2026-01-28T00:10:02Z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0x0101005A2FEF01E349FA44ACDC0ABF49BAE93E</vt:lpwstr>
  </property>
  <property fmtid="{D5CDD505-2E9C-101B-9397-08002B2CF9AE}" pid="3" name="MediaServiceImageTags">
    <vt:lpwstr/>
  </property>
</Properties>
</file>