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masudadmo.sharepoint.com/sites/DMO/Shared Documents/業務/観光動態調査/R7/16_HP/確定値用/"/>
    </mc:Choice>
  </mc:AlternateContent>
  <xr:revisionPtr revIDLastSave="91" documentId="11_360AB46D39CFD19075BD3951FD379F4866D0085D" xr6:coauthVersionLast="47" xr6:coauthVersionMax="47" xr10:uidLastSave="{F509E816-3B08-4C63-9540-9A97BBF24327}"/>
  <bookViews>
    <workbookView xWindow="-120" yWindow="-120" windowWidth="20730" windowHeight="11040" xr2:uid="{00000000-000D-0000-FFFF-FFFF00000000}"/>
  </bookViews>
  <sheets>
    <sheet name="R7月別宿泊客延べ数" sheetId="1" r:id="rId1"/>
    <sheet name="R7月別外国人宿泊客延べ数" sheetId="2" r:id="rId2"/>
    <sheet name="R7月別観光入込客延べ数" sheetId="10" r:id="rId3"/>
    <sheet name="年別宿泊客延べ数" sheetId="4" r:id="rId4"/>
    <sheet name="年別外国人宿泊客延べ数" sheetId="5" r:id="rId5"/>
    <sheet name="年別観光入込客延べ数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5" i="10" l="1"/>
  <c r="D15" i="10"/>
  <c r="E15" i="10"/>
  <c r="F15" i="10"/>
  <c r="G15" i="10"/>
  <c r="H15" i="10"/>
  <c r="I15" i="10"/>
  <c r="J15" i="10"/>
  <c r="K15" i="10"/>
  <c r="L15" i="10"/>
  <c r="M15" i="10"/>
  <c r="N15" i="10"/>
  <c r="B15" i="10"/>
  <c r="N14" i="1"/>
  <c r="C14" i="1"/>
  <c r="D14" i="1"/>
  <c r="E14" i="1"/>
  <c r="F14" i="1"/>
  <c r="G14" i="1"/>
  <c r="H14" i="1"/>
  <c r="I14" i="1"/>
  <c r="J14" i="1"/>
  <c r="K14" i="1"/>
  <c r="L14" i="1"/>
  <c r="M14" i="1"/>
  <c r="B14" i="1"/>
  <c r="P13" i="2"/>
  <c r="Q5" i="4"/>
  <c r="Q5" i="6"/>
  <c r="N13" i="10"/>
  <c r="P10" i="10"/>
  <c r="O28" i="2" l="1"/>
  <c r="N31" i="2"/>
  <c r="N12" i="1"/>
  <c r="P9" i="1"/>
  <c r="N4" i="2"/>
  <c r="N5" i="2"/>
  <c r="N6" i="2"/>
  <c r="N7" i="2"/>
  <c r="N8" i="2"/>
  <c r="N9" i="2"/>
  <c r="N10" i="2"/>
  <c r="N11" i="2"/>
  <c r="N12" i="2"/>
  <c r="N13" i="2"/>
  <c r="N14" i="2"/>
  <c r="P14" i="2" s="1"/>
  <c r="N15" i="2"/>
  <c r="P15" i="2" s="1"/>
  <c r="N16" i="2"/>
  <c r="N17" i="2"/>
  <c r="P17" i="2" s="1"/>
  <c r="N18" i="2"/>
  <c r="P18" i="2" s="1"/>
  <c r="N19" i="2"/>
  <c r="N20" i="2"/>
  <c r="N21" i="2"/>
  <c r="N22" i="2"/>
  <c r="N23" i="2"/>
  <c r="N24" i="2"/>
  <c r="N25" i="2"/>
  <c r="N26" i="2"/>
  <c r="N27" i="2"/>
  <c r="P5" i="4"/>
  <c r="N27" i="5"/>
  <c r="P5" i="6"/>
  <c r="I10" i="10"/>
  <c r="B10" i="10"/>
  <c r="O9" i="10"/>
  <c r="Q9" i="10" s="1"/>
  <c r="O8" i="10"/>
  <c r="Q8" i="10" s="1"/>
  <c r="O7" i="10"/>
  <c r="Q7" i="10" s="1"/>
  <c r="O6" i="10"/>
  <c r="Q6" i="10" s="1"/>
  <c r="O5" i="10"/>
  <c r="Q5" i="10" s="1"/>
  <c r="N10" i="10"/>
  <c r="M10" i="10"/>
  <c r="L10" i="10"/>
  <c r="K10" i="10"/>
  <c r="J10" i="10"/>
  <c r="H10" i="10"/>
  <c r="G10" i="10"/>
  <c r="F10" i="10"/>
  <c r="E10" i="10"/>
  <c r="D10" i="10"/>
  <c r="C10" i="10"/>
  <c r="O28" i="5" l="1"/>
  <c r="O10" i="10"/>
  <c r="O4" i="10"/>
  <c r="Q4" i="10" s="1"/>
  <c r="Q10" i="10" l="1"/>
  <c r="N14" i="10"/>
  <c r="O5" i="6"/>
  <c r="O5" i="4"/>
  <c r="M27" i="5"/>
  <c r="N28" i="5" s="1"/>
  <c r="O6" i="1" l="1"/>
  <c r="Q6" i="1" s="1"/>
  <c r="J27" i="5" l="1"/>
  <c r="K27" i="5"/>
  <c r="N5" i="6"/>
  <c r="M5" i="6"/>
  <c r="I27" i="5"/>
  <c r="G27" i="5"/>
  <c r="F27" i="5"/>
  <c r="E27" i="5"/>
  <c r="D27" i="5"/>
  <c r="C27" i="5"/>
  <c r="B27" i="5"/>
  <c r="H27" i="5"/>
  <c r="L27" i="5"/>
  <c r="M28" i="5" s="1"/>
  <c r="N9" i="1"/>
  <c r="M13" i="1" s="1"/>
  <c r="M9" i="1"/>
  <c r="L13" i="1" s="1"/>
  <c r="L9" i="1"/>
  <c r="K13" i="1" s="1"/>
  <c r="N5" i="4"/>
  <c r="L28" i="5" l="1"/>
  <c r="L5" i="6"/>
  <c r="K5" i="6"/>
  <c r="K28" i="5"/>
  <c r="M5" i="4"/>
  <c r="L5" i="4"/>
  <c r="J5" i="6"/>
  <c r="I5" i="6"/>
  <c r="H5" i="6"/>
  <c r="G5" i="6"/>
  <c r="F5" i="6"/>
  <c r="E5" i="6"/>
  <c r="D5" i="6"/>
  <c r="C5" i="6"/>
  <c r="D28" i="5"/>
  <c r="I28" i="5"/>
  <c r="K5" i="4"/>
  <c r="J5" i="4"/>
  <c r="I5" i="4"/>
  <c r="H5" i="4"/>
  <c r="G5" i="4"/>
  <c r="F5" i="4"/>
  <c r="E5" i="4"/>
  <c r="D5" i="4"/>
  <c r="C5" i="4"/>
  <c r="K9" i="1"/>
  <c r="J13" i="1" s="1"/>
  <c r="J9" i="1"/>
  <c r="I13" i="1" s="1"/>
  <c r="I9" i="1"/>
  <c r="H13" i="1" s="1"/>
  <c r="H9" i="1"/>
  <c r="G13" i="1" s="1"/>
  <c r="G9" i="1"/>
  <c r="F13" i="1" s="1"/>
  <c r="F9" i="1"/>
  <c r="E13" i="1" s="1"/>
  <c r="E9" i="1"/>
  <c r="D13" i="1" s="1"/>
  <c r="D9" i="1"/>
  <c r="C13" i="1" s="1"/>
  <c r="C9" i="1"/>
  <c r="O4" i="1"/>
  <c r="Q4" i="1" s="1"/>
  <c r="O5" i="1"/>
  <c r="Q5" i="1" s="1"/>
  <c r="O7" i="1"/>
  <c r="Q7" i="1" s="1"/>
  <c r="O8" i="1"/>
  <c r="Q8" i="1" s="1"/>
  <c r="B13" i="1" l="1"/>
  <c r="N13" i="1" s="1"/>
  <c r="O9" i="1"/>
  <c r="Q9" i="1" s="1"/>
  <c r="H28" i="5"/>
  <c r="C28" i="5"/>
  <c r="E28" i="5"/>
  <c r="F28" i="5"/>
  <c r="G28" i="5"/>
  <c r="J28" i="5"/>
  <c r="I28" i="2"/>
  <c r="J28" i="2"/>
  <c r="K28" i="2"/>
  <c r="L28" i="2"/>
  <c r="M28" i="2"/>
  <c r="B9" i="1" l="1"/>
  <c r="P27" i="2" l="1"/>
  <c r="L32" i="2"/>
  <c r="P24" i="2" l="1"/>
  <c r="P25" i="2"/>
  <c r="P26" i="2"/>
  <c r="K32" i="2"/>
  <c r="J32" i="2" l="1"/>
  <c r="M32" i="2"/>
  <c r="P5" i="2" l="1"/>
  <c r="P6" i="2"/>
  <c r="P7" i="2"/>
  <c r="P8" i="2"/>
  <c r="P9" i="2"/>
  <c r="P10" i="2"/>
  <c r="P11" i="2"/>
  <c r="P12" i="2"/>
  <c r="P19" i="2"/>
  <c r="P20" i="2"/>
  <c r="P21" i="2"/>
  <c r="P22" i="2"/>
  <c r="P23" i="2"/>
  <c r="I32" i="2"/>
  <c r="E28" i="2" l="1"/>
  <c r="E32" i="2" s="1"/>
  <c r="F28" i="2"/>
  <c r="F32" i="2" s="1"/>
  <c r="G28" i="2"/>
  <c r="G32" i="2" s="1"/>
  <c r="H28" i="2"/>
  <c r="H32" i="2" s="1"/>
  <c r="D28" i="2" l="1"/>
  <c r="D32" i="2" s="1"/>
  <c r="C28" i="2"/>
  <c r="C32" i="2" s="1"/>
  <c r="B28" i="2"/>
  <c r="P4" i="2"/>
  <c r="N28" i="2" l="1"/>
  <c r="B32" i="2"/>
  <c r="N32" i="2" s="1"/>
  <c r="P28" i="2" l="1"/>
  <c r="O32" i="2"/>
</calcChain>
</file>

<file path=xl/sharedStrings.xml><?xml version="1.0" encoding="utf-8"?>
<sst xmlns="http://schemas.openxmlformats.org/spreadsheetml/2006/main" count="232" uniqueCount="129">
  <si>
    <t>分類</t>
    <rPh sb="0" eb="2">
      <t>ブンルイ</t>
    </rPh>
    <phoneticPr fontId="2"/>
  </si>
  <si>
    <t>施設数</t>
    <rPh sb="0" eb="3">
      <t>シセツスウ</t>
    </rPh>
    <phoneticPr fontId="2"/>
  </si>
  <si>
    <t>1月</t>
    <rPh sb="1" eb="2">
      <t>ガツ</t>
    </rPh>
    <phoneticPr fontId="2"/>
  </si>
  <si>
    <t>2月</t>
    <rPh sb="1" eb="2">
      <t>ガツ</t>
    </rPh>
    <phoneticPr fontId="2"/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</si>
  <si>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</si>
  <si>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</si>
  <si>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</si>
  <si>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</si>
  <si>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</si>
  <si>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</si>
  <si>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</si>
  <si>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</si>
  <si>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</si>
  <si>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</si>
  <si>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合計</t>
    <rPh sb="0" eb="2">
      <t>ゴウケイ</t>
    </rPh>
    <phoneticPr fontId="2"/>
  </si>
  <si>
    <t>ホテル</t>
    <phoneticPr fontId="2"/>
  </si>
  <si>
    <t>旅館</t>
    <rPh sb="0" eb="2">
      <t>リョカン</t>
    </rPh>
    <phoneticPr fontId="2"/>
  </si>
  <si>
    <t>民宿・ペンション</t>
    <rPh sb="0" eb="2">
      <t>ミンシュク</t>
    </rPh>
    <phoneticPr fontId="2"/>
  </si>
  <si>
    <t>公共の宿泊施設</t>
    <rPh sb="0" eb="2">
      <t>コウキョウ</t>
    </rPh>
    <rPh sb="3" eb="5">
      <t>シュクハク</t>
    </rPh>
    <rPh sb="5" eb="7">
      <t>シセツ</t>
    </rPh>
    <phoneticPr fontId="2"/>
  </si>
  <si>
    <t>キャンプ場</t>
    <rPh sb="4" eb="5">
      <t>ジョウ</t>
    </rPh>
    <phoneticPr fontId="2"/>
  </si>
  <si>
    <t>区分</t>
    <rPh sb="0" eb="2">
      <t>クブン</t>
    </rPh>
    <phoneticPr fontId="2"/>
  </si>
  <si>
    <t>3月</t>
    <rPh sb="1" eb="2">
      <t>ガツ</t>
    </rPh>
    <phoneticPr fontId="2"/>
  </si>
  <si>
    <t>4月</t>
    <rPh sb="1" eb="2">
      <t>ガツ</t>
    </rPh>
    <phoneticPr fontId="2"/>
  </si>
  <si>
    <t>5月</t>
    <rPh sb="1" eb="2">
      <t>ガツ</t>
    </rPh>
    <phoneticPr fontId="2"/>
  </si>
  <si>
    <t>6月</t>
    <rPh sb="1" eb="2">
      <t>ガツ</t>
    </rPh>
    <phoneticPr fontId="2"/>
  </si>
  <si>
    <t>7月</t>
    <rPh sb="1" eb="2">
      <t>ガツ</t>
    </rPh>
    <phoneticPr fontId="2"/>
  </si>
  <si>
    <t>8月</t>
    <rPh sb="1" eb="2">
      <t>ガツ</t>
    </rPh>
    <phoneticPr fontId="2"/>
  </si>
  <si>
    <t>9月</t>
    <rPh sb="1" eb="2">
      <t>ガツ</t>
    </rPh>
    <phoneticPr fontId="2"/>
  </si>
  <si>
    <t>11月</t>
    <rPh sb="2" eb="3">
      <t>ガツ</t>
    </rPh>
    <phoneticPr fontId="2"/>
  </si>
  <si>
    <t>12月</t>
    <rPh sb="2" eb="3">
      <t>ガツ</t>
    </rPh>
    <phoneticPr fontId="2"/>
  </si>
  <si>
    <t>10月</t>
    <rPh sb="2" eb="3">
      <t>ガツ</t>
    </rPh>
    <phoneticPr fontId="2"/>
  </si>
  <si>
    <t>国・地域</t>
    <rPh sb="0" eb="1">
      <t>クニ</t>
    </rPh>
    <rPh sb="2" eb="4">
      <t>チイキ</t>
    </rPh>
    <phoneticPr fontId="2"/>
  </si>
  <si>
    <t>韓国</t>
    <rPh sb="0" eb="2">
      <t>カンコク</t>
    </rPh>
    <phoneticPr fontId="2"/>
  </si>
  <si>
    <t>中国</t>
    <rPh sb="0" eb="2">
      <t>チュウゴク</t>
    </rPh>
    <phoneticPr fontId="2"/>
  </si>
  <si>
    <t>香港</t>
    <rPh sb="0" eb="2">
      <t>ホンコン</t>
    </rPh>
    <phoneticPr fontId="2"/>
  </si>
  <si>
    <t>台湾</t>
    <rPh sb="0" eb="2">
      <t>タイワン</t>
    </rPh>
    <phoneticPr fontId="2"/>
  </si>
  <si>
    <t>アメリカ</t>
    <phoneticPr fontId="2"/>
  </si>
  <si>
    <t>カナダ</t>
    <phoneticPr fontId="2"/>
  </si>
  <si>
    <t>イギリス</t>
    <phoneticPr fontId="2"/>
  </si>
  <si>
    <t>ドイツ</t>
    <phoneticPr fontId="2"/>
  </si>
  <si>
    <t>フランス</t>
    <phoneticPr fontId="2"/>
  </si>
  <si>
    <t>ロシア</t>
    <phoneticPr fontId="2"/>
  </si>
  <si>
    <t>シンガポール</t>
    <phoneticPr fontId="2"/>
  </si>
  <si>
    <t>タイ</t>
    <phoneticPr fontId="2"/>
  </si>
  <si>
    <t>マレーシア</t>
    <phoneticPr fontId="2"/>
  </si>
  <si>
    <t>インド</t>
    <phoneticPr fontId="2"/>
  </si>
  <si>
    <t>オーストラリア</t>
    <phoneticPr fontId="2"/>
  </si>
  <si>
    <t>インドネシア</t>
    <phoneticPr fontId="2"/>
  </si>
  <si>
    <t>ベトナム</t>
    <phoneticPr fontId="2"/>
  </si>
  <si>
    <t>フィリピン</t>
    <phoneticPr fontId="2"/>
  </si>
  <si>
    <t>その他アジア</t>
    <rPh sb="2" eb="3">
      <t>タ</t>
    </rPh>
    <phoneticPr fontId="2"/>
  </si>
  <si>
    <t>その他ヨーロッパ</t>
    <rPh sb="2" eb="3">
      <t>タ</t>
    </rPh>
    <phoneticPr fontId="2"/>
  </si>
  <si>
    <t>その他オセアニア</t>
    <rPh sb="2" eb="3">
      <t>タ</t>
    </rPh>
    <phoneticPr fontId="2"/>
  </si>
  <si>
    <t>中南米</t>
    <rPh sb="0" eb="3">
      <t>チュウナンベイ</t>
    </rPh>
    <phoneticPr fontId="2"/>
  </si>
  <si>
    <t>アフリカ</t>
    <phoneticPr fontId="2"/>
  </si>
  <si>
    <t>その他</t>
    <rPh sb="2" eb="3">
      <t>タ</t>
    </rPh>
    <phoneticPr fontId="2"/>
  </si>
  <si>
    <t>自然</t>
    <rPh sb="0" eb="2">
      <t>シゼン</t>
    </rPh>
    <phoneticPr fontId="2"/>
  </si>
  <si>
    <t>歴史文化</t>
    <rPh sb="0" eb="2">
      <t>レキシ</t>
    </rPh>
    <rPh sb="2" eb="4">
      <t>ブンカ</t>
    </rPh>
    <phoneticPr fontId="2"/>
  </si>
  <si>
    <t>温泉・健康</t>
    <rPh sb="0" eb="2">
      <t>オンセン</t>
    </rPh>
    <rPh sb="3" eb="5">
      <t>ケンコウ</t>
    </rPh>
    <phoneticPr fontId="2"/>
  </si>
  <si>
    <t>スポーツ・レクリエーション</t>
    <phoneticPr fontId="2"/>
  </si>
  <si>
    <t>行祭事・イベント</t>
    <rPh sb="0" eb="1">
      <t>オコナ</t>
    </rPh>
    <rPh sb="1" eb="2">
      <t>マツ</t>
    </rPh>
    <rPh sb="2" eb="3">
      <t>コト</t>
    </rPh>
    <phoneticPr fontId="2"/>
  </si>
  <si>
    <t>区分</t>
    <rPh sb="0" eb="2">
      <t>クブン</t>
    </rPh>
    <phoneticPr fontId="2"/>
  </si>
  <si>
    <t>1月</t>
    <rPh sb="1" eb="2">
      <t>ガツ</t>
    </rPh>
    <phoneticPr fontId="2"/>
  </si>
  <si>
    <t>2月</t>
    <rPh sb="1" eb="2">
      <t>ガツ</t>
    </rPh>
    <phoneticPr fontId="2"/>
  </si>
  <si>
    <t>3月</t>
    <rPh sb="1" eb="2">
      <t>ガツ</t>
    </rPh>
    <phoneticPr fontId="2"/>
  </si>
  <si>
    <t>合計</t>
    <rPh sb="0" eb="2">
      <t>ゴウケイ</t>
    </rPh>
    <phoneticPr fontId="2"/>
  </si>
  <si>
    <t>R2</t>
  </si>
  <si>
    <t>H22</t>
  </si>
  <si>
    <t>H23</t>
  </si>
  <si>
    <t>H24</t>
  </si>
  <si>
    <t>H25</t>
  </si>
  <si>
    <t>H26</t>
  </si>
  <si>
    <t>H27</t>
  </si>
  <si>
    <t>H28</t>
    <phoneticPr fontId="2"/>
  </si>
  <si>
    <t>H29</t>
    <phoneticPr fontId="2"/>
  </si>
  <si>
    <t>H30</t>
  </si>
  <si>
    <t>R1</t>
    <phoneticPr fontId="2"/>
  </si>
  <si>
    <t>益田市</t>
    <rPh sb="0" eb="3">
      <t>マスダシ</t>
    </rPh>
    <phoneticPr fontId="2"/>
  </si>
  <si>
    <t>前年対比</t>
    <rPh sb="0" eb="2">
      <t>ゼンネン</t>
    </rPh>
    <rPh sb="2" eb="4">
      <t>タイヒ</t>
    </rPh>
    <phoneticPr fontId="2"/>
  </si>
  <si>
    <t>-</t>
    <phoneticPr fontId="2"/>
  </si>
  <si>
    <t>H27</t>
    <phoneticPr fontId="2"/>
  </si>
  <si>
    <t>H28</t>
    <phoneticPr fontId="2"/>
  </si>
  <si>
    <t>H29</t>
    <phoneticPr fontId="2"/>
  </si>
  <si>
    <t>R1</t>
    <phoneticPr fontId="2"/>
  </si>
  <si>
    <t>韓国</t>
    <rPh sb="0" eb="2">
      <t>カンコク</t>
    </rPh>
    <phoneticPr fontId="37"/>
  </si>
  <si>
    <t>中国</t>
    <rPh sb="0" eb="2">
      <t>チュウゴク</t>
    </rPh>
    <phoneticPr fontId="37"/>
  </si>
  <si>
    <t>香港</t>
    <rPh sb="0" eb="2">
      <t>ホンコン</t>
    </rPh>
    <phoneticPr fontId="37"/>
  </si>
  <si>
    <t>台湾</t>
    <rPh sb="0" eb="2">
      <t>タイワン</t>
    </rPh>
    <phoneticPr fontId="37"/>
  </si>
  <si>
    <t>アメリカ</t>
    <phoneticPr fontId="37"/>
  </si>
  <si>
    <t>カナダ</t>
    <phoneticPr fontId="37"/>
  </si>
  <si>
    <t>イギリス</t>
    <phoneticPr fontId="37"/>
  </si>
  <si>
    <t>ドイツ</t>
    <phoneticPr fontId="37"/>
  </si>
  <si>
    <t>フランス</t>
    <phoneticPr fontId="37"/>
  </si>
  <si>
    <t>ロシア</t>
    <phoneticPr fontId="37"/>
  </si>
  <si>
    <t>シンガポール</t>
    <phoneticPr fontId="37"/>
  </si>
  <si>
    <t>タイ</t>
    <phoneticPr fontId="37"/>
  </si>
  <si>
    <t>マレーシア</t>
    <phoneticPr fontId="37"/>
  </si>
  <si>
    <t>インド</t>
    <phoneticPr fontId="37"/>
  </si>
  <si>
    <t>オーストラリア</t>
    <phoneticPr fontId="37"/>
  </si>
  <si>
    <t>インドネシア</t>
    <phoneticPr fontId="37"/>
  </si>
  <si>
    <t>-</t>
    <phoneticPr fontId="2"/>
  </si>
  <si>
    <t>ベトナム</t>
    <phoneticPr fontId="37"/>
  </si>
  <si>
    <t>フィリピン</t>
    <phoneticPr fontId="37"/>
  </si>
  <si>
    <t>その他アジア</t>
    <rPh sb="2" eb="3">
      <t>タ</t>
    </rPh>
    <phoneticPr fontId="37"/>
  </si>
  <si>
    <t>その他ヨーロッパ</t>
    <rPh sb="2" eb="3">
      <t>タ</t>
    </rPh>
    <phoneticPr fontId="37"/>
  </si>
  <si>
    <t>その他オセアニア</t>
    <rPh sb="2" eb="3">
      <t>タ</t>
    </rPh>
    <phoneticPr fontId="37"/>
  </si>
  <si>
    <t>中南米</t>
    <rPh sb="0" eb="3">
      <t>チュウナンベイ</t>
    </rPh>
    <phoneticPr fontId="37"/>
  </si>
  <si>
    <t>アフリカ</t>
    <phoneticPr fontId="37"/>
  </si>
  <si>
    <t>その他</t>
    <rPh sb="2" eb="3">
      <t>タ</t>
    </rPh>
    <phoneticPr fontId="37"/>
  </si>
  <si>
    <t>計</t>
    <rPh sb="0" eb="1">
      <t>ケイ</t>
    </rPh>
    <phoneticPr fontId="37"/>
  </si>
  <si>
    <t>-</t>
    <phoneticPr fontId="2"/>
  </si>
  <si>
    <t>H28</t>
    <phoneticPr fontId="2"/>
  </si>
  <si>
    <t>H29</t>
    <phoneticPr fontId="2"/>
  </si>
  <si>
    <t>R1</t>
    <phoneticPr fontId="2"/>
  </si>
  <si>
    <t>-</t>
    <phoneticPr fontId="2"/>
  </si>
  <si>
    <t>R3</t>
  </si>
  <si>
    <t>R4</t>
  </si>
  <si>
    <t>R5</t>
    <phoneticPr fontId="2"/>
  </si>
  <si>
    <t>R6</t>
  </si>
  <si>
    <t>R6</t>
    <phoneticPr fontId="2"/>
  </si>
  <si>
    <t>外国人宿泊客延べ数の推移</t>
    <rPh sb="0" eb="2">
      <t>ガイコク</t>
    </rPh>
    <rPh sb="2" eb="3">
      <t>ジン</t>
    </rPh>
    <rPh sb="3" eb="5">
      <t>シュクハク</t>
    </rPh>
    <rPh sb="5" eb="6">
      <t>キャク</t>
    </rPh>
    <rPh sb="6" eb="7">
      <t>ノ</t>
    </rPh>
    <rPh sb="8" eb="9">
      <t>スウ</t>
    </rPh>
    <rPh sb="10" eb="12">
      <t>スイイ</t>
    </rPh>
    <phoneticPr fontId="2"/>
  </si>
  <si>
    <t>宿泊客延べ数の推移</t>
    <rPh sb="0" eb="2">
      <t>シュクハク</t>
    </rPh>
    <rPh sb="2" eb="3">
      <t>キャク</t>
    </rPh>
    <rPh sb="3" eb="4">
      <t>ノ</t>
    </rPh>
    <rPh sb="5" eb="6">
      <t>スウ</t>
    </rPh>
    <rPh sb="7" eb="9">
      <t>スイイ</t>
    </rPh>
    <phoneticPr fontId="2"/>
  </si>
  <si>
    <t>観光入込客延べ数推移</t>
    <rPh sb="0" eb="2">
      <t>カンコウ</t>
    </rPh>
    <rPh sb="2" eb="4">
      <t>イリコミ</t>
    </rPh>
    <rPh sb="4" eb="5">
      <t>キャク</t>
    </rPh>
    <rPh sb="5" eb="6">
      <t>ノ</t>
    </rPh>
    <rPh sb="7" eb="8">
      <t>スウ</t>
    </rPh>
    <rPh sb="8" eb="10">
      <t>スイイ</t>
    </rPh>
    <phoneticPr fontId="2"/>
  </si>
  <si>
    <t>令和7年 宿泊客延べ数（益田市）</t>
    <rPh sb="0" eb="2">
      <t>レイワ</t>
    </rPh>
    <rPh sb="3" eb="4">
      <t>ネン</t>
    </rPh>
    <rPh sb="5" eb="7">
      <t>シュクハク</t>
    </rPh>
    <rPh sb="7" eb="8">
      <t>キャク</t>
    </rPh>
    <rPh sb="8" eb="9">
      <t>ノ</t>
    </rPh>
    <rPh sb="10" eb="11">
      <t>スウ</t>
    </rPh>
    <rPh sb="12" eb="15">
      <t>マスダシ</t>
    </rPh>
    <phoneticPr fontId="2"/>
  </si>
  <si>
    <t>令和7年外国人宿泊客延べ数（益田市）</t>
    <rPh sb="0" eb="2">
      <t>レイワ</t>
    </rPh>
    <rPh sb="3" eb="4">
      <t>ネン</t>
    </rPh>
    <rPh sb="4" eb="6">
      <t>ガイコク</t>
    </rPh>
    <rPh sb="6" eb="7">
      <t>ジン</t>
    </rPh>
    <rPh sb="7" eb="9">
      <t>シュクハク</t>
    </rPh>
    <rPh sb="9" eb="10">
      <t>キャク</t>
    </rPh>
    <rPh sb="10" eb="11">
      <t>ノ</t>
    </rPh>
    <rPh sb="12" eb="13">
      <t>スウ</t>
    </rPh>
    <rPh sb="14" eb="17">
      <t>マスダシ</t>
    </rPh>
    <phoneticPr fontId="2"/>
  </si>
  <si>
    <t>令和7年観光入込客延べ数（益田市）</t>
    <rPh sb="0" eb="2">
      <t>レイワ</t>
    </rPh>
    <rPh sb="3" eb="4">
      <t>ネン</t>
    </rPh>
    <rPh sb="4" eb="6">
      <t>カンコウ</t>
    </rPh>
    <rPh sb="6" eb="8">
      <t>イリコミ</t>
    </rPh>
    <rPh sb="8" eb="9">
      <t>キャク</t>
    </rPh>
    <rPh sb="9" eb="10">
      <t>ノ</t>
    </rPh>
    <rPh sb="11" eb="12">
      <t>スウ</t>
    </rPh>
    <rPh sb="13" eb="16">
      <t>マスダシ</t>
    </rPh>
    <phoneticPr fontId="2"/>
  </si>
  <si>
    <t>R7</t>
    <phoneticPr fontId="2"/>
  </si>
  <si>
    <t>前年比</t>
    <rPh sb="0" eb="2">
      <t>ゼンネン</t>
    </rPh>
    <rPh sb="2" eb="3">
      <t>ヒ</t>
    </rPh>
    <phoneticPr fontId="2"/>
  </si>
  <si>
    <t>前年比</t>
    <rPh sb="0" eb="3">
      <t>ゼンネンヒ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</si>
</sst>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#,##0_);[Red]\(#,##0\)"/>
  </numFmts>
  <fonts count="43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2"/>
      <color indexed="8"/>
      <name val="ＭＳ 明朝"/>
      <family val="1"/>
      <charset val="128"/>
    </font>
    <font>
      <sz val="12"/>
      <color indexed="9"/>
      <name val="ＭＳ 明朝"/>
      <family val="1"/>
      <charset val="128"/>
    </font>
    <font>
      <b/>
      <sz val="18"/>
      <color indexed="56"/>
      <name val="ＭＳ Ｐゴシック"/>
      <family val="3"/>
      <charset val="128"/>
    </font>
    <font>
      <b/>
      <sz val="12"/>
      <color indexed="9"/>
      <name val="ＭＳ 明朝"/>
      <family val="1"/>
      <charset val="128"/>
    </font>
    <font>
      <sz val="12"/>
      <color indexed="60"/>
      <name val="ＭＳ 明朝"/>
      <family val="1"/>
      <charset val="128"/>
    </font>
    <font>
      <sz val="12"/>
      <color indexed="52"/>
      <name val="ＭＳ 明朝"/>
      <family val="1"/>
      <charset val="128"/>
    </font>
    <font>
      <sz val="12"/>
      <color indexed="20"/>
      <name val="ＭＳ 明朝"/>
      <family val="1"/>
      <charset val="128"/>
    </font>
    <font>
      <b/>
      <sz val="12"/>
      <color indexed="52"/>
      <name val="ＭＳ 明朝"/>
      <family val="1"/>
      <charset val="128"/>
    </font>
    <font>
      <sz val="12"/>
      <color indexed="10"/>
      <name val="ＭＳ 明朝"/>
      <family val="1"/>
      <charset val="128"/>
    </font>
    <font>
      <b/>
      <sz val="15"/>
      <color indexed="56"/>
      <name val="ＭＳ 明朝"/>
      <family val="1"/>
      <charset val="128"/>
    </font>
    <font>
      <b/>
      <sz val="13"/>
      <color indexed="56"/>
      <name val="ＭＳ 明朝"/>
      <family val="1"/>
      <charset val="128"/>
    </font>
    <font>
      <b/>
      <sz val="11"/>
      <color indexed="56"/>
      <name val="ＭＳ 明朝"/>
      <family val="1"/>
      <charset val="128"/>
    </font>
    <font>
      <b/>
      <sz val="12"/>
      <color indexed="8"/>
      <name val="ＭＳ 明朝"/>
      <family val="1"/>
      <charset val="128"/>
    </font>
    <font>
      <b/>
      <sz val="12"/>
      <color indexed="63"/>
      <name val="ＭＳ 明朝"/>
      <family val="1"/>
      <charset val="128"/>
    </font>
    <font>
      <i/>
      <sz val="12"/>
      <color indexed="23"/>
      <name val="ＭＳ 明朝"/>
      <family val="1"/>
      <charset val="128"/>
    </font>
    <font>
      <sz val="12"/>
      <color indexed="62"/>
      <name val="ＭＳ 明朝"/>
      <family val="1"/>
      <charset val="128"/>
    </font>
    <font>
      <sz val="12"/>
      <color indexed="17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明朝"/>
      <family val="1"/>
      <charset val="128"/>
    </font>
    <font>
      <sz val="1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0"/>
      <name val="ＭＳ Ｐゴシック"/>
      <family val="3"/>
      <charset val="128"/>
    </font>
    <font>
      <sz val="10"/>
      <name val="游ゴシック"/>
      <family val="3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9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0" borderId="3" applyNumberForma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22" borderId="4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23" borderId="6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23" borderId="11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7" borderId="6" applyNumberFormat="0" applyAlignment="0" applyProtection="0">
      <alignment vertical="center"/>
    </xf>
    <xf numFmtId="0" fontId="3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7" fillId="23" borderId="6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3" fillId="23" borderId="11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7" borderId="6" applyNumberFormat="0" applyAlignment="0" applyProtection="0">
      <alignment vertical="center"/>
    </xf>
    <xf numFmtId="0" fontId="36" fillId="4" borderId="0" applyNumberFormat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0" fillId="0" borderId="2" xfId="0" applyBorder="1">
      <alignment vertical="center"/>
    </xf>
    <xf numFmtId="38" fontId="0" fillId="0" borderId="2" xfId="0" applyNumberFormat="1" applyBorder="1">
      <alignment vertical="center"/>
    </xf>
    <xf numFmtId="0" fontId="0" fillId="0" borderId="0" xfId="0" applyAlignment="1">
      <alignment horizontal="right" vertical="center"/>
    </xf>
    <xf numFmtId="3" fontId="0" fillId="0" borderId="2" xfId="0" applyNumberFormat="1" applyBorder="1">
      <alignment vertical="center"/>
    </xf>
    <xf numFmtId="0" fontId="0" fillId="0" borderId="0" xfId="0" applyAlignment="1">
      <alignment horizontal="left"/>
    </xf>
    <xf numFmtId="0" fontId="0" fillId="0" borderId="0" xfId="0" applyAlignment="1">
      <alignment vertical="top"/>
    </xf>
    <xf numFmtId="9" fontId="0" fillId="0" borderId="0" xfId="2" applyFont="1">
      <alignment vertical="center"/>
    </xf>
    <xf numFmtId="9" fontId="0" fillId="0" borderId="0" xfId="2" applyFont="1" applyBorder="1">
      <alignment vertical="center"/>
    </xf>
    <xf numFmtId="38" fontId="0" fillId="0" borderId="0" xfId="0" applyNumberFormat="1">
      <alignment vertical="center"/>
    </xf>
    <xf numFmtId="38" fontId="0" fillId="0" borderId="2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0" xfId="2" applyFont="1" applyFill="1" applyBorder="1">
      <alignment vertical="center"/>
    </xf>
    <xf numFmtId="14" fontId="0" fillId="0" borderId="0" xfId="0" applyNumberFormat="1" applyAlignment="1">
      <alignment vertical="center" shrinkToFit="1"/>
    </xf>
    <xf numFmtId="0" fontId="0" fillId="0" borderId="15" xfId="0" applyBorder="1" applyAlignment="1">
      <alignment horizontal="center" vertical="center"/>
    </xf>
    <xf numFmtId="0" fontId="0" fillId="0" borderId="17" xfId="0" applyBorder="1">
      <alignment vertical="center"/>
    </xf>
    <xf numFmtId="38" fontId="41" fillId="0" borderId="17" xfId="1" applyFont="1" applyBorder="1" applyAlignment="1" applyProtection="1">
      <alignment horizontal="right" vertical="center"/>
    </xf>
    <xf numFmtId="0" fontId="0" fillId="0" borderId="16" xfId="0" applyBorder="1">
      <alignment vertical="center"/>
    </xf>
    <xf numFmtId="0" fontId="0" fillId="0" borderId="13" xfId="0" applyBorder="1">
      <alignment vertical="center"/>
    </xf>
    <xf numFmtId="0" fontId="38" fillId="0" borderId="14" xfId="0" applyFont="1" applyBorder="1" applyAlignment="1">
      <alignment horizontal="center" vertical="center"/>
    </xf>
    <xf numFmtId="0" fontId="0" fillId="0" borderId="14" xfId="0" applyBorder="1">
      <alignment vertical="center"/>
    </xf>
    <xf numFmtId="38" fontId="41" fillId="0" borderId="14" xfId="1" applyFont="1" applyBorder="1" applyAlignment="1" applyProtection="1">
      <alignment horizontal="right" vertical="center"/>
    </xf>
    <xf numFmtId="0" fontId="0" fillId="0" borderId="12" xfId="0" applyBorder="1">
      <alignment vertical="center"/>
    </xf>
    <xf numFmtId="0" fontId="0" fillId="0" borderId="18" xfId="0" applyBorder="1">
      <alignment vertical="center"/>
    </xf>
    <xf numFmtId="38" fontId="41" fillId="0" borderId="18" xfId="1" applyFont="1" applyBorder="1" applyAlignment="1" applyProtection="1">
      <alignment horizontal="right" vertical="center"/>
    </xf>
    <xf numFmtId="0" fontId="0" fillId="0" borderId="19" xfId="0" applyBorder="1">
      <alignment vertical="center"/>
    </xf>
    <xf numFmtId="9" fontId="0" fillId="0" borderId="20" xfId="2" applyFont="1" applyBorder="1">
      <alignment vertical="center"/>
    </xf>
    <xf numFmtId="14" fontId="0" fillId="0" borderId="0" xfId="0" applyNumberFormat="1">
      <alignment vertical="center"/>
    </xf>
    <xf numFmtId="0" fontId="0" fillId="0" borderId="20" xfId="0" applyBorder="1">
      <alignment vertical="center"/>
    </xf>
    <xf numFmtId="0" fontId="0" fillId="0" borderId="20" xfId="0" applyBorder="1" applyAlignment="1">
      <alignment horizontal="center" vertical="center"/>
    </xf>
    <xf numFmtId="177" fontId="0" fillId="0" borderId="20" xfId="0" applyNumberFormat="1" applyBorder="1">
      <alignment vertical="center"/>
    </xf>
    <xf numFmtId="176" fontId="0" fillId="0" borderId="20" xfId="0" applyNumberFormat="1" applyBorder="1">
      <alignment vertical="center"/>
    </xf>
    <xf numFmtId="0" fontId="39" fillId="0" borderId="20" xfId="0" applyFont="1" applyBorder="1">
      <alignment vertical="center"/>
    </xf>
    <xf numFmtId="10" fontId="40" fillId="0" borderId="20" xfId="0" applyNumberFormat="1" applyFont="1" applyBorder="1">
      <alignment vertical="center"/>
    </xf>
    <xf numFmtId="3" fontId="0" fillId="0" borderId="20" xfId="0" applyNumberFormat="1" applyBorder="1">
      <alignment vertical="center"/>
    </xf>
    <xf numFmtId="10" fontId="0" fillId="0" borderId="20" xfId="0" applyNumberFormat="1" applyBorder="1">
      <alignment vertical="center"/>
    </xf>
    <xf numFmtId="0" fontId="42" fillId="0" borderId="16" xfId="0" applyFont="1" applyBorder="1" applyAlignment="1">
      <alignment horizontal="center" vertical="center"/>
    </xf>
    <xf numFmtId="0" fontId="42" fillId="0" borderId="14" xfId="0" applyFont="1" applyBorder="1" applyAlignment="1">
      <alignment horizontal="center" vertical="center"/>
    </xf>
    <xf numFmtId="0" fontId="42" fillId="0" borderId="18" xfId="0" applyFont="1" applyBorder="1" applyAlignment="1">
      <alignment horizontal="center" vertical="center"/>
    </xf>
    <xf numFmtId="0" fontId="42" fillId="0" borderId="2" xfId="0" applyFont="1" applyBorder="1" applyAlignment="1">
      <alignment horizontal="center" vertical="center"/>
    </xf>
    <xf numFmtId="38" fontId="0" fillId="0" borderId="20" xfId="1" applyFont="1" applyBorder="1">
      <alignment vertical="center"/>
    </xf>
    <xf numFmtId="38" fontId="0" fillId="0" borderId="20" xfId="1" applyFont="1" applyFill="1" applyBorder="1">
      <alignment vertical="center"/>
    </xf>
    <xf numFmtId="0" fontId="0" fillId="0" borderId="22" xfId="0" applyBorder="1">
      <alignment vertical="center"/>
    </xf>
    <xf numFmtId="0" fontId="0" fillId="0" borderId="21" xfId="0" applyBorder="1">
      <alignment vertical="center"/>
    </xf>
    <xf numFmtId="38" fontId="0" fillId="0" borderId="21" xfId="1" applyFont="1" applyFill="1" applyBorder="1">
      <alignment vertical="center"/>
    </xf>
    <xf numFmtId="0" fontId="0" fillId="0" borderId="0" xfId="0" applyAlignment="1">
      <alignment horizontal="center" vertical="center"/>
    </xf>
    <xf numFmtId="0" fontId="0" fillId="24" borderId="2" xfId="0" applyFill="1" applyBorder="1" applyAlignment="1">
      <alignment horizontal="center" vertical="center"/>
    </xf>
    <xf numFmtId="0" fontId="0" fillId="24" borderId="2" xfId="0" applyFill="1" applyBorder="1" applyAlignment="1">
      <alignment horizontal="right" vertical="center"/>
    </xf>
    <xf numFmtId="0" fontId="0" fillId="24" borderId="20" xfId="0" applyFill="1" applyBorder="1" applyAlignment="1">
      <alignment horizontal="center" vertical="center"/>
    </xf>
    <xf numFmtId="0" fontId="0" fillId="24" borderId="1" xfId="0" applyFill="1" applyBorder="1" applyAlignment="1">
      <alignment horizontal="center" vertical="center"/>
    </xf>
    <xf numFmtId="0" fontId="0" fillId="24" borderId="1" xfId="0" applyFill="1" applyBorder="1" applyAlignment="1">
      <alignment horizontal="center" vertical="center" wrapText="1"/>
    </xf>
    <xf numFmtId="0" fontId="0" fillId="24" borderId="1" xfId="0" applyFill="1" applyBorder="1" applyAlignment="1">
      <alignment horizontal="right" vertical="center"/>
    </xf>
    <xf numFmtId="0" fontId="0" fillId="24" borderId="2" xfId="0" applyFill="1" applyBorder="1">
      <alignment vertical="center"/>
    </xf>
    <xf numFmtId="0" fontId="0" fillId="0" borderId="23" xfId="0" applyBorder="1">
      <alignment vertical="center"/>
    </xf>
    <xf numFmtId="0" fontId="0" fillId="0" borderId="24" xfId="0" applyBorder="1">
      <alignment vertical="center"/>
    </xf>
  </cellXfs>
  <cellStyles count="92">
    <cellStyle name="20% - アクセント 1 2" xfId="4" xr:uid="{00000000-0005-0000-0000-000000000000}"/>
    <cellStyle name="20% - アクセント 1 3" xfId="53" xr:uid="{00000000-0005-0000-0000-000001000000}"/>
    <cellStyle name="20% - アクセント 2 2" xfId="5" xr:uid="{00000000-0005-0000-0000-000002000000}"/>
    <cellStyle name="20% - アクセント 2 3" xfId="54" xr:uid="{00000000-0005-0000-0000-000003000000}"/>
    <cellStyle name="20% - アクセント 3 2" xfId="6" xr:uid="{00000000-0005-0000-0000-000004000000}"/>
    <cellStyle name="20% - アクセント 3 3" xfId="55" xr:uid="{00000000-0005-0000-0000-000005000000}"/>
    <cellStyle name="20% - アクセント 4 2" xfId="7" xr:uid="{00000000-0005-0000-0000-000006000000}"/>
    <cellStyle name="20% - アクセント 4 3" xfId="56" xr:uid="{00000000-0005-0000-0000-000007000000}"/>
    <cellStyle name="20% - アクセント 5 2" xfId="8" xr:uid="{00000000-0005-0000-0000-000008000000}"/>
    <cellStyle name="20% - アクセント 5 3" xfId="57" xr:uid="{00000000-0005-0000-0000-000009000000}"/>
    <cellStyle name="20% - アクセント 6 2" xfId="9" xr:uid="{00000000-0005-0000-0000-00000A000000}"/>
    <cellStyle name="20% - アクセント 6 3" xfId="58" xr:uid="{00000000-0005-0000-0000-00000B000000}"/>
    <cellStyle name="40% - アクセント 1 2" xfId="10" xr:uid="{00000000-0005-0000-0000-00000C000000}"/>
    <cellStyle name="40% - アクセント 1 3" xfId="59" xr:uid="{00000000-0005-0000-0000-00000D000000}"/>
    <cellStyle name="40% - アクセント 2 2" xfId="11" xr:uid="{00000000-0005-0000-0000-00000E000000}"/>
    <cellStyle name="40% - アクセント 2 3" xfId="60" xr:uid="{00000000-0005-0000-0000-00000F000000}"/>
    <cellStyle name="40% - アクセント 3 2" xfId="12" xr:uid="{00000000-0005-0000-0000-000010000000}"/>
    <cellStyle name="40% - アクセント 3 3" xfId="61" xr:uid="{00000000-0005-0000-0000-000011000000}"/>
    <cellStyle name="40% - アクセント 4 2" xfId="13" xr:uid="{00000000-0005-0000-0000-000012000000}"/>
    <cellStyle name="40% - アクセント 4 3" xfId="62" xr:uid="{00000000-0005-0000-0000-000013000000}"/>
    <cellStyle name="40% - アクセント 5 2" xfId="14" xr:uid="{00000000-0005-0000-0000-000014000000}"/>
    <cellStyle name="40% - アクセント 5 3" xfId="63" xr:uid="{00000000-0005-0000-0000-000015000000}"/>
    <cellStyle name="40% - アクセント 6 2" xfId="15" xr:uid="{00000000-0005-0000-0000-000016000000}"/>
    <cellStyle name="40% - アクセント 6 3" xfId="64" xr:uid="{00000000-0005-0000-0000-000017000000}"/>
    <cellStyle name="60% - アクセント 1 2" xfId="16" xr:uid="{00000000-0005-0000-0000-000018000000}"/>
    <cellStyle name="60% - アクセント 1 3" xfId="65" xr:uid="{00000000-0005-0000-0000-000019000000}"/>
    <cellStyle name="60% - アクセント 2 2" xfId="17" xr:uid="{00000000-0005-0000-0000-00001A000000}"/>
    <cellStyle name="60% - アクセント 2 3" xfId="66" xr:uid="{00000000-0005-0000-0000-00001B000000}"/>
    <cellStyle name="60% - アクセント 3 2" xfId="18" xr:uid="{00000000-0005-0000-0000-00001C000000}"/>
    <cellStyle name="60% - アクセント 3 3" xfId="67" xr:uid="{00000000-0005-0000-0000-00001D000000}"/>
    <cellStyle name="60% - アクセント 4 2" xfId="19" xr:uid="{00000000-0005-0000-0000-00001E000000}"/>
    <cellStyle name="60% - アクセント 4 3" xfId="68" xr:uid="{00000000-0005-0000-0000-00001F000000}"/>
    <cellStyle name="60% - アクセント 5 2" xfId="20" xr:uid="{00000000-0005-0000-0000-000020000000}"/>
    <cellStyle name="60% - アクセント 5 3" xfId="69" xr:uid="{00000000-0005-0000-0000-000021000000}"/>
    <cellStyle name="60% - アクセント 6 2" xfId="21" xr:uid="{00000000-0005-0000-0000-000022000000}"/>
    <cellStyle name="60% - アクセント 6 3" xfId="70" xr:uid="{00000000-0005-0000-0000-000023000000}"/>
    <cellStyle name="アクセント 1 2" xfId="22" xr:uid="{00000000-0005-0000-0000-000024000000}"/>
    <cellStyle name="アクセント 1 3" xfId="71" xr:uid="{00000000-0005-0000-0000-000025000000}"/>
    <cellStyle name="アクセント 2 2" xfId="23" xr:uid="{00000000-0005-0000-0000-000026000000}"/>
    <cellStyle name="アクセント 2 3" xfId="72" xr:uid="{00000000-0005-0000-0000-000027000000}"/>
    <cellStyle name="アクセント 3 2" xfId="24" xr:uid="{00000000-0005-0000-0000-000028000000}"/>
    <cellStyle name="アクセント 3 3" xfId="73" xr:uid="{00000000-0005-0000-0000-000029000000}"/>
    <cellStyle name="アクセント 4 2" xfId="25" xr:uid="{00000000-0005-0000-0000-00002A000000}"/>
    <cellStyle name="アクセント 4 3" xfId="74" xr:uid="{00000000-0005-0000-0000-00002B000000}"/>
    <cellStyle name="アクセント 5 2" xfId="26" xr:uid="{00000000-0005-0000-0000-00002C000000}"/>
    <cellStyle name="アクセント 5 3" xfId="75" xr:uid="{00000000-0005-0000-0000-00002D000000}"/>
    <cellStyle name="アクセント 6 2" xfId="27" xr:uid="{00000000-0005-0000-0000-00002E000000}"/>
    <cellStyle name="アクセント 6 3" xfId="76" xr:uid="{00000000-0005-0000-0000-00002F000000}"/>
    <cellStyle name="タイトル 2" xfId="28" xr:uid="{00000000-0005-0000-0000-000030000000}"/>
    <cellStyle name="チェック セル 2" xfId="29" xr:uid="{00000000-0005-0000-0000-000031000000}"/>
    <cellStyle name="チェック セル 3" xfId="77" xr:uid="{00000000-0005-0000-0000-000032000000}"/>
    <cellStyle name="どちらでもない 2" xfId="30" xr:uid="{00000000-0005-0000-0000-000033000000}"/>
    <cellStyle name="どちらでもない 3" xfId="78" xr:uid="{00000000-0005-0000-0000-000034000000}"/>
    <cellStyle name="パーセント" xfId="2" builtinId="5"/>
    <cellStyle name="パーセント 2" xfId="32" xr:uid="{00000000-0005-0000-0000-000036000000}"/>
    <cellStyle name="パーセント 3" xfId="31" xr:uid="{00000000-0005-0000-0000-000037000000}"/>
    <cellStyle name="メモ 2" xfId="33" xr:uid="{00000000-0005-0000-0000-000038000000}"/>
    <cellStyle name="リンク セル 2" xfId="34" xr:uid="{00000000-0005-0000-0000-000039000000}"/>
    <cellStyle name="リンク セル 3" xfId="79" xr:uid="{00000000-0005-0000-0000-00003A000000}"/>
    <cellStyle name="悪い 2" xfId="35" xr:uid="{00000000-0005-0000-0000-00003B000000}"/>
    <cellStyle name="悪い 3" xfId="80" xr:uid="{00000000-0005-0000-0000-00003C000000}"/>
    <cellStyle name="計算 2" xfId="36" xr:uid="{00000000-0005-0000-0000-00003D000000}"/>
    <cellStyle name="計算 3" xfId="81" xr:uid="{00000000-0005-0000-0000-00003E000000}"/>
    <cellStyle name="警告文 2" xfId="37" xr:uid="{00000000-0005-0000-0000-00003F000000}"/>
    <cellStyle name="警告文 3" xfId="82" xr:uid="{00000000-0005-0000-0000-000040000000}"/>
    <cellStyle name="桁区切り" xfId="1" builtinId="6"/>
    <cellStyle name="桁区切り 2" xfId="39" xr:uid="{00000000-0005-0000-0000-000042000000}"/>
    <cellStyle name="桁区切り 3" xfId="40" xr:uid="{00000000-0005-0000-0000-000043000000}"/>
    <cellStyle name="桁区切り 4" xfId="41" xr:uid="{00000000-0005-0000-0000-000044000000}"/>
    <cellStyle name="桁区切り 5" xfId="42" xr:uid="{00000000-0005-0000-0000-000045000000}"/>
    <cellStyle name="桁区切り 6" xfId="38" xr:uid="{00000000-0005-0000-0000-000046000000}"/>
    <cellStyle name="見出し 1 2" xfId="43" xr:uid="{00000000-0005-0000-0000-000047000000}"/>
    <cellStyle name="見出し 1 3" xfId="83" xr:uid="{00000000-0005-0000-0000-000048000000}"/>
    <cellStyle name="見出し 2 2" xfId="44" xr:uid="{00000000-0005-0000-0000-000049000000}"/>
    <cellStyle name="見出し 2 3" xfId="84" xr:uid="{00000000-0005-0000-0000-00004A000000}"/>
    <cellStyle name="見出し 3 2" xfId="45" xr:uid="{00000000-0005-0000-0000-00004B000000}"/>
    <cellStyle name="見出し 3 3" xfId="85" xr:uid="{00000000-0005-0000-0000-00004C000000}"/>
    <cellStyle name="見出し 4 2" xfId="46" xr:uid="{00000000-0005-0000-0000-00004D000000}"/>
    <cellStyle name="見出し 4 3" xfId="86" xr:uid="{00000000-0005-0000-0000-00004E000000}"/>
    <cellStyle name="集計 2" xfId="47" xr:uid="{00000000-0005-0000-0000-00004F000000}"/>
    <cellStyle name="集計 3" xfId="87" xr:uid="{00000000-0005-0000-0000-000050000000}"/>
    <cellStyle name="出力 2" xfId="48" xr:uid="{00000000-0005-0000-0000-000051000000}"/>
    <cellStyle name="出力 3" xfId="88" xr:uid="{00000000-0005-0000-0000-000052000000}"/>
    <cellStyle name="説明文 2" xfId="49" xr:uid="{00000000-0005-0000-0000-000053000000}"/>
    <cellStyle name="説明文 3" xfId="89" xr:uid="{00000000-0005-0000-0000-000054000000}"/>
    <cellStyle name="入力 2" xfId="50" xr:uid="{00000000-0005-0000-0000-000055000000}"/>
    <cellStyle name="入力 3" xfId="90" xr:uid="{00000000-0005-0000-0000-000056000000}"/>
    <cellStyle name="標準" xfId="0" builtinId="0"/>
    <cellStyle name="標準 2" xfId="51" xr:uid="{00000000-0005-0000-0000-000058000000}"/>
    <cellStyle name="標準 3" xfId="3" xr:uid="{00000000-0005-0000-0000-000059000000}"/>
    <cellStyle name="良い 2" xfId="52" xr:uid="{00000000-0005-0000-0000-00005A000000}"/>
    <cellStyle name="良い 3" xfId="91" xr:uid="{00000000-0005-0000-0000-00005B000000}"/>
  </cellStyles>
  <dxfs count="0"/>
  <tableStyles count="0" defaultTableStyle="TableStyleMedium2" defaultPivotStyle="PivotStyleLight16"/>
  <colors>
    <mruColors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4"/>
  <sheetViews>
    <sheetView tabSelected="1" topLeftCell="A7" zoomScale="60" zoomScaleNormal="60" workbookViewId="0">
      <selection activeCell="O13" sqref="O13"/>
    </sheetView>
  </sheetViews>
  <sheetFormatPr defaultRowHeight="18.75"/>
  <cols>
    <col min="1" max="1" width="23.5" bestFit="1" customWidth="1"/>
  </cols>
  <sheetData>
    <row r="1" spans="1:17">
      <c r="A1" t="s">
        <v>123</v>
      </c>
    </row>
    <row r="2" spans="1:17">
      <c r="O2" s="3"/>
    </row>
    <row r="3" spans="1:17">
      <c r="A3" s="49" t="s">
        <v>0</v>
      </c>
      <c r="B3" s="50" t="s">
        <v>1</v>
      </c>
      <c r="C3" s="51" t="s">
        <v>2</v>
      </c>
      <c r="D3" s="51" t="s">
        <v>3</v>
      </c>
      <c r="E3" s="51" t="s">
        <v>4</v>
      </c>
      <c r="F3" s="51" t="s">
        <v>5</v>
      </c>
      <c r="G3" s="51" t="s">
        <v>6</v>
      </c>
      <c r="H3" s="51" t="s">
        <v>7</v>
      </c>
      <c r="I3" s="51" t="s">
        <v>8</v>
      </c>
      <c r="J3" s="51" t="s">
        <v>9</v>
      </c>
      <c r="K3" s="51" t="s">
        <v>10</v>
      </c>
      <c r="L3" s="51" t="s">
        <v>11</v>
      </c>
      <c r="M3" s="51" t="s">
        <v>12</v>
      </c>
      <c r="N3" s="51" t="s">
        <v>13</v>
      </c>
      <c r="O3" s="47" t="s">
        <v>14</v>
      </c>
      <c r="P3" s="48" t="s">
        <v>119</v>
      </c>
      <c r="Q3" s="48" t="s">
        <v>127</v>
      </c>
    </row>
    <row r="4" spans="1:17">
      <c r="A4" s="1" t="s">
        <v>15</v>
      </c>
      <c r="B4" s="1">
        <v>10</v>
      </c>
      <c r="C4" s="10">
        <v>9566</v>
      </c>
      <c r="D4" s="10">
        <v>9164</v>
      </c>
      <c r="E4" s="10">
        <v>13027</v>
      </c>
      <c r="F4" s="10">
        <v>11689</v>
      </c>
      <c r="G4" s="10">
        <v>11045</v>
      </c>
      <c r="H4" s="10">
        <v>12358</v>
      </c>
      <c r="I4" s="10">
        <v>13978</v>
      </c>
      <c r="J4" s="10">
        <v>16200</v>
      </c>
      <c r="K4" s="10">
        <v>14684</v>
      </c>
      <c r="L4" s="10">
        <v>16916</v>
      </c>
      <c r="M4" s="10">
        <v>15648</v>
      </c>
      <c r="N4" s="10">
        <v>12181</v>
      </c>
      <c r="O4" s="2">
        <f t="shared" ref="O4:O9" si="0">SUM(C4:N4)</f>
        <v>156456</v>
      </c>
      <c r="P4" s="40">
        <v>193490</v>
      </c>
      <c r="Q4" s="26">
        <f>O4/P4</f>
        <v>0.80859992764483957</v>
      </c>
    </row>
    <row r="5" spans="1:17">
      <c r="A5" s="1" t="s">
        <v>16</v>
      </c>
      <c r="B5" s="1">
        <v>5</v>
      </c>
      <c r="C5" s="10">
        <v>971</v>
      </c>
      <c r="D5" s="10">
        <v>800</v>
      </c>
      <c r="E5" s="10">
        <v>911</v>
      </c>
      <c r="F5" s="10">
        <v>1373</v>
      </c>
      <c r="G5" s="10">
        <v>1727</v>
      </c>
      <c r="H5" s="10">
        <v>1425</v>
      </c>
      <c r="I5" s="10">
        <v>1930</v>
      </c>
      <c r="J5" s="10">
        <v>2957</v>
      </c>
      <c r="K5" s="10">
        <v>1990</v>
      </c>
      <c r="L5" s="10">
        <v>2173</v>
      </c>
      <c r="M5" s="10">
        <v>2637</v>
      </c>
      <c r="N5" s="10">
        <v>1264</v>
      </c>
      <c r="O5" s="2">
        <f t="shared" si="0"/>
        <v>20158</v>
      </c>
      <c r="P5" s="40">
        <v>32793</v>
      </c>
      <c r="Q5" s="26">
        <f t="shared" ref="Q5:Q9" si="1">O5/P5</f>
        <v>0.61470435763730069</v>
      </c>
    </row>
    <row r="6" spans="1:17">
      <c r="A6" s="1" t="s">
        <v>17</v>
      </c>
      <c r="B6" s="1">
        <v>3</v>
      </c>
      <c r="C6" s="10">
        <v>34</v>
      </c>
      <c r="D6" s="10">
        <v>57</v>
      </c>
      <c r="E6" s="10">
        <v>275</v>
      </c>
      <c r="F6" s="10">
        <v>299</v>
      </c>
      <c r="G6" s="10">
        <v>86</v>
      </c>
      <c r="H6" s="10">
        <v>190</v>
      </c>
      <c r="I6" s="10">
        <v>333</v>
      </c>
      <c r="J6" s="10">
        <v>291</v>
      </c>
      <c r="K6" s="10">
        <v>384</v>
      </c>
      <c r="L6" s="10">
        <v>436</v>
      </c>
      <c r="M6" s="10">
        <v>420</v>
      </c>
      <c r="N6" s="10">
        <v>152</v>
      </c>
      <c r="O6" s="2">
        <f>SUM(C6:N6)</f>
        <v>2957</v>
      </c>
      <c r="P6" s="40">
        <v>5093</v>
      </c>
      <c r="Q6" s="26">
        <f t="shared" si="1"/>
        <v>0.58060082466129981</v>
      </c>
    </row>
    <row r="7" spans="1:17">
      <c r="A7" s="1" t="s">
        <v>18</v>
      </c>
      <c r="B7" s="1">
        <v>4</v>
      </c>
      <c r="C7" s="10">
        <v>0</v>
      </c>
      <c r="D7" s="10">
        <v>44</v>
      </c>
      <c r="E7" s="10">
        <v>109</v>
      </c>
      <c r="F7" s="10">
        <v>143</v>
      </c>
      <c r="G7" s="10">
        <v>308</v>
      </c>
      <c r="H7" s="10">
        <v>137</v>
      </c>
      <c r="I7" s="10">
        <v>383</v>
      </c>
      <c r="J7" s="10">
        <v>812</v>
      </c>
      <c r="K7" s="10">
        <v>141</v>
      </c>
      <c r="L7" s="10">
        <v>156</v>
      </c>
      <c r="M7" s="10">
        <v>153</v>
      </c>
      <c r="N7" s="10">
        <v>89</v>
      </c>
      <c r="O7" s="2">
        <f t="shared" si="0"/>
        <v>2475</v>
      </c>
      <c r="P7" s="40">
        <v>2980</v>
      </c>
      <c r="Q7" s="26">
        <f t="shared" si="1"/>
        <v>0.83053691275167785</v>
      </c>
    </row>
    <row r="8" spans="1:17">
      <c r="A8" s="1" t="s">
        <v>19</v>
      </c>
      <c r="B8" s="1">
        <v>3</v>
      </c>
      <c r="C8" s="10">
        <v>31</v>
      </c>
      <c r="D8" s="10">
        <v>8</v>
      </c>
      <c r="E8" s="10">
        <v>86</v>
      </c>
      <c r="F8" s="10">
        <v>308</v>
      </c>
      <c r="G8" s="10">
        <v>474</v>
      </c>
      <c r="H8" s="10">
        <v>195</v>
      </c>
      <c r="I8" s="10">
        <v>598</v>
      </c>
      <c r="J8" s="10">
        <v>1238</v>
      </c>
      <c r="K8" s="10">
        <v>237</v>
      </c>
      <c r="L8" s="10">
        <v>109</v>
      </c>
      <c r="M8" s="10">
        <v>107</v>
      </c>
      <c r="N8" s="10">
        <v>35</v>
      </c>
      <c r="O8" s="2">
        <f t="shared" si="0"/>
        <v>3426</v>
      </c>
      <c r="P8" s="40">
        <v>5254</v>
      </c>
      <c r="Q8" s="26">
        <f t="shared" si="1"/>
        <v>0.65207460982108867</v>
      </c>
    </row>
    <row r="9" spans="1:17">
      <c r="A9" s="1" t="s">
        <v>14</v>
      </c>
      <c r="B9" s="1">
        <f t="shared" ref="B9:N9" si="2">SUM(B4:B8)</f>
        <v>25</v>
      </c>
      <c r="C9" s="2">
        <f t="shared" si="2"/>
        <v>10602</v>
      </c>
      <c r="D9" s="2">
        <f t="shared" si="2"/>
        <v>10073</v>
      </c>
      <c r="E9" s="2">
        <f t="shared" si="2"/>
        <v>14408</v>
      </c>
      <c r="F9" s="2">
        <f t="shared" si="2"/>
        <v>13812</v>
      </c>
      <c r="G9" s="2">
        <f t="shared" si="2"/>
        <v>13640</v>
      </c>
      <c r="H9" s="2">
        <f t="shared" si="2"/>
        <v>14305</v>
      </c>
      <c r="I9" s="2">
        <f t="shared" si="2"/>
        <v>17222</v>
      </c>
      <c r="J9" s="2">
        <f t="shared" si="2"/>
        <v>21498</v>
      </c>
      <c r="K9" s="2">
        <f t="shared" si="2"/>
        <v>17436</v>
      </c>
      <c r="L9" s="2">
        <f t="shared" si="2"/>
        <v>19790</v>
      </c>
      <c r="M9" s="2">
        <f t="shared" si="2"/>
        <v>18965</v>
      </c>
      <c r="N9" s="2">
        <f t="shared" si="2"/>
        <v>13721</v>
      </c>
      <c r="O9" s="2">
        <f t="shared" si="0"/>
        <v>185472</v>
      </c>
      <c r="P9" s="40">
        <f>SUM(P4:P8)</f>
        <v>239610</v>
      </c>
      <c r="Q9" s="26">
        <f t="shared" si="1"/>
        <v>0.77405784399649435</v>
      </c>
    </row>
    <row r="11" spans="1:17">
      <c r="A11" s="52" t="s">
        <v>20</v>
      </c>
      <c r="B11" s="52" t="s">
        <v>2</v>
      </c>
      <c r="C11" s="52" t="s">
        <v>3</v>
      </c>
      <c r="D11" s="52" t="s">
        <v>21</v>
      </c>
      <c r="E11" s="52" t="s">
        <v>22</v>
      </c>
      <c r="F11" s="52" t="s">
        <v>23</v>
      </c>
      <c r="G11" s="52" t="s">
        <v>24</v>
      </c>
      <c r="H11" s="52" t="s">
        <v>25</v>
      </c>
      <c r="I11" s="52" t="s">
        <v>26</v>
      </c>
      <c r="J11" s="52" t="s">
        <v>27</v>
      </c>
      <c r="K11" s="52" t="s">
        <v>30</v>
      </c>
      <c r="L11" s="52" t="s">
        <v>28</v>
      </c>
      <c r="M11" s="52" t="s">
        <v>29</v>
      </c>
      <c r="N11" s="52" t="s">
        <v>14</v>
      </c>
    </row>
    <row r="12" spans="1:17">
      <c r="A12" s="1" t="s">
        <v>119</v>
      </c>
      <c r="B12" s="2">
        <v>14699</v>
      </c>
      <c r="C12" s="2">
        <v>15768</v>
      </c>
      <c r="D12" s="2">
        <v>22393</v>
      </c>
      <c r="E12" s="2">
        <v>22764</v>
      </c>
      <c r="F12" s="2">
        <v>24586</v>
      </c>
      <c r="G12" s="2">
        <v>20901</v>
      </c>
      <c r="H12" s="2">
        <v>21436</v>
      </c>
      <c r="I12" s="2">
        <v>22836</v>
      </c>
      <c r="J12" s="2">
        <v>18553</v>
      </c>
      <c r="K12" s="2">
        <v>20093</v>
      </c>
      <c r="L12" s="2">
        <v>21061</v>
      </c>
      <c r="M12" s="2">
        <v>14520</v>
      </c>
      <c r="N12" s="2">
        <f>SUM(B12:M12)</f>
        <v>239610</v>
      </c>
      <c r="O12" s="8"/>
      <c r="P12" s="7"/>
    </row>
    <row r="13" spans="1:17">
      <c r="A13" s="1" t="s">
        <v>126</v>
      </c>
      <c r="B13" s="4">
        <f>C9</f>
        <v>10602</v>
      </c>
      <c r="C13" s="4">
        <f t="shared" ref="C13:M13" si="3">D9</f>
        <v>10073</v>
      </c>
      <c r="D13" s="4">
        <f t="shared" si="3"/>
        <v>14408</v>
      </c>
      <c r="E13" s="4">
        <f t="shared" si="3"/>
        <v>13812</v>
      </c>
      <c r="F13" s="4">
        <f t="shared" si="3"/>
        <v>13640</v>
      </c>
      <c r="G13" s="4">
        <f t="shared" si="3"/>
        <v>14305</v>
      </c>
      <c r="H13" s="4">
        <f t="shared" si="3"/>
        <v>17222</v>
      </c>
      <c r="I13" s="4">
        <f t="shared" si="3"/>
        <v>21498</v>
      </c>
      <c r="J13" s="4">
        <f t="shared" si="3"/>
        <v>17436</v>
      </c>
      <c r="K13" s="4">
        <f t="shared" si="3"/>
        <v>19790</v>
      </c>
      <c r="L13" s="4">
        <f t="shared" si="3"/>
        <v>18965</v>
      </c>
      <c r="M13" s="4">
        <f t="shared" si="3"/>
        <v>13721</v>
      </c>
      <c r="N13" s="4">
        <f>SUM(B13:M13)</f>
        <v>185472</v>
      </c>
      <c r="O13" s="8"/>
    </row>
    <row r="14" spans="1:17">
      <c r="A14" s="28" t="s">
        <v>128</v>
      </c>
      <c r="B14" s="26">
        <f>B13/B12</f>
        <v>0.72127355602421939</v>
      </c>
      <c r="C14" s="26">
        <f t="shared" ref="C14:N14" si="4">C13/C12</f>
        <v>0.63882546930492135</v>
      </c>
      <c r="D14" s="26">
        <f t="shared" si="4"/>
        <v>0.64341535301210195</v>
      </c>
      <c r="E14" s="26">
        <f t="shared" si="4"/>
        <v>0.606747496046389</v>
      </c>
      <c r="F14" s="26">
        <f t="shared" si="4"/>
        <v>0.55478727731229149</v>
      </c>
      <c r="G14" s="26">
        <f t="shared" si="4"/>
        <v>0.68441701354002205</v>
      </c>
      <c r="H14" s="26">
        <f t="shared" si="4"/>
        <v>0.80341481619705168</v>
      </c>
      <c r="I14" s="26">
        <f t="shared" si="4"/>
        <v>0.94140830267997899</v>
      </c>
      <c r="J14" s="26">
        <f t="shared" si="4"/>
        <v>0.93979410337950731</v>
      </c>
      <c r="K14" s="26">
        <f t="shared" si="4"/>
        <v>0.9849201214353257</v>
      </c>
      <c r="L14" s="26">
        <f t="shared" si="4"/>
        <v>0.90047955937514834</v>
      </c>
      <c r="M14" s="26">
        <f t="shared" si="4"/>
        <v>0.94497245179063361</v>
      </c>
      <c r="N14" s="26">
        <f t="shared" si="4"/>
        <v>0.77405784399649435</v>
      </c>
    </row>
  </sheetData>
  <phoneticPr fontId="2"/>
  <pageMargins left="0.7" right="0.7" top="0.75" bottom="0.75" header="0.3" footer="0.3"/>
  <pageSetup paperSize="9" scale="7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32"/>
  <sheetViews>
    <sheetView topLeftCell="A16" zoomScale="55" zoomScaleNormal="55" workbookViewId="0">
      <selection activeCell="A55" sqref="A34:XFD55"/>
    </sheetView>
  </sheetViews>
  <sheetFormatPr defaultRowHeight="18.75"/>
  <cols>
    <col min="1" max="1" width="29.625" bestFit="1" customWidth="1"/>
    <col min="14" max="14" width="8.75" customWidth="1"/>
    <col min="15" max="15" width="9.375" bestFit="1" customWidth="1"/>
  </cols>
  <sheetData>
    <row r="1" spans="1:17">
      <c r="A1" t="s">
        <v>124</v>
      </c>
    </row>
    <row r="3" spans="1:17">
      <c r="A3" s="46" t="s">
        <v>31</v>
      </c>
      <c r="B3" s="47" t="s">
        <v>2</v>
      </c>
      <c r="C3" s="47" t="s">
        <v>3</v>
      </c>
      <c r="D3" s="47" t="s">
        <v>21</v>
      </c>
      <c r="E3" s="47" t="s">
        <v>5</v>
      </c>
      <c r="F3" s="47" t="s">
        <v>6</v>
      </c>
      <c r="G3" s="47" t="s">
        <v>7</v>
      </c>
      <c r="H3" s="47" t="s">
        <v>8</v>
      </c>
      <c r="I3" s="47" t="s">
        <v>9</v>
      </c>
      <c r="J3" s="47" t="s">
        <v>10</v>
      </c>
      <c r="K3" s="47" t="s">
        <v>11</v>
      </c>
      <c r="L3" s="47" t="s">
        <v>12</v>
      </c>
      <c r="M3" s="47" t="s">
        <v>13</v>
      </c>
      <c r="N3" s="47" t="s">
        <v>14</v>
      </c>
      <c r="O3" s="48" t="s">
        <v>119</v>
      </c>
      <c r="P3" s="48" t="s">
        <v>128</v>
      </c>
    </row>
    <row r="4" spans="1:17">
      <c r="A4" s="1" t="s">
        <v>32</v>
      </c>
      <c r="B4" s="1">
        <v>2</v>
      </c>
      <c r="C4" s="1"/>
      <c r="D4" s="1">
        <v>8</v>
      </c>
      <c r="E4" s="1">
        <v>6</v>
      </c>
      <c r="F4" s="1">
        <v>2</v>
      </c>
      <c r="G4" s="1">
        <v>8</v>
      </c>
      <c r="H4" s="1">
        <v>5</v>
      </c>
      <c r="I4" s="1">
        <v>2</v>
      </c>
      <c r="J4" s="1">
        <v>6</v>
      </c>
      <c r="K4" s="1">
        <v>9</v>
      </c>
      <c r="L4" s="1">
        <v>7</v>
      </c>
      <c r="M4" s="1">
        <v>1</v>
      </c>
      <c r="N4" s="1">
        <f t="shared" ref="N4:N23" si="0">SUM(B4:M4)</f>
        <v>56</v>
      </c>
      <c r="O4" s="28">
        <v>87</v>
      </c>
      <c r="P4" s="26">
        <f t="shared" ref="P4:P18" si="1">N4/O4</f>
        <v>0.64367816091954022</v>
      </c>
    </row>
    <row r="5" spans="1:17">
      <c r="A5" s="1" t="s">
        <v>33</v>
      </c>
      <c r="B5" s="1">
        <v>15</v>
      </c>
      <c r="C5" s="1">
        <v>16</v>
      </c>
      <c r="D5" s="1">
        <v>9</v>
      </c>
      <c r="E5" s="1">
        <v>28</v>
      </c>
      <c r="F5" s="1">
        <v>9</v>
      </c>
      <c r="G5" s="1">
        <v>15</v>
      </c>
      <c r="H5" s="1">
        <v>44</v>
      </c>
      <c r="I5" s="1">
        <v>17</v>
      </c>
      <c r="J5" s="1">
        <v>33</v>
      </c>
      <c r="K5" s="1">
        <v>24</v>
      </c>
      <c r="L5" s="1">
        <v>21</v>
      </c>
      <c r="M5" s="1">
        <v>16</v>
      </c>
      <c r="N5" s="1">
        <f>SUM(B5:M5)</f>
        <v>247</v>
      </c>
      <c r="O5" s="28">
        <v>369</v>
      </c>
      <c r="P5" s="26">
        <f t="shared" si="1"/>
        <v>0.66937669376693765</v>
      </c>
    </row>
    <row r="6" spans="1:17">
      <c r="A6" s="1" t="s">
        <v>34</v>
      </c>
      <c r="B6" s="1">
        <v>12</v>
      </c>
      <c r="C6" s="1">
        <v>3</v>
      </c>
      <c r="D6" s="1">
        <v>7</v>
      </c>
      <c r="E6" s="1">
        <v>9</v>
      </c>
      <c r="F6" s="1"/>
      <c r="G6" s="1">
        <v>5</v>
      </c>
      <c r="H6" s="1">
        <v>8</v>
      </c>
      <c r="I6" s="1">
        <v>9</v>
      </c>
      <c r="J6" s="1">
        <v>4</v>
      </c>
      <c r="K6" s="1"/>
      <c r="L6" s="1">
        <v>3</v>
      </c>
      <c r="M6" s="1">
        <v>2</v>
      </c>
      <c r="N6" s="1">
        <f t="shared" si="0"/>
        <v>62</v>
      </c>
      <c r="O6" s="28">
        <v>37</v>
      </c>
      <c r="P6" s="26">
        <f t="shared" si="1"/>
        <v>1.6756756756756757</v>
      </c>
    </row>
    <row r="7" spans="1:17">
      <c r="A7" s="1" t="s">
        <v>35</v>
      </c>
      <c r="B7" s="1">
        <v>3</v>
      </c>
      <c r="C7" s="1"/>
      <c r="D7" s="1">
        <v>10</v>
      </c>
      <c r="E7" s="1">
        <v>16</v>
      </c>
      <c r="F7" s="1">
        <v>6</v>
      </c>
      <c r="G7" s="1">
        <v>12</v>
      </c>
      <c r="H7" s="1">
        <v>8</v>
      </c>
      <c r="I7" s="1">
        <v>9</v>
      </c>
      <c r="J7" s="1">
        <v>12</v>
      </c>
      <c r="K7" s="1">
        <v>6</v>
      </c>
      <c r="L7" s="1">
        <v>8</v>
      </c>
      <c r="M7" s="1">
        <v>3</v>
      </c>
      <c r="N7" s="1">
        <f t="shared" si="0"/>
        <v>93</v>
      </c>
      <c r="O7" s="28">
        <v>43</v>
      </c>
      <c r="P7" s="26">
        <f t="shared" si="1"/>
        <v>2.1627906976744184</v>
      </c>
    </row>
    <row r="8" spans="1:17">
      <c r="A8" s="1" t="s">
        <v>36</v>
      </c>
      <c r="B8" s="1">
        <v>2</v>
      </c>
      <c r="C8" s="1">
        <v>3</v>
      </c>
      <c r="D8" s="1">
        <v>17</v>
      </c>
      <c r="E8" s="1">
        <v>9</v>
      </c>
      <c r="F8" s="1">
        <v>13</v>
      </c>
      <c r="G8" s="1">
        <v>8</v>
      </c>
      <c r="H8" s="1">
        <v>6</v>
      </c>
      <c r="I8" s="1">
        <v>30</v>
      </c>
      <c r="J8" s="1">
        <v>2</v>
      </c>
      <c r="K8" s="1">
        <v>3</v>
      </c>
      <c r="L8" s="1">
        <v>17</v>
      </c>
      <c r="M8" s="1">
        <v>14</v>
      </c>
      <c r="N8" s="1">
        <f t="shared" si="0"/>
        <v>124</v>
      </c>
      <c r="O8" s="28">
        <v>108</v>
      </c>
      <c r="P8" s="26">
        <f t="shared" si="1"/>
        <v>1.1481481481481481</v>
      </c>
    </row>
    <row r="9" spans="1:17">
      <c r="A9" s="1" t="s">
        <v>37</v>
      </c>
      <c r="B9" s="1">
        <v>5</v>
      </c>
      <c r="C9" s="1"/>
      <c r="D9" s="1">
        <v>1</v>
      </c>
      <c r="E9" s="1">
        <v>1</v>
      </c>
      <c r="F9" s="1"/>
      <c r="G9" s="1"/>
      <c r="H9" s="1">
        <v>1</v>
      </c>
      <c r="I9" s="1"/>
      <c r="J9" s="1">
        <v>10</v>
      </c>
      <c r="K9" s="1">
        <v>5</v>
      </c>
      <c r="L9" s="1">
        <v>7</v>
      </c>
      <c r="M9" s="1">
        <v>2</v>
      </c>
      <c r="N9" s="1">
        <f t="shared" si="0"/>
        <v>32</v>
      </c>
      <c r="O9" s="28">
        <v>15</v>
      </c>
      <c r="P9" s="26">
        <f t="shared" si="1"/>
        <v>2.1333333333333333</v>
      </c>
    </row>
    <row r="10" spans="1:17">
      <c r="A10" s="1" t="s">
        <v>38</v>
      </c>
      <c r="B10" s="1">
        <v>1</v>
      </c>
      <c r="C10" s="1"/>
      <c r="D10" s="1"/>
      <c r="E10" s="1"/>
      <c r="F10" s="1">
        <v>8</v>
      </c>
      <c r="G10" s="1"/>
      <c r="H10" s="1"/>
      <c r="I10" s="1">
        <v>8</v>
      </c>
      <c r="J10" s="1">
        <v>1</v>
      </c>
      <c r="K10" s="1">
        <v>4</v>
      </c>
      <c r="L10" s="1">
        <v>7</v>
      </c>
      <c r="M10" s="1">
        <v>1</v>
      </c>
      <c r="N10" s="1">
        <f t="shared" si="0"/>
        <v>30</v>
      </c>
      <c r="O10" s="28">
        <v>11</v>
      </c>
      <c r="P10" s="26">
        <f t="shared" si="1"/>
        <v>2.7272727272727271</v>
      </c>
      <c r="Q10" s="45"/>
    </row>
    <row r="11" spans="1:17">
      <c r="A11" s="1" t="s">
        <v>39</v>
      </c>
      <c r="B11" s="1"/>
      <c r="C11" s="1">
        <v>2</v>
      </c>
      <c r="D11" s="1">
        <v>1</v>
      </c>
      <c r="E11" s="1">
        <v>14</v>
      </c>
      <c r="F11" s="1"/>
      <c r="G11" s="1">
        <v>5</v>
      </c>
      <c r="H11" s="1"/>
      <c r="I11" s="1">
        <v>12</v>
      </c>
      <c r="J11" s="1">
        <v>5</v>
      </c>
      <c r="K11" s="1">
        <v>3</v>
      </c>
      <c r="L11" s="1">
        <v>8</v>
      </c>
      <c r="M11" s="1">
        <v>3</v>
      </c>
      <c r="N11" s="1">
        <f t="shared" si="0"/>
        <v>53</v>
      </c>
      <c r="O11" s="28">
        <v>18</v>
      </c>
      <c r="P11" s="26">
        <f t="shared" si="1"/>
        <v>2.9444444444444446</v>
      </c>
    </row>
    <row r="12" spans="1:17">
      <c r="A12" s="1" t="s">
        <v>40</v>
      </c>
      <c r="B12" s="1">
        <v>1</v>
      </c>
      <c r="C12" s="1">
        <v>4</v>
      </c>
      <c r="D12" s="1">
        <v>31</v>
      </c>
      <c r="E12" s="1">
        <v>3</v>
      </c>
      <c r="F12" s="1">
        <v>8</v>
      </c>
      <c r="G12" s="1">
        <v>8</v>
      </c>
      <c r="H12" s="1">
        <v>8</v>
      </c>
      <c r="I12" s="1">
        <v>1</v>
      </c>
      <c r="J12" s="1">
        <v>2</v>
      </c>
      <c r="K12" s="1">
        <v>4</v>
      </c>
      <c r="L12" s="1">
        <v>2</v>
      </c>
      <c r="M12" s="1">
        <v>9</v>
      </c>
      <c r="N12" s="1">
        <f t="shared" si="0"/>
        <v>81</v>
      </c>
      <c r="O12" s="28">
        <v>61</v>
      </c>
      <c r="P12" s="26">
        <f t="shared" si="1"/>
        <v>1.3278688524590163</v>
      </c>
    </row>
    <row r="13" spans="1:17">
      <c r="A13" s="1" t="s">
        <v>41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>
        <f t="shared" si="0"/>
        <v>0</v>
      </c>
      <c r="O13" s="28">
        <v>0</v>
      </c>
      <c r="P13" s="26">
        <f>0%</f>
        <v>0</v>
      </c>
    </row>
    <row r="14" spans="1:17">
      <c r="A14" s="1" t="s">
        <v>42</v>
      </c>
      <c r="B14" s="1"/>
      <c r="C14" s="1">
        <v>3</v>
      </c>
      <c r="D14" s="1">
        <v>1</v>
      </c>
      <c r="E14" s="1">
        <v>24</v>
      </c>
      <c r="F14" s="1"/>
      <c r="G14" s="1">
        <v>3</v>
      </c>
      <c r="H14" s="1"/>
      <c r="I14" s="1">
        <v>1</v>
      </c>
      <c r="J14" s="1">
        <v>2</v>
      </c>
      <c r="K14" s="1">
        <v>2</v>
      </c>
      <c r="L14" s="1">
        <v>11</v>
      </c>
      <c r="M14" s="1">
        <v>6</v>
      </c>
      <c r="N14" s="1">
        <f t="shared" si="0"/>
        <v>53</v>
      </c>
      <c r="O14" s="28">
        <v>16</v>
      </c>
      <c r="P14" s="26">
        <f t="shared" si="1"/>
        <v>3.3125</v>
      </c>
    </row>
    <row r="15" spans="1:17">
      <c r="A15" s="1" t="s">
        <v>43</v>
      </c>
      <c r="B15" s="1"/>
      <c r="C15" s="1"/>
      <c r="D15" s="1">
        <v>7</v>
      </c>
      <c r="E15" s="1">
        <v>7</v>
      </c>
      <c r="F15" s="1">
        <v>5</v>
      </c>
      <c r="G15" s="1">
        <v>5</v>
      </c>
      <c r="H15" s="1"/>
      <c r="I15" s="1">
        <v>1</v>
      </c>
      <c r="J15" s="1">
        <v>1</v>
      </c>
      <c r="K15" s="1"/>
      <c r="L15" s="1">
        <v>4</v>
      </c>
      <c r="M15" s="1">
        <v>6</v>
      </c>
      <c r="N15" s="1">
        <f t="shared" si="0"/>
        <v>36</v>
      </c>
      <c r="O15" s="28">
        <v>29</v>
      </c>
      <c r="P15" s="26">
        <f t="shared" si="1"/>
        <v>1.2413793103448276</v>
      </c>
    </row>
    <row r="16" spans="1:17">
      <c r="A16" s="1" t="s">
        <v>44</v>
      </c>
      <c r="B16" s="1"/>
      <c r="C16" s="1"/>
      <c r="D16" s="1"/>
      <c r="E16" s="1"/>
      <c r="F16" s="1">
        <v>2</v>
      </c>
      <c r="G16" s="1">
        <v>2</v>
      </c>
      <c r="H16" s="1"/>
      <c r="I16" s="1">
        <v>1</v>
      </c>
      <c r="J16" s="1">
        <v>1</v>
      </c>
      <c r="K16" s="1"/>
      <c r="L16" s="1"/>
      <c r="M16" s="1"/>
      <c r="N16" s="1">
        <f t="shared" si="0"/>
        <v>6</v>
      </c>
      <c r="O16" s="28">
        <v>0</v>
      </c>
      <c r="P16" s="26">
        <v>6</v>
      </c>
    </row>
    <row r="17" spans="1:16">
      <c r="A17" s="1" t="s">
        <v>45</v>
      </c>
      <c r="B17" s="1"/>
      <c r="C17" s="1"/>
      <c r="D17" s="1"/>
      <c r="E17" s="1"/>
      <c r="F17" s="1">
        <v>1</v>
      </c>
      <c r="G17" s="1"/>
      <c r="H17" s="1">
        <v>1</v>
      </c>
      <c r="I17" s="1">
        <v>1</v>
      </c>
      <c r="J17" s="1"/>
      <c r="K17" s="1">
        <v>2</v>
      </c>
      <c r="L17" s="1"/>
      <c r="M17" s="1"/>
      <c r="N17" s="1">
        <f t="shared" si="0"/>
        <v>5</v>
      </c>
      <c r="O17" s="28">
        <v>28</v>
      </c>
      <c r="P17" s="26">
        <f>N17/O17</f>
        <v>0.17857142857142858</v>
      </c>
    </row>
    <row r="18" spans="1:16">
      <c r="A18" s="1" t="s">
        <v>46</v>
      </c>
      <c r="B18" s="1">
        <v>5</v>
      </c>
      <c r="C18" s="1">
        <v>4</v>
      </c>
      <c r="D18" s="1">
        <v>5</v>
      </c>
      <c r="E18" s="1">
        <v>15</v>
      </c>
      <c r="F18" s="1">
        <v>10</v>
      </c>
      <c r="G18" s="1">
        <v>5</v>
      </c>
      <c r="H18" s="1">
        <v>2</v>
      </c>
      <c r="I18" s="1"/>
      <c r="J18" s="1"/>
      <c r="K18" s="1">
        <v>2</v>
      </c>
      <c r="L18" s="1">
        <v>11</v>
      </c>
      <c r="M18" s="1"/>
      <c r="N18" s="1">
        <f t="shared" si="0"/>
        <v>59</v>
      </c>
      <c r="O18" s="28">
        <v>26</v>
      </c>
      <c r="P18" s="26">
        <f t="shared" si="1"/>
        <v>2.2692307692307692</v>
      </c>
    </row>
    <row r="19" spans="1:16">
      <c r="A19" s="1" t="s">
        <v>47</v>
      </c>
      <c r="B19" s="1">
        <v>15</v>
      </c>
      <c r="C19" s="1">
        <v>16</v>
      </c>
      <c r="D19" s="1">
        <v>8</v>
      </c>
      <c r="E19" s="1">
        <v>11</v>
      </c>
      <c r="F19" s="1">
        <v>14</v>
      </c>
      <c r="G19" s="1">
        <v>1</v>
      </c>
      <c r="H19" s="1">
        <v>20</v>
      </c>
      <c r="I19" s="1">
        <v>33</v>
      </c>
      <c r="J19" s="1">
        <v>60</v>
      </c>
      <c r="K19" s="1">
        <v>70</v>
      </c>
      <c r="L19" s="1">
        <v>59</v>
      </c>
      <c r="M19" s="1">
        <v>8</v>
      </c>
      <c r="N19" s="1">
        <f t="shared" si="0"/>
        <v>315</v>
      </c>
      <c r="O19" s="28">
        <v>331</v>
      </c>
      <c r="P19" s="26">
        <f t="shared" ref="P19:P28" si="2">N19/O19</f>
        <v>0.95166163141993954</v>
      </c>
    </row>
    <row r="20" spans="1:16">
      <c r="A20" s="1" t="s">
        <v>48</v>
      </c>
      <c r="B20" s="1">
        <v>15</v>
      </c>
      <c r="C20" s="1">
        <v>49</v>
      </c>
      <c r="D20" s="1">
        <v>23</v>
      </c>
      <c r="E20" s="1">
        <v>46</v>
      </c>
      <c r="F20" s="1">
        <v>46</v>
      </c>
      <c r="G20" s="1">
        <v>29</v>
      </c>
      <c r="H20" s="1">
        <v>89</v>
      </c>
      <c r="I20" s="1">
        <v>42</v>
      </c>
      <c r="J20" s="1">
        <v>54</v>
      </c>
      <c r="K20" s="1">
        <v>9</v>
      </c>
      <c r="L20" s="1">
        <v>28</v>
      </c>
      <c r="M20" s="1">
        <v>39</v>
      </c>
      <c r="N20" s="1">
        <f t="shared" si="0"/>
        <v>469</v>
      </c>
      <c r="O20" s="28">
        <v>563</v>
      </c>
      <c r="P20" s="26">
        <f t="shared" si="2"/>
        <v>0.8330373001776199</v>
      </c>
    </row>
    <row r="21" spans="1:16">
      <c r="A21" s="1" t="s">
        <v>49</v>
      </c>
      <c r="B21" s="1">
        <v>2</v>
      </c>
      <c r="C21" s="1">
        <v>4</v>
      </c>
      <c r="D21" s="1">
        <v>6</v>
      </c>
      <c r="E21" s="1">
        <v>1</v>
      </c>
      <c r="F21" s="1">
        <v>12</v>
      </c>
      <c r="G21" s="1">
        <v>1</v>
      </c>
      <c r="H21" s="1">
        <v>2</v>
      </c>
      <c r="I21" s="1">
        <v>5</v>
      </c>
      <c r="J21" s="1">
        <v>56</v>
      </c>
      <c r="K21" s="1">
        <v>2</v>
      </c>
      <c r="L21" s="1">
        <v>21</v>
      </c>
      <c r="M21" s="1">
        <v>11</v>
      </c>
      <c r="N21" s="1">
        <f t="shared" si="0"/>
        <v>123</v>
      </c>
      <c r="O21" s="28">
        <v>34</v>
      </c>
      <c r="P21" s="26">
        <f t="shared" si="2"/>
        <v>3.6176470588235294</v>
      </c>
    </row>
    <row r="22" spans="1:16">
      <c r="A22" s="1" t="s">
        <v>50</v>
      </c>
      <c r="B22" s="1">
        <v>28</v>
      </c>
      <c r="C22" s="1">
        <v>48</v>
      </c>
      <c r="D22" s="1">
        <v>1</v>
      </c>
      <c r="E22" s="1">
        <v>16</v>
      </c>
      <c r="F22" s="1">
        <v>14</v>
      </c>
      <c r="G22" s="1">
        <v>39</v>
      </c>
      <c r="H22" s="1">
        <v>47</v>
      </c>
      <c r="I22" s="1">
        <v>10</v>
      </c>
      <c r="J22" s="1">
        <v>91</v>
      </c>
      <c r="K22" s="1">
        <v>49</v>
      </c>
      <c r="L22" s="1">
        <v>27</v>
      </c>
      <c r="M22" s="1">
        <v>5</v>
      </c>
      <c r="N22" s="1">
        <f t="shared" si="0"/>
        <v>375</v>
      </c>
      <c r="O22" s="28">
        <v>168</v>
      </c>
      <c r="P22" s="26">
        <f t="shared" si="2"/>
        <v>2.2321428571428572</v>
      </c>
    </row>
    <row r="23" spans="1:16">
      <c r="A23" s="1" t="s">
        <v>51</v>
      </c>
      <c r="B23" s="1">
        <v>1</v>
      </c>
      <c r="C23" s="1">
        <v>3</v>
      </c>
      <c r="D23" s="1">
        <v>2</v>
      </c>
      <c r="E23" s="1">
        <v>1</v>
      </c>
      <c r="F23" s="1">
        <v>17</v>
      </c>
      <c r="G23" s="1">
        <v>7</v>
      </c>
      <c r="H23" s="1">
        <v>9</v>
      </c>
      <c r="I23" s="1">
        <v>16</v>
      </c>
      <c r="J23" s="1">
        <v>8</v>
      </c>
      <c r="K23" s="1">
        <v>7</v>
      </c>
      <c r="L23" s="1">
        <v>5</v>
      </c>
      <c r="M23" s="1"/>
      <c r="N23" s="1">
        <f t="shared" si="0"/>
        <v>76</v>
      </c>
      <c r="O23" s="28">
        <v>51</v>
      </c>
      <c r="P23" s="26">
        <f t="shared" si="2"/>
        <v>1.4901960784313726</v>
      </c>
    </row>
    <row r="24" spans="1:16">
      <c r="A24" s="1" t="s">
        <v>52</v>
      </c>
      <c r="B24" s="1"/>
      <c r="C24" s="1"/>
      <c r="D24" s="1"/>
      <c r="E24" s="1"/>
      <c r="F24" s="1"/>
      <c r="G24" s="1"/>
      <c r="H24" s="1"/>
      <c r="I24" s="1">
        <v>1</v>
      </c>
      <c r="J24" s="1">
        <v>1</v>
      </c>
      <c r="K24" s="1"/>
      <c r="L24" s="1">
        <v>4</v>
      </c>
      <c r="M24" s="1"/>
      <c r="N24" s="1">
        <f>SUM(B24:M24)</f>
        <v>6</v>
      </c>
      <c r="O24" s="28">
        <v>13</v>
      </c>
      <c r="P24" s="26">
        <f t="shared" si="2"/>
        <v>0.46153846153846156</v>
      </c>
    </row>
    <row r="25" spans="1:16">
      <c r="A25" s="1" t="s">
        <v>53</v>
      </c>
      <c r="B25" s="1">
        <v>2</v>
      </c>
      <c r="C25" s="1"/>
      <c r="D25" s="1"/>
      <c r="E25" s="1"/>
      <c r="F25" s="1"/>
      <c r="G25" s="1"/>
      <c r="H25" s="1">
        <v>17</v>
      </c>
      <c r="I25" s="1"/>
      <c r="J25" s="1"/>
      <c r="K25" s="1">
        <v>4</v>
      </c>
      <c r="L25" s="1">
        <v>4</v>
      </c>
      <c r="M25" s="1"/>
      <c r="N25" s="1">
        <f>SUM(B25:M25)</f>
        <v>27</v>
      </c>
      <c r="O25" s="28">
        <v>15</v>
      </c>
      <c r="P25" s="26">
        <f t="shared" si="2"/>
        <v>1.8</v>
      </c>
    </row>
    <row r="26" spans="1:16">
      <c r="A26" s="1" t="s">
        <v>54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>
        <f>SUM(B26:M26)</f>
        <v>0</v>
      </c>
      <c r="O26" s="28">
        <v>11</v>
      </c>
      <c r="P26" s="26">
        <f t="shared" si="2"/>
        <v>0</v>
      </c>
    </row>
    <row r="27" spans="1:16">
      <c r="A27" s="1" t="s">
        <v>55</v>
      </c>
      <c r="B27" s="1"/>
      <c r="C27" s="1"/>
      <c r="D27" s="1">
        <v>2</v>
      </c>
      <c r="E27" s="1"/>
      <c r="F27" s="1">
        <v>2</v>
      </c>
      <c r="G27" s="1">
        <v>8</v>
      </c>
      <c r="H27" s="1">
        <v>6</v>
      </c>
      <c r="I27" s="1"/>
      <c r="J27" s="1"/>
      <c r="K27" s="1"/>
      <c r="L27" s="1">
        <v>7</v>
      </c>
      <c r="M27" s="1"/>
      <c r="N27" s="1">
        <f>SUM(B27:M27)</f>
        <v>25</v>
      </c>
      <c r="O27" s="28">
        <v>22</v>
      </c>
      <c r="P27" s="26">
        <f t="shared" si="2"/>
        <v>1.1363636363636365</v>
      </c>
    </row>
    <row r="28" spans="1:16">
      <c r="A28" s="1" t="s">
        <v>14</v>
      </c>
      <c r="B28" s="1">
        <f>SUM(B4:B27)</f>
        <v>109</v>
      </c>
      <c r="C28" s="1">
        <f>SUM(C4:C27)</f>
        <v>155</v>
      </c>
      <c r="D28" s="1">
        <f>SUM(D4:D27)</f>
        <v>139</v>
      </c>
      <c r="E28" s="1">
        <f t="shared" ref="E28:H28" si="3">SUM(E4:E27)</f>
        <v>207</v>
      </c>
      <c r="F28" s="1">
        <f t="shared" si="3"/>
        <v>169</v>
      </c>
      <c r="G28" s="1">
        <f t="shared" si="3"/>
        <v>161</v>
      </c>
      <c r="H28" s="1">
        <f t="shared" si="3"/>
        <v>273</v>
      </c>
      <c r="I28" s="1">
        <f>SUM(I4:I27)</f>
        <v>199</v>
      </c>
      <c r="J28" s="1">
        <f>SUM(J4:J27)</f>
        <v>349</v>
      </c>
      <c r="K28" s="1">
        <f>SUM(K4:K27)</f>
        <v>205</v>
      </c>
      <c r="L28" s="1">
        <f>SUM(L4:L27)</f>
        <v>261</v>
      </c>
      <c r="M28" s="1">
        <f>SUM(M4:M27)</f>
        <v>126</v>
      </c>
      <c r="N28" s="10">
        <f>SUM(B28:M28)</f>
        <v>2353</v>
      </c>
      <c r="O28" s="28">
        <f>SUM(O4:O27)</f>
        <v>2056</v>
      </c>
      <c r="P28" s="26">
        <f t="shared" si="2"/>
        <v>1.1444552529182879</v>
      </c>
    </row>
    <row r="30" spans="1:16">
      <c r="A30" s="1" t="s">
        <v>61</v>
      </c>
      <c r="B30" s="1" t="s">
        <v>62</v>
      </c>
      <c r="C30" s="1" t="s">
        <v>63</v>
      </c>
      <c r="D30" s="1" t="s">
        <v>64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  <c r="J30" s="1" t="s">
        <v>10</v>
      </c>
      <c r="K30" s="1" t="s">
        <v>11</v>
      </c>
      <c r="L30" s="1" t="s">
        <v>12</v>
      </c>
      <c r="M30" s="1" t="s">
        <v>13</v>
      </c>
      <c r="N30" s="1" t="s">
        <v>65</v>
      </c>
    </row>
    <row r="31" spans="1:16">
      <c r="A31" s="1" t="s">
        <v>119</v>
      </c>
      <c r="B31" s="1">
        <v>171</v>
      </c>
      <c r="C31" s="1">
        <v>250</v>
      </c>
      <c r="D31" s="1">
        <v>205</v>
      </c>
      <c r="E31" s="1">
        <v>267</v>
      </c>
      <c r="F31" s="1">
        <v>204</v>
      </c>
      <c r="G31" s="1">
        <v>185</v>
      </c>
      <c r="H31" s="1">
        <v>184</v>
      </c>
      <c r="I31" s="1">
        <v>72</v>
      </c>
      <c r="J31" s="1">
        <v>129</v>
      </c>
      <c r="K31" s="1">
        <v>213</v>
      </c>
      <c r="L31" s="1">
        <v>103</v>
      </c>
      <c r="M31" s="1">
        <v>73</v>
      </c>
      <c r="N31" s="1">
        <f>SUM(B31:M31)</f>
        <v>2056</v>
      </c>
    </row>
    <row r="32" spans="1:16">
      <c r="A32" s="1" t="s">
        <v>126</v>
      </c>
      <c r="B32" s="1">
        <f t="shared" ref="B32:M32" si="4">B28</f>
        <v>109</v>
      </c>
      <c r="C32" s="1">
        <f t="shared" si="4"/>
        <v>155</v>
      </c>
      <c r="D32" s="1">
        <f t="shared" si="4"/>
        <v>139</v>
      </c>
      <c r="E32" s="1">
        <f t="shared" si="4"/>
        <v>207</v>
      </c>
      <c r="F32" s="1">
        <f t="shared" si="4"/>
        <v>169</v>
      </c>
      <c r="G32" s="1">
        <f t="shared" si="4"/>
        <v>161</v>
      </c>
      <c r="H32" s="1">
        <f t="shared" si="4"/>
        <v>273</v>
      </c>
      <c r="I32" s="1">
        <f t="shared" si="4"/>
        <v>199</v>
      </c>
      <c r="J32" s="1">
        <f t="shared" si="4"/>
        <v>349</v>
      </c>
      <c r="K32" s="1">
        <f t="shared" si="4"/>
        <v>205</v>
      </c>
      <c r="L32" s="1">
        <f t="shared" si="4"/>
        <v>261</v>
      </c>
      <c r="M32" s="1">
        <f t="shared" si="4"/>
        <v>126</v>
      </c>
      <c r="N32" s="10">
        <f>SUM(B32:M32)</f>
        <v>2353</v>
      </c>
      <c r="O32" s="12">
        <f>N32/N31</f>
        <v>1.1444552529182879</v>
      </c>
      <c r="P32" s="7"/>
    </row>
  </sheetData>
  <phoneticPr fontId="2"/>
  <pageMargins left="0.7" right="0.7" top="0.75" bottom="0.75" header="0.3" footer="0.3"/>
  <pageSetup paperSize="9" scale="7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Q15"/>
  <sheetViews>
    <sheetView topLeftCell="A7" zoomScale="60" zoomScaleNormal="60" workbookViewId="0">
      <selection activeCell="O14" sqref="O14"/>
    </sheetView>
  </sheetViews>
  <sheetFormatPr defaultRowHeight="18.75"/>
  <cols>
    <col min="1" max="1" width="27.625" bestFit="1" customWidth="1"/>
  </cols>
  <sheetData>
    <row r="1" spans="1:17">
      <c r="A1" t="s">
        <v>125</v>
      </c>
    </row>
    <row r="2" spans="1:17">
      <c r="N2" s="5"/>
      <c r="O2" s="6"/>
    </row>
    <row r="3" spans="1:17">
      <c r="A3" s="46" t="s">
        <v>0</v>
      </c>
      <c r="B3" s="46" t="s">
        <v>1</v>
      </c>
      <c r="C3" s="47" t="s">
        <v>2</v>
      </c>
      <c r="D3" s="47" t="s">
        <v>3</v>
      </c>
      <c r="E3" s="47" t="s">
        <v>21</v>
      </c>
      <c r="F3" s="47" t="s">
        <v>5</v>
      </c>
      <c r="G3" s="47" t="s">
        <v>6</v>
      </c>
      <c r="H3" s="47" t="s">
        <v>7</v>
      </c>
      <c r="I3" s="47" t="s">
        <v>8</v>
      </c>
      <c r="J3" s="47" t="s">
        <v>9</v>
      </c>
      <c r="K3" s="47" t="s">
        <v>10</v>
      </c>
      <c r="L3" s="47" t="s">
        <v>11</v>
      </c>
      <c r="M3" s="47" t="s">
        <v>12</v>
      </c>
      <c r="N3" s="47" t="s">
        <v>13</v>
      </c>
      <c r="O3" s="47" t="s">
        <v>14</v>
      </c>
      <c r="P3" s="48" t="s">
        <v>119</v>
      </c>
      <c r="Q3" s="48" t="s">
        <v>128</v>
      </c>
    </row>
    <row r="4" spans="1:17">
      <c r="A4" s="1" t="s">
        <v>56</v>
      </c>
      <c r="B4" s="1">
        <v>2</v>
      </c>
      <c r="C4" s="10">
        <v>0</v>
      </c>
      <c r="D4" s="10">
        <v>0</v>
      </c>
      <c r="E4" s="10">
        <v>4</v>
      </c>
      <c r="F4" s="10">
        <v>162</v>
      </c>
      <c r="G4" s="10">
        <v>376</v>
      </c>
      <c r="H4" s="10">
        <v>216</v>
      </c>
      <c r="I4" s="10">
        <v>550</v>
      </c>
      <c r="J4" s="10">
        <v>1233</v>
      </c>
      <c r="K4" s="10">
        <v>232</v>
      </c>
      <c r="L4" s="10">
        <v>169</v>
      </c>
      <c r="M4" s="10">
        <v>48</v>
      </c>
      <c r="N4" s="10">
        <v>1</v>
      </c>
      <c r="O4" s="10">
        <f>SUM(C4:N4)</f>
        <v>2991</v>
      </c>
      <c r="P4" s="41">
        <v>3829</v>
      </c>
      <c r="Q4" s="26">
        <f>O4/P4</f>
        <v>0.78114390180203708</v>
      </c>
    </row>
    <row r="5" spans="1:17">
      <c r="A5" s="1" t="s">
        <v>57</v>
      </c>
      <c r="B5" s="1">
        <v>7</v>
      </c>
      <c r="C5" s="10">
        <v>3110</v>
      </c>
      <c r="D5" s="10">
        <v>3736</v>
      </c>
      <c r="E5" s="10">
        <v>4100</v>
      </c>
      <c r="F5" s="10">
        <v>3495</v>
      </c>
      <c r="G5" s="10">
        <v>6825</v>
      </c>
      <c r="H5" s="10">
        <v>4441</v>
      </c>
      <c r="I5" s="10">
        <v>5622</v>
      </c>
      <c r="J5" s="10">
        <v>7677</v>
      </c>
      <c r="K5" s="10">
        <v>4817</v>
      </c>
      <c r="L5" s="10">
        <v>13138</v>
      </c>
      <c r="M5" s="10">
        <v>13229</v>
      </c>
      <c r="N5" s="10">
        <v>2347</v>
      </c>
      <c r="O5" s="10">
        <f t="shared" ref="O5:O9" si="0">SUM(C5:N5)</f>
        <v>72537</v>
      </c>
      <c r="P5" s="41">
        <v>80684</v>
      </c>
      <c r="Q5" s="26">
        <f t="shared" ref="Q5:Q10" si="1">O5/P5</f>
        <v>0.89902582916067619</v>
      </c>
    </row>
    <row r="6" spans="1:17">
      <c r="A6" s="1" t="s">
        <v>58</v>
      </c>
      <c r="B6" s="1">
        <v>3</v>
      </c>
      <c r="C6" s="10">
        <v>7971</v>
      </c>
      <c r="D6" s="10">
        <v>5428</v>
      </c>
      <c r="E6" s="10">
        <v>6134</v>
      </c>
      <c r="F6" s="10">
        <v>7156</v>
      </c>
      <c r="G6" s="10">
        <v>8869</v>
      </c>
      <c r="H6" s="10">
        <v>6166</v>
      </c>
      <c r="I6" s="10">
        <v>6772</v>
      </c>
      <c r="J6" s="10">
        <v>9782</v>
      </c>
      <c r="K6" s="10">
        <v>5790</v>
      </c>
      <c r="L6" s="10">
        <v>6406</v>
      </c>
      <c r="M6" s="44">
        <v>8768</v>
      </c>
      <c r="N6" s="10">
        <v>7316</v>
      </c>
      <c r="O6" s="10">
        <f t="shared" si="0"/>
        <v>86558</v>
      </c>
      <c r="P6" s="41">
        <v>84499</v>
      </c>
      <c r="Q6" s="26">
        <f t="shared" si="1"/>
        <v>1.0243671522739914</v>
      </c>
    </row>
    <row r="7" spans="1:17">
      <c r="A7" s="1" t="s">
        <v>59</v>
      </c>
      <c r="B7" s="1">
        <v>7</v>
      </c>
      <c r="C7" s="10">
        <v>21637</v>
      </c>
      <c r="D7" s="10">
        <v>24498</v>
      </c>
      <c r="E7" s="10">
        <v>30106</v>
      </c>
      <c r="F7" s="10">
        <v>29851</v>
      </c>
      <c r="G7" s="10">
        <v>24639</v>
      </c>
      <c r="H7" s="10">
        <v>6496</v>
      </c>
      <c r="I7" s="10">
        <v>27260</v>
      </c>
      <c r="J7" s="10">
        <v>25289</v>
      </c>
      <c r="K7" s="10">
        <v>22376</v>
      </c>
      <c r="L7" s="10">
        <v>30129</v>
      </c>
      <c r="M7" s="10">
        <v>29051</v>
      </c>
      <c r="N7" s="10">
        <v>15996</v>
      </c>
      <c r="O7" s="10">
        <f t="shared" si="0"/>
        <v>287328</v>
      </c>
      <c r="P7" s="41">
        <v>356971</v>
      </c>
      <c r="Q7" s="26">
        <f t="shared" si="1"/>
        <v>0.80490572063276844</v>
      </c>
    </row>
    <row r="8" spans="1:17">
      <c r="A8" s="1" t="s">
        <v>60</v>
      </c>
      <c r="B8" s="1">
        <v>3</v>
      </c>
      <c r="C8" s="10">
        <v>14365</v>
      </c>
      <c r="D8" s="10">
        <v>16603</v>
      </c>
      <c r="E8" s="10">
        <v>13983</v>
      </c>
      <c r="F8" s="10">
        <v>12189</v>
      </c>
      <c r="G8" s="10">
        <v>28844</v>
      </c>
      <c r="H8" s="10">
        <v>18913</v>
      </c>
      <c r="I8" s="10">
        <v>18161</v>
      </c>
      <c r="J8" s="10">
        <v>17436</v>
      </c>
      <c r="K8" s="10">
        <v>15953</v>
      </c>
      <c r="L8" s="10">
        <v>20245</v>
      </c>
      <c r="M8" s="10">
        <v>20432</v>
      </c>
      <c r="N8" s="10">
        <v>16510</v>
      </c>
      <c r="O8" s="10">
        <f t="shared" si="0"/>
        <v>213634</v>
      </c>
      <c r="P8" s="41">
        <v>199226</v>
      </c>
      <c r="Q8" s="26">
        <f t="shared" si="1"/>
        <v>1.0723198779275798</v>
      </c>
    </row>
    <row r="9" spans="1:17">
      <c r="A9" s="1" t="s">
        <v>55</v>
      </c>
      <c r="B9" s="1">
        <v>2</v>
      </c>
      <c r="C9" s="10">
        <v>3465</v>
      </c>
      <c r="D9" s="10">
        <v>2974</v>
      </c>
      <c r="E9" s="10">
        <v>4354</v>
      </c>
      <c r="F9" s="10">
        <v>5744</v>
      </c>
      <c r="G9" s="10">
        <v>9311</v>
      </c>
      <c r="H9" s="10">
        <v>5380</v>
      </c>
      <c r="I9" s="10">
        <v>5718</v>
      </c>
      <c r="J9" s="10">
        <v>8196</v>
      </c>
      <c r="K9" s="10">
        <v>5655</v>
      </c>
      <c r="L9" s="10">
        <v>5713</v>
      </c>
      <c r="M9" s="10">
        <v>6619</v>
      </c>
      <c r="N9" s="10">
        <v>4330</v>
      </c>
      <c r="O9" s="10">
        <f t="shared" si="0"/>
        <v>67459</v>
      </c>
      <c r="P9" s="41">
        <v>66340</v>
      </c>
      <c r="Q9" s="26">
        <f t="shared" si="1"/>
        <v>1.0168676514923123</v>
      </c>
    </row>
    <row r="10" spans="1:17">
      <c r="A10" s="1" t="s">
        <v>14</v>
      </c>
      <c r="B10" s="1">
        <f>SUM(B4:B9)</f>
        <v>24</v>
      </c>
      <c r="C10" s="2">
        <f>SUM(C4:C9)</f>
        <v>50548</v>
      </c>
      <c r="D10" s="2">
        <f t="shared" ref="D10:M10" si="2">SUM(D4:D9)</f>
        <v>53239</v>
      </c>
      <c r="E10" s="2">
        <f t="shared" si="2"/>
        <v>58681</v>
      </c>
      <c r="F10" s="2">
        <f t="shared" si="2"/>
        <v>58597</v>
      </c>
      <c r="G10" s="2">
        <f t="shared" si="2"/>
        <v>78864</v>
      </c>
      <c r="H10" s="2">
        <f t="shared" si="2"/>
        <v>41612</v>
      </c>
      <c r="I10" s="2">
        <f t="shared" si="2"/>
        <v>64083</v>
      </c>
      <c r="J10" s="2">
        <f t="shared" si="2"/>
        <v>69613</v>
      </c>
      <c r="K10" s="2">
        <f t="shared" si="2"/>
        <v>54823</v>
      </c>
      <c r="L10" s="2">
        <f t="shared" si="2"/>
        <v>75800</v>
      </c>
      <c r="M10" s="2">
        <f t="shared" si="2"/>
        <v>78147</v>
      </c>
      <c r="N10" s="2">
        <f>SUM(N4:N9)</f>
        <v>46500</v>
      </c>
      <c r="O10" s="10">
        <f>SUM(C10:N10)</f>
        <v>730507</v>
      </c>
      <c r="P10" s="41">
        <f>SUM(P4:P9)</f>
        <v>791549</v>
      </c>
      <c r="Q10" s="26">
        <f t="shared" si="1"/>
        <v>0.92288285374626211</v>
      </c>
    </row>
    <row r="12" spans="1:17">
      <c r="A12" s="52" t="s">
        <v>20</v>
      </c>
      <c r="B12" s="52" t="s">
        <v>2</v>
      </c>
      <c r="C12" s="52" t="s">
        <v>3</v>
      </c>
      <c r="D12" s="52" t="s">
        <v>21</v>
      </c>
      <c r="E12" s="52" t="s">
        <v>22</v>
      </c>
      <c r="F12" s="52" t="s">
        <v>23</v>
      </c>
      <c r="G12" s="52" t="s">
        <v>24</v>
      </c>
      <c r="H12" s="52" t="s">
        <v>25</v>
      </c>
      <c r="I12" s="52" t="s">
        <v>26</v>
      </c>
      <c r="J12" s="52" t="s">
        <v>27</v>
      </c>
      <c r="K12" s="52" t="s">
        <v>30</v>
      </c>
      <c r="L12" s="52" t="s">
        <v>28</v>
      </c>
      <c r="M12" s="52" t="s">
        <v>29</v>
      </c>
      <c r="N12" s="52" t="s">
        <v>14</v>
      </c>
    </row>
    <row r="13" spans="1:17">
      <c r="A13" s="1" t="s">
        <v>119</v>
      </c>
      <c r="B13" s="2">
        <v>51483</v>
      </c>
      <c r="C13" s="2">
        <v>56370</v>
      </c>
      <c r="D13" s="2">
        <v>58788</v>
      </c>
      <c r="E13" s="2">
        <v>58733</v>
      </c>
      <c r="F13" s="2">
        <v>73686</v>
      </c>
      <c r="G13" s="2">
        <v>54751</v>
      </c>
      <c r="H13" s="2">
        <v>78773</v>
      </c>
      <c r="I13" s="2">
        <v>76884</v>
      </c>
      <c r="J13" s="2">
        <v>67913</v>
      </c>
      <c r="K13" s="2">
        <v>79297</v>
      </c>
      <c r="L13" s="2">
        <v>86316</v>
      </c>
      <c r="M13" s="2">
        <v>48555</v>
      </c>
      <c r="N13" s="10">
        <f>SUM(B13:M13)</f>
        <v>791549</v>
      </c>
      <c r="O13" s="9"/>
    </row>
    <row r="14" spans="1:17">
      <c r="A14" s="1" t="s">
        <v>126</v>
      </c>
      <c r="B14" s="2">
        <v>50548</v>
      </c>
      <c r="C14" s="2">
        <v>53239</v>
      </c>
      <c r="D14" s="2">
        <v>58681</v>
      </c>
      <c r="E14" s="2">
        <v>58597</v>
      </c>
      <c r="F14" s="2">
        <v>78864</v>
      </c>
      <c r="G14" s="2">
        <v>41612</v>
      </c>
      <c r="H14" s="2">
        <v>64083</v>
      </c>
      <c r="I14" s="2">
        <v>69613</v>
      </c>
      <c r="J14" s="2">
        <v>54823</v>
      </c>
      <c r="K14" s="2">
        <v>75800</v>
      </c>
      <c r="L14" s="2">
        <v>78147</v>
      </c>
      <c r="M14" s="2">
        <v>46500</v>
      </c>
      <c r="N14" s="10">
        <f>O10</f>
        <v>730507</v>
      </c>
      <c r="O14" s="8"/>
      <c r="P14" s="7"/>
    </row>
    <row r="15" spans="1:17">
      <c r="A15" s="28" t="s">
        <v>128</v>
      </c>
      <c r="B15" s="26">
        <f>B14/B13</f>
        <v>0.98183866519045127</v>
      </c>
      <c r="C15" s="26">
        <f t="shared" ref="C15:N15" si="3">C14/C13</f>
        <v>0.94445627106616992</v>
      </c>
      <c r="D15" s="26">
        <f t="shared" si="3"/>
        <v>0.99817990065999862</v>
      </c>
      <c r="E15" s="26">
        <f t="shared" si="3"/>
        <v>0.99768443634753889</v>
      </c>
      <c r="F15" s="26">
        <f t="shared" si="3"/>
        <v>1.0702711505577722</v>
      </c>
      <c r="G15" s="26">
        <f t="shared" si="3"/>
        <v>0.76002264798816455</v>
      </c>
      <c r="H15" s="26">
        <f t="shared" si="3"/>
        <v>0.81351478298401736</v>
      </c>
      <c r="I15" s="26">
        <f t="shared" si="3"/>
        <v>0.90542895791061861</v>
      </c>
      <c r="J15" s="26">
        <f t="shared" si="3"/>
        <v>0.80725339772944793</v>
      </c>
      <c r="K15" s="26">
        <f t="shared" si="3"/>
        <v>0.95589997099511959</v>
      </c>
      <c r="L15" s="26">
        <f t="shared" si="3"/>
        <v>0.90535937717225079</v>
      </c>
      <c r="M15" s="26">
        <f t="shared" si="3"/>
        <v>0.95767686129131913</v>
      </c>
      <c r="N15" s="26">
        <f t="shared" si="3"/>
        <v>0.92288285374626211</v>
      </c>
    </row>
  </sheetData>
  <phoneticPr fontId="2"/>
  <pageMargins left="0.7" right="0.7" top="0.75" bottom="0.75" header="0.3" footer="0.3"/>
  <pageSetup paperSize="9" scale="6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Q5"/>
  <sheetViews>
    <sheetView workbookViewId="0">
      <selection activeCell="I10" sqref="I10"/>
    </sheetView>
  </sheetViews>
  <sheetFormatPr defaultRowHeight="18.75"/>
  <cols>
    <col min="9" max="9" width="9" customWidth="1"/>
  </cols>
  <sheetData>
    <row r="1" spans="1:17">
      <c r="A1" t="s">
        <v>121</v>
      </c>
      <c r="J1" s="13"/>
    </row>
    <row r="3" spans="1:17">
      <c r="A3" s="28"/>
      <c r="B3" s="29" t="s">
        <v>67</v>
      </c>
      <c r="C3" s="29" t="s">
        <v>68</v>
      </c>
      <c r="D3" s="29" t="s">
        <v>69</v>
      </c>
      <c r="E3" s="29" t="s">
        <v>70</v>
      </c>
      <c r="F3" s="29" t="s">
        <v>71</v>
      </c>
      <c r="G3" s="29" t="s">
        <v>72</v>
      </c>
      <c r="H3" s="29" t="s">
        <v>73</v>
      </c>
      <c r="I3" s="29" t="s">
        <v>74</v>
      </c>
      <c r="J3" s="29" t="s">
        <v>75</v>
      </c>
      <c r="K3" s="29" t="s">
        <v>76</v>
      </c>
      <c r="L3" s="29" t="s">
        <v>66</v>
      </c>
      <c r="M3" s="29" t="s">
        <v>115</v>
      </c>
      <c r="N3" s="29" t="s">
        <v>116</v>
      </c>
      <c r="O3" s="29" t="s">
        <v>117</v>
      </c>
      <c r="P3" s="29" t="s">
        <v>118</v>
      </c>
      <c r="Q3" s="29" t="s">
        <v>126</v>
      </c>
    </row>
    <row r="4" spans="1:17" ht="37.5" customHeight="1">
      <c r="A4" s="28" t="s">
        <v>77</v>
      </c>
      <c r="B4" s="30">
        <v>157185</v>
      </c>
      <c r="C4" s="30">
        <v>173250</v>
      </c>
      <c r="D4" s="30">
        <v>193482</v>
      </c>
      <c r="E4" s="30">
        <v>168722</v>
      </c>
      <c r="F4" s="30">
        <v>167927</v>
      </c>
      <c r="G4" s="30">
        <v>194169</v>
      </c>
      <c r="H4" s="30">
        <v>177497</v>
      </c>
      <c r="I4" s="30">
        <v>174485</v>
      </c>
      <c r="J4" s="31">
        <v>179988</v>
      </c>
      <c r="K4" s="31">
        <v>191275</v>
      </c>
      <c r="L4" s="31">
        <v>196378</v>
      </c>
      <c r="M4" s="31">
        <v>271568</v>
      </c>
      <c r="N4" s="31">
        <v>231897</v>
      </c>
      <c r="O4" s="31">
        <v>223570</v>
      </c>
      <c r="P4" s="31">
        <v>239610</v>
      </c>
      <c r="Q4" s="28">
        <v>185472</v>
      </c>
    </row>
    <row r="5" spans="1:17" ht="21" customHeight="1">
      <c r="A5" s="32" t="s">
        <v>78</v>
      </c>
      <c r="B5" s="33" t="s">
        <v>79</v>
      </c>
      <c r="C5" s="33">
        <f>C4/B4</f>
        <v>1.1022044088176353</v>
      </c>
      <c r="D5" s="33">
        <f>D4/C4</f>
        <v>1.1167792207792209</v>
      </c>
      <c r="E5" s="33">
        <f t="shared" ref="E5:K5" si="0">E4/D4</f>
        <v>0.87202943943105815</v>
      </c>
      <c r="F5" s="33">
        <f t="shared" si="0"/>
        <v>0.99528810706369053</v>
      </c>
      <c r="G5" s="33">
        <f t="shared" si="0"/>
        <v>1.1562702841115484</v>
      </c>
      <c r="H5" s="33">
        <f t="shared" si="0"/>
        <v>0.91413665415179557</v>
      </c>
      <c r="I5" s="33">
        <f t="shared" si="0"/>
        <v>0.98303069911040752</v>
      </c>
      <c r="J5" s="33">
        <f t="shared" si="0"/>
        <v>1.0315385276671347</v>
      </c>
      <c r="K5" s="33">
        <f t="shared" si="0"/>
        <v>1.0627097362046358</v>
      </c>
      <c r="L5" s="33">
        <f t="shared" ref="L5:Q5" si="1">L4/K4</f>
        <v>1.0266788655077768</v>
      </c>
      <c r="M5" s="33">
        <f t="shared" si="1"/>
        <v>1.3828840297793032</v>
      </c>
      <c r="N5" s="33">
        <f t="shared" si="1"/>
        <v>0.85391872385553524</v>
      </c>
      <c r="O5" s="33">
        <f t="shared" si="1"/>
        <v>0.9640918166254846</v>
      </c>
      <c r="P5" s="33">
        <f t="shared" si="1"/>
        <v>1.0717448673793444</v>
      </c>
      <c r="Q5" s="33">
        <f t="shared" si="1"/>
        <v>0.77405784399649435</v>
      </c>
    </row>
  </sheetData>
  <phoneticPr fontId="2"/>
  <pageMargins left="0.7" right="0.7" top="0.75" bottom="0.75" header="0.3" footer="0.3"/>
  <pageSetup paperSize="9" scale="8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28"/>
  <sheetViews>
    <sheetView workbookViewId="0">
      <selection activeCell="M6" sqref="M6:M7"/>
    </sheetView>
  </sheetViews>
  <sheetFormatPr defaultRowHeight="18.75"/>
  <cols>
    <col min="1" max="1" width="24.125" bestFit="1" customWidth="1"/>
  </cols>
  <sheetData>
    <row r="1" spans="1:15">
      <c r="A1" t="s">
        <v>120</v>
      </c>
    </row>
    <row r="2" spans="1:15">
      <c r="A2" s="1"/>
      <c r="B2" s="11" t="s">
        <v>69</v>
      </c>
      <c r="C2" s="11" t="s">
        <v>70</v>
      </c>
      <c r="D2" s="11" t="s">
        <v>71</v>
      </c>
      <c r="E2" s="11" t="s">
        <v>80</v>
      </c>
      <c r="F2" s="11" t="s">
        <v>81</v>
      </c>
      <c r="G2" s="14" t="s">
        <v>82</v>
      </c>
      <c r="H2" s="11" t="s">
        <v>75</v>
      </c>
      <c r="I2" s="11" t="s">
        <v>83</v>
      </c>
      <c r="J2" s="11" t="s">
        <v>66</v>
      </c>
      <c r="K2" s="11" t="s">
        <v>115</v>
      </c>
      <c r="L2" s="11" t="s">
        <v>116</v>
      </c>
      <c r="M2" s="29" t="s">
        <v>117</v>
      </c>
      <c r="N2" s="29" t="s">
        <v>118</v>
      </c>
      <c r="O2" s="29" t="s">
        <v>126</v>
      </c>
    </row>
    <row r="3" spans="1:15">
      <c r="A3" s="36" t="s">
        <v>84</v>
      </c>
      <c r="B3" s="15">
        <v>53</v>
      </c>
      <c r="C3" s="15">
        <v>46</v>
      </c>
      <c r="D3" s="16">
        <v>27</v>
      </c>
      <c r="E3" s="17">
        <v>20</v>
      </c>
      <c r="F3" s="17">
        <v>41</v>
      </c>
      <c r="G3" s="18">
        <v>28</v>
      </c>
      <c r="H3" s="15">
        <v>43</v>
      </c>
      <c r="I3" s="15">
        <v>98</v>
      </c>
      <c r="J3" s="15">
        <v>19</v>
      </c>
      <c r="K3" s="15">
        <v>6</v>
      </c>
      <c r="L3" s="15">
        <v>23</v>
      </c>
      <c r="M3" s="15">
        <v>55</v>
      </c>
      <c r="N3" s="15">
        <v>87</v>
      </c>
      <c r="O3" s="15">
        <v>56</v>
      </c>
    </row>
    <row r="4" spans="1:15">
      <c r="A4" s="37" t="s">
        <v>85</v>
      </c>
      <c r="B4" s="20">
        <v>35</v>
      </c>
      <c r="C4" s="20">
        <v>17</v>
      </c>
      <c r="D4" s="21">
        <v>21</v>
      </c>
      <c r="E4" s="20">
        <v>39</v>
      </c>
      <c r="F4" s="20">
        <v>50</v>
      </c>
      <c r="G4" s="22">
        <v>59</v>
      </c>
      <c r="H4" s="20">
        <v>92</v>
      </c>
      <c r="I4" s="20">
        <v>199</v>
      </c>
      <c r="J4" s="20">
        <v>38</v>
      </c>
      <c r="K4" s="20">
        <v>36</v>
      </c>
      <c r="L4" s="20">
        <v>44</v>
      </c>
      <c r="M4" s="17">
        <v>279</v>
      </c>
      <c r="N4" s="20">
        <v>369</v>
      </c>
      <c r="O4" s="20">
        <v>247</v>
      </c>
    </row>
    <row r="5" spans="1:15">
      <c r="A5" s="37" t="s">
        <v>86</v>
      </c>
      <c r="B5" s="20">
        <v>0</v>
      </c>
      <c r="C5" s="20">
        <v>0</v>
      </c>
      <c r="D5" s="21">
        <v>16</v>
      </c>
      <c r="E5" s="20">
        <v>7</v>
      </c>
      <c r="F5" s="20">
        <v>11</v>
      </c>
      <c r="G5" s="22">
        <v>12</v>
      </c>
      <c r="H5" s="20">
        <v>21</v>
      </c>
      <c r="I5" s="20">
        <v>66</v>
      </c>
      <c r="J5" s="20">
        <v>14</v>
      </c>
      <c r="K5" s="20">
        <v>13</v>
      </c>
      <c r="L5" s="20">
        <v>1</v>
      </c>
      <c r="M5" s="17">
        <v>38</v>
      </c>
      <c r="N5" s="17">
        <v>37</v>
      </c>
      <c r="O5" s="20">
        <v>62</v>
      </c>
    </row>
    <row r="6" spans="1:15">
      <c r="A6" s="37" t="s">
        <v>87</v>
      </c>
      <c r="B6" s="20">
        <v>4</v>
      </c>
      <c r="C6" s="20">
        <v>11</v>
      </c>
      <c r="D6" s="21">
        <v>0</v>
      </c>
      <c r="E6" s="20">
        <v>8</v>
      </c>
      <c r="F6" s="20">
        <v>5</v>
      </c>
      <c r="G6" s="22">
        <v>8</v>
      </c>
      <c r="H6" s="20">
        <v>77</v>
      </c>
      <c r="I6" s="20">
        <v>21</v>
      </c>
      <c r="J6" s="20">
        <v>14</v>
      </c>
      <c r="K6" s="20">
        <v>1</v>
      </c>
      <c r="L6" s="20">
        <v>9</v>
      </c>
      <c r="M6" s="17">
        <v>26</v>
      </c>
      <c r="N6" s="20">
        <v>43</v>
      </c>
      <c r="O6" s="17">
        <v>93</v>
      </c>
    </row>
    <row r="7" spans="1:15">
      <c r="A7" s="37" t="s">
        <v>88</v>
      </c>
      <c r="B7" s="20">
        <v>60</v>
      </c>
      <c r="C7" s="20">
        <v>50</v>
      </c>
      <c r="D7" s="21">
        <v>48</v>
      </c>
      <c r="E7" s="20">
        <v>36</v>
      </c>
      <c r="F7" s="20">
        <v>44</v>
      </c>
      <c r="G7" s="22">
        <v>43</v>
      </c>
      <c r="H7" s="20">
        <v>33</v>
      </c>
      <c r="I7" s="20">
        <v>69</v>
      </c>
      <c r="J7" s="20">
        <v>31</v>
      </c>
      <c r="K7" s="20">
        <v>20</v>
      </c>
      <c r="L7" s="20">
        <v>60</v>
      </c>
      <c r="M7" s="17">
        <v>103</v>
      </c>
      <c r="N7" s="20">
        <v>108</v>
      </c>
      <c r="O7" s="17">
        <v>124</v>
      </c>
    </row>
    <row r="8" spans="1:15">
      <c r="A8" s="37" t="s">
        <v>89</v>
      </c>
      <c r="B8" s="20">
        <v>2</v>
      </c>
      <c r="C8" s="20">
        <v>0</v>
      </c>
      <c r="D8" s="21">
        <v>4</v>
      </c>
      <c r="E8" s="20">
        <v>1</v>
      </c>
      <c r="F8" s="20">
        <v>5</v>
      </c>
      <c r="G8" s="22">
        <v>10</v>
      </c>
      <c r="H8" s="20">
        <v>1</v>
      </c>
      <c r="I8" s="20">
        <v>5</v>
      </c>
      <c r="J8" s="20">
        <v>2</v>
      </c>
      <c r="K8" s="20">
        <v>4</v>
      </c>
      <c r="L8" s="20">
        <v>2</v>
      </c>
      <c r="M8" s="20">
        <v>10</v>
      </c>
      <c r="N8" s="20">
        <v>15</v>
      </c>
      <c r="O8" s="17">
        <v>32</v>
      </c>
    </row>
    <row r="9" spans="1:15">
      <c r="A9" s="37" t="s">
        <v>90</v>
      </c>
      <c r="B9" s="20">
        <v>1</v>
      </c>
      <c r="C9" s="20">
        <v>5</v>
      </c>
      <c r="D9" s="21">
        <v>2</v>
      </c>
      <c r="E9" s="20">
        <v>8</v>
      </c>
      <c r="F9" s="20">
        <v>8</v>
      </c>
      <c r="G9" s="22">
        <v>2</v>
      </c>
      <c r="H9" s="20">
        <v>10</v>
      </c>
      <c r="I9" s="20">
        <v>17</v>
      </c>
      <c r="J9" s="20">
        <v>6</v>
      </c>
      <c r="K9" s="20">
        <v>6</v>
      </c>
      <c r="L9" s="20">
        <v>5</v>
      </c>
      <c r="M9" s="17">
        <v>5</v>
      </c>
      <c r="N9" s="20">
        <v>11</v>
      </c>
      <c r="O9" s="17">
        <v>30</v>
      </c>
    </row>
    <row r="10" spans="1:15">
      <c r="A10" s="37" t="s">
        <v>91</v>
      </c>
      <c r="B10" s="20">
        <v>21</v>
      </c>
      <c r="C10" s="20">
        <v>10</v>
      </c>
      <c r="D10" s="21">
        <v>5</v>
      </c>
      <c r="E10" s="20">
        <v>3</v>
      </c>
      <c r="F10" s="20">
        <v>8</v>
      </c>
      <c r="G10" s="22">
        <v>3</v>
      </c>
      <c r="H10" s="20">
        <v>8</v>
      </c>
      <c r="I10" s="20">
        <v>6</v>
      </c>
      <c r="J10" s="20">
        <v>7</v>
      </c>
      <c r="K10" s="20">
        <v>1</v>
      </c>
      <c r="L10" s="20">
        <v>0</v>
      </c>
      <c r="M10" s="17">
        <v>20</v>
      </c>
      <c r="N10" s="20">
        <v>18</v>
      </c>
      <c r="O10" s="17">
        <v>53</v>
      </c>
    </row>
    <row r="11" spans="1:15">
      <c r="A11" s="37" t="s">
        <v>92</v>
      </c>
      <c r="B11" s="20">
        <v>2</v>
      </c>
      <c r="C11" s="20">
        <v>8</v>
      </c>
      <c r="D11" s="21">
        <v>2</v>
      </c>
      <c r="E11" s="20">
        <v>11</v>
      </c>
      <c r="F11" s="20">
        <v>10</v>
      </c>
      <c r="G11" s="22">
        <v>8</v>
      </c>
      <c r="H11" s="20">
        <v>3</v>
      </c>
      <c r="I11" s="20">
        <v>37</v>
      </c>
      <c r="J11" s="20">
        <v>12</v>
      </c>
      <c r="K11" s="20">
        <v>1</v>
      </c>
      <c r="L11" s="20">
        <v>0</v>
      </c>
      <c r="M11" s="17">
        <v>33</v>
      </c>
      <c r="N11" s="17">
        <v>61</v>
      </c>
      <c r="O11" s="17">
        <v>81</v>
      </c>
    </row>
    <row r="12" spans="1:15">
      <c r="A12" s="37" t="s">
        <v>93</v>
      </c>
      <c r="B12" s="20">
        <v>0</v>
      </c>
      <c r="C12" s="20">
        <v>0</v>
      </c>
      <c r="D12" s="21">
        <v>0</v>
      </c>
      <c r="E12" s="20">
        <v>0</v>
      </c>
      <c r="F12" s="20">
        <v>5</v>
      </c>
      <c r="G12" s="22">
        <v>0</v>
      </c>
      <c r="H12" s="20">
        <v>4</v>
      </c>
      <c r="I12" s="20">
        <v>0</v>
      </c>
      <c r="J12" s="20">
        <v>1</v>
      </c>
      <c r="K12" s="20">
        <v>0</v>
      </c>
      <c r="L12" s="20">
        <v>1</v>
      </c>
      <c r="M12" s="20">
        <v>20</v>
      </c>
      <c r="N12" s="17">
        <v>0</v>
      </c>
      <c r="O12" s="17">
        <v>0</v>
      </c>
    </row>
    <row r="13" spans="1:15">
      <c r="A13" s="37" t="s">
        <v>94</v>
      </c>
      <c r="B13" s="20">
        <v>0</v>
      </c>
      <c r="C13" s="20">
        <v>0</v>
      </c>
      <c r="D13" s="21">
        <v>2</v>
      </c>
      <c r="E13" s="20">
        <v>0</v>
      </c>
      <c r="F13" s="20">
        <v>6</v>
      </c>
      <c r="G13" s="22">
        <v>2</v>
      </c>
      <c r="H13" s="20">
        <v>10</v>
      </c>
      <c r="I13" s="20">
        <v>11</v>
      </c>
      <c r="J13" s="20">
        <v>4</v>
      </c>
      <c r="K13" s="20">
        <v>0</v>
      </c>
      <c r="L13" s="20">
        <v>7</v>
      </c>
      <c r="M13" s="17">
        <v>19</v>
      </c>
      <c r="N13" s="17">
        <v>16</v>
      </c>
      <c r="O13" s="17">
        <v>53</v>
      </c>
    </row>
    <row r="14" spans="1:15">
      <c r="A14" s="37" t="s">
        <v>95</v>
      </c>
      <c r="B14" s="20">
        <v>5</v>
      </c>
      <c r="C14" s="20">
        <v>2</v>
      </c>
      <c r="D14" s="21">
        <v>5</v>
      </c>
      <c r="E14" s="20">
        <v>5</v>
      </c>
      <c r="F14" s="20">
        <v>11</v>
      </c>
      <c r="G14" s="22">
        <v>10</v>
      </c>
      <c r="H14" s="20">
        <v>1</v>
      </c>
      <c r="I14" s="20">
        <v>10</v>
      </c>
      <c r="J14" s="20">
        <v>5</v>
      </c>
      <c r="K14" s="20">
        <v>0</v>
      </c>
      <c r="L14" s="20">
        <v>33</v>
      </c>
      <c r="M14" s="17">
        <v>12</v>
      </c>
      <c r="N14" s="17">
        <v>29</v>
      </c>
      <c r="O14" s="17">
        <v>36</v>
      </c>
    </row>
    <row r="15" spans="1:15">
      <c r="A15" s="37" t="s">
        <v>96</v>
      </c>
      <c r="B15" s="20">
        <v>0</v>
      </c>
      <c r="C15" s="20">
        <v>5</v>
      </c>
      <c r="D15" s="21">
        <v>6</v>
      </c>
      <c r="E15" s="20">
        <v>33</v>
      </c>
      <c r="F15" s="20">
        <v>2</v>
      </c>
      <c r="G15" s="22">
        <v>4</v>
      </c>
      <c r="H15" s="20">
        <v>7</v>
      </c>
      <c r="I15" s="20">
        <v>1</v>
      </c>
      <c r="J15" s="20">
        <v>0</v>
      </c>
      <c r="K15" s="20">
        <v>1</v>
      </c>
      <c r="L15" s="20">
        <v>71</v>
      </c>
      <c r="M15" s="17">
        <v>10</v>
      </c>
      <c r="N15" s="20">
        <v>0</v>
      </c>
      <c r="O15" s="17">
        <v>6</v>
      </c>
    </row>
    <row r="16" spans="1:15">
      <c r="A16" s="37" t="s">
        <v>97</v>
      </c>
      <c r="B16" s="20">
        <v>2</v>
      </c>
      <c r="C16" s="20">
        <v>0</v>
      </c>
      <c r="D16" s="21">
        <v>0</v>
      </c>
      <c r="E16" s="20">
        <v>1</v>
      </c>
      <c r="F16" s="20">
        <v>2</v>
      </c>
      <c r="G16" s="22">
        <v>0</v>
      </c>
      <c r="H16" s="20">
        <v>2</v>
      </c>
      <c r="I16" s="20">
        <v>2</v>
      </c>
      <c r="J16" s="20">
        <v>0</v>
      </c>
      <c r="K16" s="20">
        <v>0</v>
      </c>
      <c r="L16" s="20">
        <v>8</v>
      </c>
      <c r="M16" s="17">
        <v>1</v>
      </c>
      <c r="N16" s="17">
        <v>28</v>
      </c>
      <c r="O16" s="20">
        <v>5</v>
      </c>
    </row>
    <row r="17" spans="1:15">
      <c r="A17" s="37" t="s">
        <v>98</v>
      </c>
      <c r="B17" s="20">
        <v>1</v>
      </c>
      <c r="C17" s="20">
        <v>2</v>
      </c>
      <c r="D17" s="21">
        <v>6</v>
      </c>
      <c r="E17" s="20">
        <v>8</v>
      </c>
      <c r="F17" s="20">
        <v>4</v>
      </c>
      <c r="G17" s="22">
        <v>5</v>
      </c>
      <c r="H17" s="20">
        <v>5</v>
      </c>
      <c r="I17" s="20">
        <v>15</v>
      </c>
      <c r="J17" s="20">
        <v>2</v>
      </c>
      <c r="K17" s="20">
        <v>0</v>
      </c>
      <c r="L17" s="20">
        <v>3</v>
      </c>
      <c r="M17" s="17">
        <v>42</v>
      </c>
      <c r="N17" s="17">
        <v>26</v>
      </c>
      <c r="O17" s="17">
        <v>59</v>
      </c>
    </row>
    <row r="18" spans="1:15">
      <c r="A18" s="37" t="s">
        <v>99</v>
      </c>
      <c r="B18" s="19" t="s">
        <v>100</v>
      </c>
      <c r="C18" s="19" t="s">
        <v>100</v>
      </c>
      <c r="D18" s="19" t="s">
        <v>100</v>
      </c>
      <c r="E18" s="20">
        <v>0</v>
      </c>
      <c r="F18" s="20">
        <v>10</v>
      </c>
      <c r="G18" s="22">
        <v>1</v>
      </c>
      <c r="H18" s="20">
        <v>1</v>
      </c>
      <c r="I18" s="20">
        <v>32</v>
      </c>
      <c r="J18" s="20">
        <v>4</v>
      </c>
      <c r="K18" s="20">
        <v>131</v>
      </c>
      <c r="L18" s="20">
        <v>144</v>
      </c>
      <c r="M18" s="17">
        <v>216</v>
      </c>
      <c r="N18" s="17">
        <v>331</v>
      </c>
      <c r="O18" s="20">
        <v>315</v>
      </c>
    </row>
    <row r="19" spans="1:15">
      <c r="A19" s="37" t="s">
        <v>101</v>
      </c>
      <c r="B19" s="19" t="s">
        <v>100</v>
      </c>
      <c r="C19" s="19" t="s">
        <v>100</v>
      </c>
      <c r="D19" s="19" t="s">
        <v>100</v>
      </c>
      <c r="E19" s="20">
        <v>4</v>
      </c>
      <c r="F19" s="20">
        <v>0</v>
      </c>
      <c r="G19" s="22">
        <v>1</v>
      </c>
      <c r="H19" s="20">
        <v>24</v>
      </c>
      <c r="I19" s="20">
        <v>217</v>
      </c>
      <c r="J19" s="20">
        <v>93</v>
      </c>
      <c r="K19" s="20">
        <v>449</v>
      </c>
      <c r="L19" s="20">
        <v>356</v>
      </c>
      <c r="M19" s="17">
        <v>394</v>
      </c>
      <c r="N19" s="17">
        <v>563</v>
      </c>
      <c r="O19" s="20">
        <v>469</v>
      </c>
    </row>
    <row r="20" spans="1:15">
      <c r="A20" s="37" t="s">
        <v>102</v>
      </c>
      <c r="B20" s="19" t="s">
        <v>100</v>
      </c>
      <c r="C20" s="19" t="s">
        <v>100</v>
      </c>
      <c r="D20" s="19" t="s">
        <v>100</v>
      </c>
      <c r="E20" s="20">
        <v>3</v>
      </c>
      <c r="F20" s="20">
        <v>10</v>
      </c>
      <c r="G20" s="22">
        <v>0</v>
      </c>
      <c r="H20" s="20">
        <v>14</v>
      </c>
      <c r="I20" s="20">
        <v>75</v>
      </c>
      <c r="J20" s="20">
        <v>57</v>
      </c>
      <c r="K20" s="20">
        <v>406</v>
      </c>
      <c r="L20" s="20">
        <v>72</v>
      </c>
      <c r="M20" s="17">
        <v>145</v>
      </c>
      <c r="N20" s="20">
        <v>34</v>
      </c>
      <c r="O20" s="17">
        <v>123</v>
      </c>
    </row>
    <row r="21" spans="1:15">
      <c r="A21" s="37" t="s">
        <v>103</v>
      </c>
      <c r="B21" s="20">
        <v>0</v>
      </c>
      <c r="C21" s="20">
        <v>16</v>
      </c>
      <c r="D21" s="21">
        <v>18</v>
      </c>
      <c r="E21" s="20">
        <v>12</v>
      </c>
      <c r="F21" s="20">
        <v>1</v>
      </c>
      <c r="G21" s="22">
        <v>6</v>
      </c>
      <c r="H21" s="20">
        <v>0</v>
      </c>
      <c r="I21" s="20">
        <v>13</v>
      </c>
      <c r="J21" s="20">
        <v>4</v>
      </c>
      <c r="K21" s="20">
        <v>17</v>
      </c>
      <c r="L21" s="20">
        <v>56</v>
      </c>
      <c r="M21" s="17">
        <v>286</v>
      </c>
      <c r="N21" s="17">
        <v>168</v>
      </c>
      <c r="O21" s="17">
        <v>375</v>
      </c>
    </row>
    <row r="22" spans="1:15">
      <c r="A22" s="37" t="s">
        <v>104</v>
      </c>
      <c r="B22" s="20">
        <v>35</v>
      </c>
      <c r="C22" s="20">
        <v>2</v>
      </c>
      <c r="D22" s="21">
        <v>7</v>
      </c>
      <c r="E22" s="20">
        <v>20</v>
      </c>
      <c r="F22" s="20">
        <v>27</v>
      </c>
      <c r="G22" s="22">
        <v>5</v>
      </c>
      <c r="H22" s="20">
        <v>10</v>
      </c>
      <c r="I22" s="20">
        <v>27</v>
      </c>
      <c r="J22" s="20">
        <v>1</v>
      </c>
      <c r="K22" s="20">
        <v>98</v>
      </c>
      <c r="L22" s="20">
        <v>10</v>
      </c>
      <c r="M22" s="17">
        <v>16</v>
      </c>
      <c r="N22" s="17">
        <v>51</v>
      </c>
      <c r="O22" s="17">
        <v>76</v>
      </c>
    </row>
    <row r="23" spans="1:15">
      <c r="A23" s="37" t="s">
        <v>105</v>
      </c>
      <c r="B23" s="20">
        <v>0</v>
      </c>
      <c r="C23" s="20">
        <v>0</v>
      </c>
      <c r="D23" s="21">
        <v>1</v>
      </c>
      <c r="E23" s="20">
        <v>1</v>
      </c>
      <c r="F23" s="20">
        <v>1</v>
      </c>
      <c r="G23" s="22">
        <v>0</v>
      </c>
      <c r="H23" s="20">
        <v>1</v>
      </c>
      <c r="I23" s="20">
        <v>0</v>
      </c>
      <c r="J23" s="20">
        <v>0</v>
      </c>
      <c r="K23" s="20">
        <v>1</v>
      </c>
      <c r="L23" s="20">
        <v>1</v>
      </c>
      <c r="M23" s="43">
        <v>14</v>
      </c>
      <c r="N23" s="43">
        <v>13</v>
      </c>
      <c r="O23" s="20">
        <v>6</v>
      </c>
    </row>
    <row r="24" spans="1:15">
      <c r="A24" s="37" t="s">
        <v>106</v>
      </c>
      <c r="B24" s="20">
        <v>0</v>
      </c>
      <c r="C24" s="20">
        <v>0</v>
      </c>
      <c r="D24" s="21">
        <v>0</v>
      </c>
      <c r="E24" s="20">
        <v>18</v>
      </c>
      <c r="F24" s="20">
        <v>11</v>
      </c>
      <c r="G24" s="22">
        <v>0</v>
      </c>
      <c r="H24" s="20">
        <v>4</v>
      </c>
      <c r="I24" s="20">
        <v>0</v>
      </c>
      <c r="J24" s="20">
        <v>4</v>
      </c>
      <c r="K24" s="20">
        <v>2</v>
      </c>
      <c r="L24" s="20">
        <v>12</v>
      </c>
      <c r="M24" s="17">
        <v>7</v>
      </c>
      <c r="N24" s="17">
        <v>15</v>
      </c>
      <c r="O24" s="20">
        <v>27</v>
      </c>
    </row>
    <row r="25" spans="1:15">
      <c r="A25" s="37" t="s">
        <v>107</v>
      </c>
      <c r="B25" s="20">
        <v>0</v>
      </c>
      <c r="C25" s="20">
        <v>0</v>
      </c>
      <c r="D25" s="21">
        <v>0</v>
      </c>
      <c r="E25" s="20">
        <v>0</v>
      </c>
      <c r="F25" s="20">
        <v>0</v>
      </c>
      <c r="G25" s="22">
        <v>0</v>
      </c>
      <c r="H25" s="20">
        <v>0</v>
      </c>
      <c r="I25" s="20">
        <v>0</v>
      </c>
      <c r="J25" s="20">
        <v>26</v>
      </c>
      <c r="K25" s="20">
        <v>2</v>
      </c>
      <c r="L25" s="20">
        <v>10</v>
      </c>
      <c r="M25" s="54">
        <v>4</v>
      </c>
      <c r="N25" s="20">
        <v>11</v>
      </c>
      <c r="O25" s="20">
        <v>0</v>
      </c>
    </row>
    <row r="26" spans="1:15">
      <c r="A26" s="38" t="s">
        <v>108</v>
      </c>
      <c r="B26" s="23">
        <v>25</v>
      </c>
      <c r="C26" s="23">
        <v>41</v>
      </c>
      <c r="D26" s="24">
        <v>22</v>
      </c>
      <c r="E26" s="23">
        <v>1</v>
      </c>
      <c r="F26" s="23">
        <v>27</v>
      </c>
      <c r="G26" s="25">
        <v>11</v>
      </c>
      <c r="H26" s="23">
        <v>26</v>
      </c>
      <c r="I26" s="23">
        <v>84</v>
      </c>
      <c r="J26" s="23">
        <v>4</v>
      </c>
      <c r="K26" s="23">
        <v>38</v>
      </c>
      <c r="L26" s="42">
        <v>71</v>
      </c>
      <c r="M26" s="43">
        <v>28</v>
      </c>
      <c r="N26" s="43">
        <v>22</v>
      </c>
      <c r="O26" s="53">
        <v>25</v>
      </c>
    </row>
    <row r="27" spans="1:15">
      <c r="A27" s="39" t="s">
        <v>109</v>
      </c>
      <c r="B27" s="1">
        <f t="shared" ref="B27:M27" si="0">SUM(B3:B26)</f>
        <v>246</v>
      </c>
      <c r="C27" s="1">
        <f t="shared" si="0"/>
        <v>215</v>
      </c>
      <c r="D27" s="2">
        <f t="shared" si="0"/>
        <v>192</v>
      </c>
      <c r="E27" s="1">
        <f t="shared" si="0"/>
        <v>239</v>
      </c>
      <c r="F27" s="1">
        <f t="shared" si="0"/>
        <v>299</v>
      </c>
      <c r="G27" s="1">
        <f t="shared" si="0"/>
        <v>218</v>
      </c>
      <c r="H27" s="1">
        <f t="shared" si="0"/>
        <v>397</v>
      </c>
      <c r="I27" s="1">
        <f t="shared" si="0"/>
        <v>1005</v>
      </c>
      <c r="J27" s="1">
        <f t="shared" si="0"/>
        <v>348</v>
      </c>
      <c r="K27" s="1">
        <f t="shared" si="0"/>
        <v>1233</v>
      </c>
      <c r="L27" s="1">
        <f t="shared" si="0"/>
        <v>999</v>
      </c>
      <c r="M27" s="28">
        <f t="shared" si="0"/>
        <v>1783</v>
      </c>
      <c r="N27" s="28">
        <f t="shared" ref="N27" si="1">SUM(N3:N26)</f>
        <v>2056</v>
      </c>
      <c r="O27" s="28">
        <v>2353</v>
      </c>
    </row>
    <row r="28" spans="1:15">
      <c r="A28" s="39" t="s">
        <v>78</v>
      </c>
      <c r="B28" s="1" t="s">
        <v>110</v>
      </c>
      <c r="C28" s="26">
        <f t="shared" ref="C28:I28" si="2">C27/B27</f>
        <v>0.87398373983739841</v>
      </c>
      <c r="D28" s="26">
        <f t="shared" si="2"/>
        <v>0.89302325581395348</v>
      </c>
      <c r="E28" s="26">
        <f t="shared" si="2"/>
        <v>1.2447916666666667</v>
      </c>
      <c r="F28" s="26">
        <f t="shared" si="2"/>
        <v>1.2510460251046025</v>
      </c>
      <c r="G28" s="26">
        <f t="shared" si="2"/>
        <v>0.72909698996655514</v>
      </c>
      <c r="H28" s="26">
        <f t="shared" si="2"/>
        <v>1.8211009174311927</v>
      </c>
      <c r="I28" s="26">
        <f t="shared" si="2"/>
        <v>2.5314861460957179</v>
      </c>
      <c r="J28" s="26">
        <f t="shared" ref="J28:O28" si="3">J27/I27</f>
        <v>0.34626865671641793</v>
      </c>
      <c r="K28" s="26">
        <f t="shared" si="3"/>
        <v>3.5431034482758621</v>
      </c>
      <c r="L28" s="26">
        <f t="shared" si="3"/>
        <v>0.81021897810218979</v>
      </c>
      <c r="M28" s="26">
        <f t="shared" si="3"/>
        <v>1.7847847847847849</v>
      </c>
      <c r="N28" s="26">
        <f t="shared" si="3"/>
        <v>1.1531127313516545</v>
      </c>
      <c r="O28" s="26">
        <f t="shared" si="3"/>
        <v>1.1444552529182879</v>
      </c>
    </row>
  </sheetData>
  <phoneticPr fontId="2"/>
  <pageMargins left="0.7" right="0.7" top="0.75" bottom="0.75" header="0.3" footer="0.3"/>
  <pageSetup paperSize="9" scale="9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Q5"/>
  <sheetViews>
    <sheetView workbookViewId="0">
      <selection activeCell="L9" sqref="L9"/>
    </sheetView>
  </sheetViews>
  <sheetFormatPr defaultRowHeight="18.75"/>
  <cols>
    <col min="9" max="9" width="9" customWidth="1"/>
    <col min="10" max="10" width="10.5" bestFit="1" customWidth="1"/>
  </cols>
  <sheetData>
    <row r="1" spans="1:17">
      <c r="A1" t="s">
        <v>122</v>
      </c>
      <c r="J1" s="27"/>
    </row>
    <row r="3" spans="1:17">
      <c r="A3" s="28"/>
      <c r="B3" s="29" t="s">
        <v>67</v>
      </c>
      <c r="C3" s="29" t="s">
        <v>68</v>
      </c>
      <c r="D3" s="29" t="s">
        <v>69</v>
      </c>
      <c r="E3" s="29" t="s">
        <v>70</v>
      </c>
      <c r="F3" s="29" t="s">
        <v>71</v>
      </c>
      <c r="G3" s="29" t="s">
        <v>72</v>
      </c>
      <c r="H3" s="29" t="s">
        <v>111</v>
      </c>
      <c r="I3" s="29" t="s">
        <v>112</v>
      </c>
      <c r="J3" s="29" t="s">
        <v>75</v>
      </c>
      <c r="K3" s="29" t="s">
        <v>113</v>
      </c>
      <c r="L3" s="29" t="s">
        <v>66</v>
      </c>
      <c r="M3" s="29" t="s">
        <v>115</v>
      </c>
      <c r="N3" s="29" t="s">
        <v>116</v>
      </c>
      <c r="O3" s="29" t="s">
        <v>117</v>
      </c>
      <c r="P3" s="29" t="s">
        <v>118</v>
      </c>
      <c r="Q3" s="29" t="s">
        <v>126</v>
      </c>
    </row>
    <row r="4" spans="1:17" ht="36" customHeight="1">
      <c r="A4" s="28" t="s">
        <v>77</v>
      </c>
      <c r="B4" s="34">
        <v>921268</v>
      </c>
      <c r="C4" s="34">
        <v>939774</v>
      </c>
      <c r="D4" s="34">
        <v>974438</v>
      </c>
      <c r="E4" s="34">
        <v>983847</v>
      </c>
      <c r="F4" s="34">
        <v>960080</v>
      </c>
      <c r="G4" s="34">
        <v>983772</v>
      </c>
      <c r="H4" s="34">
        <v>985572</v>
      </c>
      <c r="I4" s="34">
        <v>961464</v>
      </c>
      <c r="J4" s="31">
        <v>919892</v>
      </c>
      <c r="K4" s="31">
        <v>874399</v>
      </c>
      <c r="L4" s="31">
        <v>596857</v>
      </c>
      <c r="M4" s="31">
        <v>665429</v>
      </c>
      <c r="N4" s="31">
        <v>621436</v>
      </c>
      <c r="O4" s="31">
        <v>838401</v>
      </c>
      <c r="P4" s="31">
        <v>791549</v>
      </c>
      <c r="Q4" s="31">
        <v>730507</v>
      </c>
    </row>
    <row r="5" spans="1:17" ht="18.75" customHeight="1">
      <c r="A5" s="28" t="s">
        <v>78</v>
      </c>
      <c r="B5" s="35" t="s">
        <v>114</v>
      </c>
      <c r="C5" s="33">
        <f t="shared" ref="C5:J5" si="0">C4/B4</f>
        <v>1.0200875315326268</v>
      </c>
      <c r="D5" s="33">
        <f t="shared" si="0"/>
        <v>1.0368854639519713</v>
      </c>
      <c r="E5" s="33">
        <f t="shared" si="0"/>
        <v>1.0096558221251635</v>
      </c>
      <c r="F5" s="33">
        <f t="shared" si="0"/>
        <v>0.97584278856366891</v>
      </c>
      <c r="G5" s="33">
        <f t="shared" si="0"/>
        <v>1.0246771102408132</v>
      </c>
      <c r="H5" s="33">
        <f t="shared" si="0"/>
        <v>1.0018296922457643</v>
      </c>
      <c r="I5" s="33">
        <f t="shared" si="0"/>
        <v>0.97553907781471061</v>
      </c>
      <c r="J5" s="33">
        <f t="shared" si="0"/>
        <v>0.95676177163159515</v>
      </c>
      <c r="K5" s="33">
        <f t="shared" ref="K5:Q5" si="1">K4/J4</f>
        <v>0.95054528140259942</v>
      </c>
      <c r="L5" s="33">
        <f t="shared" si="1"/>
        <v>0.68259112830641389</v>
      </c>
      <c r="M5" s="33">
        <f t="shared" si="1"/>
        <v>1.1148884908780494</v>
      </c>
      <c r="N5" s="33">
        <f t="shared" si="1"/>
        <v>0.933887762631325</v>
      </c>
      <c r="O5" s="33">
        <f t="shared" si="1"/>
        <v>1.3491349068930669</v>
      </c>
      <c r="P5" s="33">
        <f t="shared" si="1"/>
        <v>0.94411743306603879</v>
      </c>
      <c r="Q5" s="33">
        <f t="shared" si="1"/>
        <v>0.92288285374626211</v>
      </c>
    </row>
  </sheetData>
  <phoneticPr fontId="2"/>
  <pageMargins left="0.7" right="0.7" top="0.75" bottom="0.75" header="0.3" footer="0.3"/>
  <pageSetup paperSize="9" scale="8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5A2FEF01E349FA44ACDC0ABF49BAE93E" ma:contentTypeVersion="13" ma:contentTypeDescription="新しいドキュメントを作成します。" ma:contentTypeScope="" ma:versionID="5d4fe98a0bc3fbdee2d238c6157465de">
  <xsd:schema xmlns:xsd="http://www.w3.org/2001/XMLSchema" xmlns:xs="http://www.w3.org/2001/XMLSchema" xmlns:p="http://schemas.microsoft.com/office/2006/metadata/properties" xmlns:ns2="edafde86-a9cf-4b50-90bb-1844e359347c" xmlns:ns3="ebddb05e-511d-4164-96a3-30d8a5dfc9ca" targetNamespace="http://schemas.microsoft.com/office/2006/metadata/properties" ma:root="true" ma:fieldsID="3a8e2637db4820f717472a85a7fdf6e0" ns2:_="" ns3:_="">
    <xsd:import namespace="edafde86-a9cf-4b50-90bb-1844e359347c"/>
    <xsd:import namespace="ebddb05e-511d-4164-96a3-30d8a5dfc9c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BillingMetadata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afde86-a9cf-4b50-90bb-1844e359347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15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画像タグ" ma:readOnly="false" ma:fieldId="{5cf76f15-5ced-4ddc-b409-7134ff3c332f}" ma:taxonomyMulti="true" ma:sspId="8359e11d-10ee-4332-9db9-edc4f43ebff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ddb05e-511d-4164-96a3-30d8a5dfc9ca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1f0d5941-f639-46d4-96e9-031bcc803aee}" ma:internalName="TaxCatchAll" ma:showField="CatchAllData" ma:web="ebddb05e-511d-4164-96a3-30d8a5dfc9c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dafde86-a9cf-4b50-90bb-1844e359347c">
      <Terms xmlns="http://schemas.microsoft.com/office/infopath/2007/PartnerControls"/>
    </lcf76f155ced4ddcb4097134ff3c332f>
    <TaxCatchAll xmlns="ebddb05e-511d-4164-96a3-30d8a5dfc9ca" xsi:nil="true"/>
  </documentManagement>
</p:properties>
</file>

<file path=customXml/itemProps1.xml><?xml version="1.0" encoding="utf-8"?>
<ds:datastoreItem xmlns:ds="http://schemas.openxmlformats.org/officeDocument/2006/customXml" ds:itemID="{CC39DBDB-44A4-4354-9967-B501D5AC416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521E85C-9882-4D15-AD6C-A365667014F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dafde86-a9cf-4b50-90bb-1844e359347c"/>
    <ds:schemaRef ds:uri="ebddb05e-511d-4164-96a3-30d8a5dfc9c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05ADC7B-FB2D-4D62-AD76-F938794E0274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ebddb05e-511d-4164-96a3-30d8a5dfc9ca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edafde86-a9cf-4b50-90bb-1844e359347c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</vt:i4>
      </vt:variant>
    </vt:vector>
  </HeadingPairs>
  <TitlesOfParts>
    <vt:vector size="6" baseType="lpstr">
      <vt:lpstr>R7月別宿泊客延べ数</vt:lpstr>
      <vt:lpstr>R7月別外国人宿泊客延べ数</vt:lpstr>
      <vt:lpstr>R7月別観光入込客延べ数</vt:lpstr>
      <vt:lpstr>年別宿泊客延べ数</vt:lpstr>
      <vt:lpstr>年別外国人宿泊客延べ数</vt:lpstr>
      <vt:lpstr>年別観光入込客延べ数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KORYU-111</dc:creator>
  <cp:lastModifiedBy>廣兼 未紗葵</cp:lastModifiedBy>
  <cp:lastPrinted>2026-02-05T02:55:48Z</cp:lastPrinted>
  <dcterms:created xsi:type="dcterms:W3CDTF">2020-08-07T01:00:46Z</dcterms:created>
  <dcterms:modified xsi:type="dcterms:W3CDTF">2026-06-29T00:21:12Z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0x0101005A2FEF01E349FA44ACDC0ABF49BAE93E</vt:lpwstr>
  </property>
  <property fmtid="{D5CDD505-2E9C-101B-9397-08002B2CF9AE}" pid="3" name="MediaServiceImageTags">
    <vt:lpwstr/>
  </property>
</Properties>
</file>