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dfile11\産業経済部\観光交流課\ファイルサーバ\22観光動態調査\R4\16_HP\確定値用\"/>
    </mc:Choice>
  </mc:AlternateContent>
  <bookViews>
    <workbookView xWindow="0" yWindow="0" windowWidth="23040" windowHeight="9096" firstSheet="4"/>
  </bookViews>
  <sheets>
    <sheet name="R4月別宿泊客延べ数" sheetId="1" r:id="rId1"/>
    <sheet name="R4月別外国人宿泊客延べ数" sheetId="2" r:id="rId2"/>
    <sheet name="R4月別観光入込客延べ数" sheetId="3" r:id="rId3"/>
    <sheet name="年別宿泊客延べ数" sheetId="4" r:id="rId4"/>
    <sheet name="年別外国人宿泊客延べ数" sheetId="5" r:id="rId5"/>
    <sheet name="年別観光入込客延べ数" sheetId="6" r:id="rId6"/>
  </sheets>
  <calcPr calcId="162913" calcMode="manual"/>
</workbook>
</file>

<file path=xl/calcChain.xml><?xml version="1.0" encoding="utf-8"?>
<calcChain xmlns="http://schemas.openxmlformats.org/spreadsheetml/2006/main">
  <c r="Q4" i="3" l="1"/>
  <c r="O13" i="1"/>
  <c r="Q5" i="3"/>
  <c r="Q6" i="3"/>
  <c r="Q8" i="3"/>
  <c r="Q9" i="3"/>
  <c r="P10" i="3"/>
  <c r="P5" i="2"/>
  <c r="P6" i="2"/>
  <c r="P7" i="2"/>
  <c r="P8" i="2"/>
  <c r="P9" i="2"/>
  <c r="P10" i="2"/>
  <c r="P11" i="2"/>
  <c r="P12" i="2"/>
  <c r="P16" i="2"/>
  <c r="P19" i="2"/>
  <c r="P20" i="2"/>
  <c r="P21" i="2"/>
  <c r="P22" i="2"/>
  <c r="P23" i="2"/>
  <c r="P24" i="2"/>
  <c r="P25" i="2"/>
  <c r="P26" i="2"/>
  <c r="P27" i="2"/>
  <c r="P28" i="2"/>
  <c r="P4" i="2"/>
  <c r="O28" i="2"/>
  <c r="Q5" i="1"/>
  <c r="Q6" i="1"/>
  <c r="Q7" i="1"/>
  <c r="Q8" i="1"/>
  <c r="Q9" i="1"/>
  <c r="Q4" i="1"/>
  <c r="O6" i="1"/>
  <c r="J27" i="5" l="1"/>
  <c r="K27" i="5"/>
  <c r="L28" i="5" s="1"/>
  <c r="N5" i="6"/>
  <c r="M5" i="6"/>
  <c r="I27" i="5"/>
  <c r="G27" i="5"/>
  <c r="F27" i="5"/>
  <c r="E27" i="5"/>
  <c r="D27" i="5"/>
  <c r="C27" i="5"/>
  <c r="B27" i="5"/>
  <c r="H27" i="5"/>
  <c r="L27" i="5"/>
  <c r="O32" i="2"/>
  <c r="N12" i="1"/>
  <c r="N13" i="1"/>
  <c r="C13" i="1"/>
  <c r="D13" i="1"/>
  <c r="E13" i="1"/>
  <c r="F13" i="1"/>
  <c r="G13" i="1"/>
  <c r="H13" i="1"/>
  <c r="I13" i="1"/>
  <c r="J13" i="1"/>
  <c r="K13" i="1"/>
  <c r="L13" i="1"/>
  <c r="M13" i="1"/>
  <c r="B13" i="1"/>
  <c r="N9" i="1"/>
  <c r="M9" i="1"/>
  <c r="L9" i="1"/>
  <c r="N5" i="4"/>
  <c r="L5" i="6" l="1"/>
  <c r="K5" i="6"/>
  <c r="K28" i="5"/>
  <c r="M5" i="4"/>
  <c r="L5" i="4"/>
  <c r="J5" i="6"/>
  <c r="I5" i="6"/>
  <c r="H5" i="6"/>
  <c r="G5" i="6"/>
  <c r="F5" i="6"/>
  <c r="E5" i="6"/>
  <c r="D5" i="6"/>
  <c r="C5" i="6"/>
  <c r="D28" i="5"/>
  <c r="I28" i="5"/>
  <c r="K5" i="4"/>
  <c r="J5" i="4"/>
  <c r="I5" i="4"/>
  <c r="H5" i="4"/>
  <c r="G5" i="4"/>
  <c r="F5" i="4"/>
  <c r="E5" i="4"/>
  <c r="D5" i="4"/>
  <c r="C5" i="4"/>
  <c r="K9" i="1"/>
  <c r="J9" i="1"/>
  <c r="I9" i="1"/>
  <c r="H9" i="1"/>
  <c r="G9" i="1"/>
  <c r="F9" i="1"/>
  <c r="E9" i="1"/>
  <c r="D9" i="1"/>
  <c r="C9" i="1"/>
  <c r="O4" i="1"/>
  <c r="O5" i="1"/>
  <c r="O7" i="1"/>
  <c r="O8" i="1"/>
  <c r="O9" i="1" l="1"/>
  <c r="H28" i="5"/>
  <c r="C28" i="5"/>
  <c r="E28" i="5"/>
  <c r="F28" i="5"/>
  <c r="G28" i="5"/>
  <c r="J28" i="5"/>
  <c r="I28" i="2"/>
  <c r="J28" i="2"/>
  <c r="K28" i="2"/>
  <c r="L28" i="2"/>
  <c r="M28" i="2"/>
  <c r="O8" i="3"/>
  <c r="O7" i="3"/>
  <c r="Q7" i="3" s="1"/>
  <c r="O6" i="3"/>
  <c r="O5" i="3"/>
  <c r="O4" i="3"/>
  <c r="O9" i="3"/>
  <c r="C10" i="3"/>
  <c r="N10" i="3"/>
  <c r="D10" i="3"/>
  <c r="E10" i="3"/>
  <c r="F10" i="3"/>
  <c r="G10" i="3"/>
  <c r="H10" i="3"/>
  <c r="I10" i="3"/>
  <c r="J10" i="3"/>
  <c r="K10" i="3"/>
  <c r="L10" i="3"/>
  <c r="M10" i="3"/>
  <c r="B10" i="3"/>
  <c r="O10" i="3" l="1"/>
  <c r="Q10" i="3" s="1"/>
  <c r="B9" i="1"/>
  <c r="L14" i="3" l="1"/>
  <c r="N27" i="2"/>
  <c r="L32" i="2"/>
  <c r="K14" i="3" l="1"/>
  <c r="N24" i="2"/>
  <c r="N25" i="2"/>
  <c r="N26" i="2"/>
  <c r="K32" i="2"/>
  <c r="J32" i="2" l="1"/>
  <c r="M32" i="2"/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J14" i="3"/>
  <c r="I14" i="3"/>
  <c r="I32" i="2"/>
  <c r="E28" i="2" l="1"/>
  <c r="E32" i="2" s="1"/>
  <c r="F28" i="2"/>
  <c r="F32" i="2" s="1"/>
  <c r="G28" i="2"/>
  <c r="G32" i="2" s="1"/>
  <c r="H28" i="2"/>
  <c r="H32" i="2" s="1"/>
  <c r="E14" i="3"/>
  <c r="F14" i="3" l="1"/>
  <c r="G14" i="3"/>
  <c r="H14" i="3"/>
  <c r="M14" i="3"/>
  <c r="D14" i="3"/>
  <c r="C14" i="3"/>
  <c r="D28" i="2"/>
  <c r="D32" i="2" s="1"/>
  <c r="C28" i="2"/>
  <c r="C32" i="2" s="1"/>
  <c r="B28" i="2"/>
  <c r="N4" i="2"/>
  <c r="N28" i="2" l="1"/>
  <c r="B32" i="2"/>
  <c r="B14" i="3"/>
  <c r="N14" i="3" s="1"/>
  <c r="O14" i="3" s="1"/>
  <c r="N32" i="2"/>
</calcChain>
</file>

<file path=xl/sharedStrings.xml><?xml version="1.0" encoding="utf-8"?>
<sst xmlns="http://schemas.openxmlformats.org/spreadsheetml/2006/main" count="218" uniqueCount="128">
  <si>
    <t>宿泊客延べ数（益田市）</t>
    <rPh sb="0" eb="2">
      <t>シュクハク</t>
    </rPh>
    <rPh sb="2" eb="3">
      <t>キャク</t>
    </rPh>
    <rPh sb="3" eb="4">
      <t>ノ</t>
    </rPh>
    <rPh sb="5" eb="6">
      <t>スウ</t>
    </rPh>
    <rPh sb="7" eb="10">
      <t>マスダシ</t>
    </rPh>
    <phoneticPr fontId="2"/>
  </si>
  <si>
    <t>分類</t>
    <rPh sb="0" eb="2">
      <t>ブンルイ</t>
    </rPh>
    <phoneticPr fontId="2"/>
  </si>
  <si>
    <t>施設数</t>
    <rPh sb="0" eb="3">
      <t>シセツスウ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</si>
  <si>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</si>
  <si>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</si>
  <si>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</si>
  <si>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</si>
  <si>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</si>
  <si>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</si>
  <si>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</si>
  <si>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</si>
  <si>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</si>
  <si>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</si>
  <si>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</si>
  <si>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</si>
  <si>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</si>
  <si>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ホテル</t>
    <phoneticPr fontId="2"/>
  </si>
  <si>
    <t>旅館</t>
    <rPh sb="0" eb="2">
      <t>リョカン</t>
    </rPh>
    <phoneticPr fontId="2"/>
  </si>
  <si>
    <t>民宿・ペンション</t>
    <rPh sb="0" eb="2">
      <t>ミンシュク</t>
    </rPh>
    <phoneticPr fontId="2"/>
  </si>
  <si>
    <t>公共の宿泊施設</t>
    <rPh sb="0" eb="2">
      <t>コウキョウ</t>
    </rPh>
    <rPh sb="3" eb="5">
      <t>シュクハク</t>
    </rPh>
    <rPh sb="5" eb="7">
      <t>シセツ</t>
    </rPh>
    <phoneticPr fontId="2"/>
  </si>
  <si>
    <t>キャンプ場</t>
    <rPh sb="4" eb="5">
      <t>ジョウ</t>
    </rPh>
    <phoneticPr fontId="2"/>
  </si>
  <si>
    <t>区分</t>
    <rPh sb="0" eb="2">
      <t>クブン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</si>
  <si>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</si>
  <si>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</si>
  <si>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</si>
  <si>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</si>
  <si>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</si>
  <si>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</si>
  <si>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</si>
  <si>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</si>
  <si>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</si>
  <si>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10月</t>
    <rPh sb="2" eb="3">
      <t>ガツ</t>
    </rPh>
    <phoneticPr fontId="2"/>
  </si>
  <si>
    <t>外国人宿泊客延べ数（益田市）</t>
    <rPh sb="0" eb="2">
      <t>ガイコク</t>
    </rPh>
    <rPh sb="2" eb="3">
      <t>ジン</t>
    </rPh>
    <rPh sb="3" eb="5">
      <t>シュクハク</t>
    </rPh>
    <rPh sb="5" eb="6">
      <t>キャク</t>
    </rPh>
    <rPh sb="6" eb="7">
      <t>ノ</t>
    </rPh>
    <rPh sb="8" eb="9">
      <t>スウ</t>
    </rPh>
    <rPh sb="10" eb="13">
      <t>マスダシ</t>
    </rPh>
    <phoneticPr fontId="2"/>
  </si>
  <si>
    <t>国・地域</t>
    <rPh sb="0" eb="1">
      <t>クニ</t>
    </rPh>
    <rPh sb="2" eb="4">
      <t>チイキ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</si>
  <si>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</si>
  <si>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</si>
  <si>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香港</t>
    <rPh sb="0" eb="2">
      <t>ホンコン</t>
    </rPh>
    <phoneticPr fontId="2"/>
  </si>
  <si>
    <t>台湾</t>
    <rPh sb="0" eb="2">
      <t>タイワン</t>
    </rPh>
    <phoneticPr fontId="2"/>
  </si>
  <si>
    <t>アメリカ</t>
    <phoneticPr fontId="2"/>
  </si>
  <si>
    <t>カナダ</t>
    <phoneticPr fontId="2"/>
  </si>
  <si>
    <t>イギリス</t>
    <phoneticPr fontId="2"/>
  </si>
  <si>
    <t>ドイツ</t>
    <phoneticPr fontId="2"/>
  </si>
  <si>
    <t>フランス</t>
    <phoneticPr fontId="2"/>
  </si>
  <si>
    <t>ロシア</t>
    <phoneticPr fontId="2"/>
  </si>
  <si>
    <t>シンガポール</t>
    <phoneticPr fontId="2"/>
  </si>
  <si>
    <t>タイ</t>
    <phoneticPr fontId="2"/>
  </si>
  <si>
    <t>マレーシア</t>
    <phoneticPr fontId="2"/>
  </si>
  <si>
    <t>インド</t>
    <phoneticPr fontId="2"/>
  </si>
  <si>
    <t>オーストラリア</t>
    <phoneticPr fontId="2"/>
  </si>
  <si>
    <t>インドネシア</t>
    <phoneticPr fontId="2"/>
  </si>
  <si>
    <t>ベトナム</t>
    <phoneticPr fontId="2"/>
  </si>
  <si>
    <t>フィリピン</t>
    <phoneticPr fontId="2"/>
  </si>
  <si>
    <t>その他アジア</t>
    <rPh sb="2" eb="3">
      <t>タ</t>
    </rPh>
    <phoneticPr fontId="2"/>
  </si>
  <si>
    <t>その他ヨーロッパ</t>
    <rPh sb="2" eb="3">
      <t>タ</t>
    </rPh>
    <phoneticPr fontId="2"/>
  </si>
  <si>
    <t>その他オセアニア</t>
    <rPh sb="2" eb="3">
      <t>タ</t>
    </rPh>
    <phoneticPr fontId="2"/>
  </si>
  <si>
    <t>中南米</t>
    <rPh sb="0" eb="3">
      <t>チュウナンベイ</t>
    </rPh>
    <phoneticPr fontId="2"/>
  </si>
  <si>
    <t>アフリカ</t>
    <phoneticPr fontId="2"/>
  </si>
  <si>
    <t>その他</t>
    <rPh sb="2" eb="3">
      <t>タ</t>
    </rPh>
    <phoneticPr fontId="2"/>
  </si>
  <si>
    <t>自然</t>
    <rPh sb="0" eb="2">
      <t>シゼン</t>
    </rPh>
    <phoneticPr fontId="2"/>
  </si>
  <si>
    <t>歴史文化</t>
    <rPh sb="0" eb="2">
      <t>レキシ</t>
    </rPh>
    <rPh sb="2" eb="4">
      <t>ブンカ</t>
    </rPh>
    <phoneticPr fontId="2"/>
  </si>
  <si>
    <t>温泉・健康</t>
    <rPh sb="0" eb="2">
      <t>オンセン</t>
    </rPh>
    <rPh sb="3" eb="5">
      <t>ケンコウ</t>
    </rPh>
    <phoneticPr fontId="2"/>
  </si>
  <si>
    <t>スポーツ・レクリエーション</t>
    <phoneticPr fontId="2"/>
  </si>
  <si>
    <t>行祭事・イベント</t>
    <rPh sb="0" eb="1">
      <t>オコナ</t>
    </rPh>
    <rPh sb="1" eb="2">
      <t>マツ</t>
    </rPh>
    <rPh sb="2" eb="3">
      <t>コト</t>
    </rPh>
    <phoneticPr fontId="2"/>
  </si>
  <si>
    <t>観光入込客延べ数（益田市）</t>
    <rPh sb="0" eb="2">
      <t>カンコウ</t>
    </rPh>
    <rPh sb="2" eb="4">
      <t>イリコミ</t>
    </rPh>
    <rPh sb="4" eb="5">
      <t>キャク</t>
    </rPh>
    <rPh sb="5" eb="6">
      <t>ノ</t>
    </rPh>
    <rPh sb="7" eb="8">
      <t>スウ</t>
    </rPh>
    <rPh sb="9" eb="12">
      <t>マスダシ</t>
    </rPh>
    <phoneticPr fontId="2"/>
  </si>
  <si>
    <t>区分</t>
    <rPh sb="0" eb="2">
      <t>クブン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</si>
  <si>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</si>
  <si>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</si>
  <si>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</si>
  <si>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</si>
  <si>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</si>
  <si>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R2</t>
  </si>
  <si>
    <t>R3</t>
    <phoneticPr fontId="2"/>
  </si>
  <si>
    <t>宿泊客延べ数</t>
    <rPh sb="0" eb="2">
      <t>シュクハク</t>
    </rPh>
    <rPh sb="2" eb="3">
      <t>キャク</t>
    </rPh>
    <rPh sb="3" eb="4">
      <t>ノ</t>
    </rPh>
    <rPh sb="5" eb="6">
      <t>スウ</t>
    </rPh>
    <phoneticPr fontId="2"/>
  </si>
  <si>
    <t>H22</t>
  </si>
  <si>
    <t>H23</t>
  </si>
  <si>
    <t>H24</t>
  </si>
  <si>
    <t>H25</t>
  </si>
  <si>
    <t>H26</t>
  </si>
  <si>
    <t>H27</t>
  </si>
  <si>
    <t>H28</t>
    <phoneticPr fontId="2"/>
  </si>
  <si>
    <t>H29</t>
    <phoneticPr fontId="2"/>
  </si>
  <si>
    <t>H30</t>
  </si>
  <si>
    <t>R1</t>
    <phoneticPr fontId="2"/>
  </si>
  <si>
    <t>益田市</t>
    <rPh sb="0" eb="3">
      <t>マスダシ</t>
    </rPh>
    <phoneticPr fontId="2"/>
  </si>
  <si>
    <t>前年対比</t>
    <rPh sb="0" eb="2">
      <t>ゼンネン</t>
    </rPh>
    <rPh sb="2" eb="4">
      <t>タイヒ</t>
    </rPh>
    <phoneticPr fontId="2"/>
  </si>
  <si>
    <t>-</t>
    <phoneticPr fontId="2"/>
  </si>
  <si>
    <t>外国人宿泊客延べ数</t>
    <rPh sb="0" eb="2">
      <t>ガイコク</t>
    </rPh>
    <rPh sb="2" eb="3">
      <t>ジン</t>
    </rPh>
    <rPh sb="3" eb="5">
      <t>シュクハク</t>
    </rPh>
    <rPh sb="5" eb="6">
      <t>キャク</t>
    </rPh>
    <rPh sb="6" eb="7">
      <t>ノ</t>
    </rPh>
    <rPh sb="8" eb="9">
      <t>スウ</t>
    </rPh>
    <phoneticPr fontId="2"/>
  </si>
  <si>
    <t>H27</t>
    <phoneticPr fontId="2"/>
  </si>
  <si>
    <t>H28</t>
    <phoneticPr fontId="2"/>
  </si>
  <si>
    <t>H29</t>
    <phoneticPr fontId="2"/>
  </si>
  <si>
    <t>R1</t>
    <phoneticPr fontId="2"/>
  </si>
  <si>
    <t>韓国</t>
    <rPh sb="0" eb="2">
      <t>カンコク</t>
    </rPh>
    <phoneticPr fontId="37"/>
  </si>
  <si>
    <t>中国</t>
    <rPh sb="0" eb="2">
      <t>チュウゴク</t>
    </rPh>
    <phoneticPr fontId="37"/>
  </si>
  <si>
    <t>香港</t>
    <rPh sb="0" eb="2">
      <t>ホンコン</t>
    </rPh>
    <phoneticPr fontId="37"/>
  </si>
  <si>
    <t>台湾</t>
    <rPh sb="0" eb="2">
      <t>タイワン</t>
    </rPh>
    <phoneticPr fontId="37"/>
  </si>
  <si>
    <t>アメリカ</t>
    <phoneticPr fontId="37"/>
  </si>
  <si>
    <t>カナダ</t>
    <phoneticPr fontId="37"/>
  </si>
  <si>
    <t>イギリス</t>
    <phoneticPr fontId="37"/>
  </si>
  <si>
    <t>ドイツ</t>
    <phoneticPr fontId="37"/>
  </si>
  <si>
    <t>フランス</t>
    <phoneticPr fontId="37"/>
  </si>
  <si>
    <t>ロシア</t>
    <phoneticPr fontId="37"/>
  </si>
  <si>
    <t>シンガポール</t>
    <phoneticPr fontId="37"/>
  </si>
  <si>
    <t>タイ</t>
    <phoneticPr fontId="37"/>
  </si>
  <si>
    <t>マレーシア</t>
    <phoneticPr fontId="37"/>
  </si>
  <si>
    <t>インド</t>
    <phoneticPr fontId="37"/>
  </si>
  <si>
    <t>オーストラリア</t>
    <phoneticPr fontId="37"/>
  </si>
  <si>
    <t>インドネシア</t>
    <phoneticPr fontId="37"/>
  </si>
  <si>
    <t>-</t>
    <phoneticPr fontId="2"/>
  </si>
  <si>
    <t>ベトナム</t>
    <phoneticPr fontId="37"/>
  </si>
  <si>
    <t>フィリピン</t>
    <phoneticPr fontId="37"/>
  </si>
  <si>
    <t>その他アジア</t>
    <rPh sb="2" eb="3">
      <t>タ</t>
    </rPh>
    <phoneticPr fontId="37"/>
  </si>
  <si>
    <t>その他ヨーロッパ</t>
    <rPh sb="2" eb="3">
      <t>タ</t>
    </rPh>
    <phoneticPr fontId="37"/>
  </si>
  <si>
    <t>その他オセアニア</t>
    <rPh sb="2" eb="3">
      <t>タ</t>
    </rPh>
    <phoneticPr fontId="37"/>
  </si>
  <si>
    <t>中南米</t>
    <rPh sb="0" eb="3">
      <t>チュウナンベイ</t>
    </rPh>
    <phoneticPr fontId="37"/>
  </si>
  <si>
    <t>アフリカ</t>
    <phoneticPr fontId="37"/>
  </si>
  <si>
    <t>その他</t>
    <rPh sb="2" eb="3">
      <t>タ</t>
    </rPh>
    <phoneticPr fontId="37"/>
  </si>
  <si>
    <t>計</t>
    <rPh sb="0" eb="1">
      <t>ケイ</t>
    </rPh>
    <phoneticPr fontId="37"/>
  </si>
  <si>
    <t>-</t>
    <phoneticPr fontId="2"/>
  </si>
  <si>
    <t>観光入込客延べ数</t>
    <rPh sb="0" eb="2">
      <t>カンコウ</t>
    </rPh>
    <rPh sb="2" eb="4">
      <t>イリコミ</t>
    </rPh>
    <rPh sb="4" eb="5">
      <t>キャク</t>
    </rPh>
    <rPh sb="5" eb="6">
      <t>ノ</t>
    </rPh>
    <rPh sb="7" eb="8">
      <t>スウ</t>
    </rPh>
    <phoneticPr fontId="2"/>
  </si>
  <si>
    <t>H28</t>
    <phoneticPr fontId="2"/>
  </si>
  <si>
    <t>H29</t>
    <phoneticPr fontId="2"/>
  </si>
  <si>
    <t>R1</t>
    <phoneticPr fontId="2"/>
  </si>
  <si>
    <t>-</t>
    <phoneticPr fontId="2"/>
  </si>
  <si>
    <t>R3</t>
  </si>
  <si>
    <t>R4</t>
  </si>
  <si>
    <t>R4</t>
    <phoneticPr fontId="2"/>
  </si>
  <si>
    <t>R4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</si>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</sst>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38" fontId="0" fillId="0" borderId="2" xfId="0" applyNumberFormat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9" fontId="0" fillId="0" borderId="0" xfId="2" applyFont="1">
      <alignment vertical="center"/>
    </xf>
    <xf numFmtId="0" fontId="0" fillId="0" borderId="0" xfId="0" applyFill="1" applyBorder="1">
      <alignment vertical="center"/>
    </xf>
    <xf numFmtId="9" fontId="0" fillId="0" borderId="0" xfId="2" applyFont="1" applyBorder="1">
      <alignment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0" fillId="0" borderId="0" xfId="2" applyFont="1" applyFill="1" applyBorder="1">
      <alignment vertical="center"/>
    </xf>
    <xf numFmtId="14" fontId="0" fillId="0" borderId="0" xfId="0" applyNumberFormat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>
      <alignment vertical="center"/>
    </xf>
    <xf numFmtId="38" fontId="41" fillId="0" borderId="17" xfId="1" applyFont="1" applyBorder="1" applyAlignment="1" applyProtection="1">
      <alignment horizontal="right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38" fillId="0" borderId="14" xfId="0" applyFont="1" applyBorder="1" applyAlignment="1" applyProtection="1">
      <alignment horizontal="center" vertical="center"/>
    </xf>
    <xf numFmtId="0" fontId="0" fillId="0" borderId="14" xfId="0" applyBorder="1">
      <alignment vertical="center"/>
    </xf>
    <xf numFmtId="38" fontId="41" fillId="0" borderId="14" xfId="1" applyFont="1" applyBorder="1" applyAlignment="1" applyProtection="1">
      <alignment horizontal="right"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38" fontId="41" fillId="0" borderId="18" xfId="1" applyFont="1" applyBorder="1" applyAlignment="1" applyProtection="1">
      <alignment horizontal="right" vertical="center"/>
    </xf>
    <xf numFmtId="0" fontId="0" fillId="0" borderId="19" xfId="0" applyBorder="1">
      <alignment vertical="center"/>
    </xf>
    <xf numFmtId="9" fontId="0" fillId="0" borderId="20" xfId="2" applyFont="1" applyBorder="1">
      <alignment vertical="center"/>
    </xf>
    <xf numFmtId="14" fontId="0" fillId="0" borderId="0" xfId="0" applyNumberFormat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177" fontId="0" fillId="0" borderId="20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39" fillId="0" borderId="20" xfId="0" applyFont="1" applyBorder="1">
      <alignment vertical="center"/>
    </xf>
    <xf numFmtId="10" fontId="40" fillId="0" borderId="20" xfId="0" applyNumberFormat="1" applyFont="1" applyBorder="1">
      <alignment vertical="center"/>
    </xf>
    <xf numFmtId="3" fontId="0" fillId="0" borderId="20" xfId="0" applyNumberFormat="1" applyBorder="1">
      <alignment vertical="center"/>
    </xf>
    <xf numFmtId="10" fontId="0" fillId="0" borderId="20" xfId="0" applyNumberFormat="1" applyFont="1" applyBorder="1">
      <alignment vertical="center"/>
    </xf>
    <xf numFmtId="0" fontId="42" fillId="0" borderId="16" xfId="0" applyFont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 vertical="center"/>
    </xf>
    <xf numFmtId="0" fontId="42" fillId="0" borderId="18" xfId="0" applyFont="1" applyBorder="1" applyAlignment="1" applyProtection="1">
      <alignment horizontal="center" vertical="center"/>
    </xf>
    <xf numFmtId="0" fontId="42" fillId="0" borderId="2" xfId="0" applyFont="1" applyBorder="1" applyAlignment="1" applyProtection="1">
      <alignment horizontal="center" vertical="center"/>
    </xf>
    <xf numFmtId="0" fontId="42" fillId="0" borderId="2" xfId="0" applyFont="1" applyFill="1" applyBorder="1" applyAlignment="1" applyProtection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20" xfId="1" applyFont="1" applyBorder="1">
      <alignment vertical="center"/>
    </xf>
    <xf numFmtId="0" fontId="0" fillId="0" borderId="20" xfId="0" applyFill="1" applyBorder="1">
      <alignment vertical="center"/>
    </xf>
    <xf numFmtId="38" fontId="0" fillId="0" borderId="20" xfId="1" applyFont="1" applyFill="1" applyBorder="1">
      <alignment vertical="center"/>
    </xf>
  </cellXfs>
  <cellStyles count="92">
    <cellStyle name="20% - アクセント 1 2" xfId="4"/>
    <cellStyle name="20% - アクセント 1 3" xfId="53"/>
    <cellStyle name="20% - アクセント 2 2" xfId="5"/>
    <cellStyle name="20% - アクセント 2 3" xfId="54"/>
    <cellStyle name="20% - アクセント 3 2" xfId="6"/>
    <cellStyle name="20% - アクセント 3 3" xfId="55"/>
    <cellStyle name="20% - アクセント 4 2" xfId="7"/>
    <cellStyle name="20% - アクセント 4 3" xfId="56"/>
    <cellStyle name="20% - アクセント 5 2" xfId="8"/>
    <cellStyle name="20% - アクセント 5 3" xfId="57"/>
    <cellStyle name="20% - アクセント 6 2" xfId="9"/>
    <cellStyle name="20% - アクセント 6 3" xfId="58"/>
    <cellStyle name="40% - アクセント 1 2" xfId="10"/>
    <cellStyle name="40% - アクセント 1 3" xfId="59"/>
    <cellStyle name="40% - アクセント 2 2" xfId="11"/>
    <cellStyle name="40% - アクセント 2 3" xfId="60"/>
    <cellStyle name="40% - アクセント 3 2" xfId="12"/>
    <cellStyle name="40% - アクセント 3 3" xfId="61"/>
    <cellStyle name="40% - アクセント 4 2" xfId="13"/>
    <cellStyle name="40% - アクセント 4 3" xfId="62"/>
    <cellStyle name="40% - アクセント 5 2" xfId="14"/>
    <cellStyle name="40% - アクセント 5 3" xfId="63"/>
    <cellStyle name="40% - アクセント 6 2" xfId="15"/>
    <cellStyle name="40% - アクセント 6 3" xfId="64"/>
    <cellStyle name="60% - アクセント 1 2" xfId="16"/>
    <cellStyle name="60% - アクセント 1 3" xfId="65"/>
    <cellStyle name="60% - アクセント 2 2" xfId="17"/>
    <cellStyle name="60% - アクセント 2 3" xfId="66"/>
    <cellStyle name="60% - アクセント 3 2" xfId="18"/>
    <cellStyle name="60% - アクセント 3 3" xfId="67"/>
    <cellStyle name="60% - アクセント 4 2" xfId="19"/>
    <cellStyle name="60% - アクセント 4 3" xfId="68"/>
    <cellStyle name="60% - アクセント 5 2" xfId="20"/>
    <cellStyle name="60% - アクセント 5 3" xfId="69"/>
    <cellStyle name="60% - アクセント 6 2" xfId="21"/>
    <cellStyle name="60% - アクセント 6 3" xfId="70"/>
    <cellStyle name="アクセント 1 2" xfId="22"/>
    <cellStyle name="アクセント 1 3" xfId="71"/>
    <cellStyle name="アクセント 2 2" xfId="23"/>
    <cellStyle name="アクセント 2 3" xfId="72"/>
    <cellStyle name="アクセント 3 2" xfId="24"/>
    <cellStyle name="アクセント 3 3" xfId="73"/>
    <cellStyle name="アクセント 4 2" xfId="25"/>
    <cellStyle name="アクセント 4 3" xfId="74"/>
    <cellStyle name="アクセント 5 2" xfId="26"/>
    <cellStyle name="アクセント 5 3" xfId="75"/>
    <cellStyle name="アクセント 6 2" xfId="27"/>
    <cellStyle name="アクセント 6 3" xfId="76"/>
    <cellStyle name="タイトル 2" xfId="28"/>
    <cellStyle name="チェック セル 2" xfId="29"/>
    <cellStyle name="チェック セル 3" xfId="77"/>
    <cellStyle name="どちらでもない 2" xfId="30"/>
    <cellStyle name="どちらでもない 3" xfId="78"/>
    <cellStyle name="パーセント" xfId="2" builtinId="5"/>
    <cellStyle name="パーセント 2" xfId="32"/>
    <cellStyle name="パーセント 3" xfId="31"/>
    <cellStyle name="メモ 2" xfId="33"/>
    <cellStyle name="リンク セル 2" xfId="34"/>
    <cellStyle name="リンク セル 3" xfId="79"/>
    <cellStyle name="悪い 2" xfId="35"/>
    <cellStyle name="悪い 3" xfId="80"/>
    <cellStyle name="計算 2" xfId="36"/>
    <cellStyle name="計算 3" xfId="81"/>
    <cellStyle name="警告文 2" xfId="37"/>
    <cellStyle name="警告文 3" xfId="82"/>
    <cellStyle name="桁区切り" xfId="1" builtinId="6"/>
    <cellStyle name="桁区切り 2" xfId="39"/>
    <cellStyle name="桁区切り 3" xfId="40"/>
    <cellStyle name="桁区切り 4" xfId="41"/>
    <cellStyle name="桁区切り 5" xfId="42"/>
    <cellStyle name="桁区切り 6" xfId="38"/>
    <cellStyle name="見出し 1 2" xfId="43"/>
    <cellStyle name="見出し 1 3" xfId="83"/>
    <cellStyle name="見出し 2 2" xfId="44"/>
    <cellStyle name="見出し 2 3" xfId="84"/>
    <cellStyle name="見出し 3 2" xfId="45"/>
    <cellStyle name="見出し 3 3" xfId="85"/>
    <cellStyle name="見出し 4 2" xfId="46"/>
    <cellStyle name="見出し 4 3" xfId="86"/>
    <cellStyle name="集計 2" xfId="47"/>
    <cellStyle name="集計 3" xfId="87"/>
    <cellStyle name="出力 2" xfId="48"/>
    <cellStyle name="出力 3" xfId="88"/>
    <cellStyle name="説明文 2" xfId="49"/>
    <cellStyle name="説明文 3" xfId="89"/>
    <cellStyle name="入力 2" xfId="50"/>
    <cellStyle name="入力 3" xfId="90"/>
    <cellStyle name="標準" xfId="0" builtinId="0"/>
    <cellStyle name="標準 2" xfId="51"/>
    <cellStyle name="標準 3" xfId="3"/>
    <cellStyle name="良い 2" xfId="52"/>
    <cellStyle name="良い 3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workbookViewId="0">
      <selection activeCell="K8" sqref="K8"/>
    </sheetView>
  </sheetViews>
  <sheetFormatPr defaultRowHeight="18" x14ac:dyDescent="0.45"/>
  <sheetData>
    <row r="1" spans="1:17" x14ac:dyDescent="0.45">
      <c r="A1" t="s">
        <v>0</v>
      </c>
    </row>
    <row r="2" spans="1:17" x14ac:dyDescent="0.45">
      <c r="O2" s="5"/>
    </row>
    <row r="3" spans="1:17" x14ac:dyDescent="0.45">
      <c r="A3" s="17" t="s">
        <v>1</v>
      </c>
      <c r="B3" s="18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9" t="s">
        <v>15</v>
      </c>
      <c r="P3" s="49" t="s">
        <v>127</v>
      </c>
      <c r="Q3" s="50"/>
    </row>
    <row r="4" spans="1:17" x14ac:dyDescent="0.45">
      <c r="A4" s="1" t="s">
        <v>16</v>
      </c>
      <c r="B4" s="1">
        <v>12</v>
      </c>
      <c r="C4" s="15">
        <v>12147</v>
      </c>
      <c r="D4" s="15">
        <v>11008</v>
      </c>
      <c r="E4" s="15">
        <v>15329</v>
      </c>
      <c r="F4" s="15">
        <v>15506</v>
      </c>
      <c r="G4" s="15">
        <v>16408</v>
      </c>
      <c r="H4" s="15">
        <v>15572</v>
      </c>
      <c r="I4" s="15">
        <v>15419</v>
      </c>
      <c r="J4" s="15">
        <v>16262</v>
      </c>
      <c r="K4" s="15">
        <v>14689</v>
      </c>
      <c r="L4" s="15">
        <v>17313</v>
      </c>
      <c r="M4" s="15">
        <v>16619</v>
      </c>
      <c r="N4" s="15">
        <v>13977</v>
      </c>
      <c r="O4" s="3">
        <f t="shared" ref="O4:O9" si="0">SUM(C4:N4)</f>
        <v>180249</v>
      </c>
      <c r="P4" s="51">
        <v>193686</v>
      </c>
      <c r="Q4" s="11">
        <f>O4/P4</f>
        <v>0.93062482574889249</v>
      </c>
    </row>
    <row r="5" spans="1:17" x14ac:dyDescent="0.45">
      <c r="A5" s="1" t="s">
        <v>17</v>
      </c>
      <c r="B5" s="1">
        <v>12</v>
      </c>
      <c r="C5" s="15">
        <v>2382</v>
      </c>
      <c r="D5" s="15">
        <v>1572</v>
      </c>
      <c r="E5" s="15">
        <v>2474</v>
      </c>
      <c r="F5" s="15">
        <v>2511</v>
      </c>
      <c r="G5" s="15">
        <v>3399</v>
      </c>
      <c r="H5" s="15">
        <v>3136</v>
      </c>
      <c r="I5" s="15">
        <v>3401</v>
      </c>
      <c r="J5" s="15">
        <v>4313</v>
      </c>
      <c r="K5" s="15">
        <v>2482</v>
      </c>
      <c r="L5" s="15">
        <v>3464</v>
      </c>
      <c r="M5" s="15">
        <v>4139</v>
      </c>
      <c r="N5" s="15">
        <v>2618</v>
      </c>
      <c r="O5" s="3">
        <f t="shared" si="0"/>
        <v>35891</v>
      </c>
      <c r="P5" s="51">
        <v>40966</v>
      </c>
      <c r="Q5" s="11">
        <f t="shared" ref="Q5:Q9" si="1">O5/P5</f>
        <v>0.87611677976858859</v>
      </c>
    </row>
    <row r="6" spans="1:17" x14ac:dyDescent="0.45">
      <c r="A6" s="1" t="s">
        <v>18</v>
      </c>
      <c r="B6" s="1">
        <v>4</v>
      </c>
      <c r="C6" s="15">
        <v>597</v>
      </c>
      <c r="D6" s="15">
        <v>306</v>
      </c>
      <c r="E6" s="15">
        <v>313</v>
      </c>
      <c r="F6" s="15">
        <v>346</v>
      </c>
      <c r="G6" s="15">
        <v>982</v>
      </c>
      <c r="H6" s="15">
        <v>547</v>
      </c>
      <c r="I6" s="15">
        <v>554</v>
      </c>
      <c r="J6" s="15">
        <v>802</v>
      </c>
      <c r="K6" s="15">
        <v>694</v>
      </c>
      <c r="L6" s="15">
        <v>599</v>
      </c>
      <c r="M6" s="15">
        <v>819</v>
      </c>
      <c r="N6" s="15">
        <v>545</v>
      </c>
      <c r="O6" s="3">
        <f>SUM(C6:N6)</f>
        <v>7104</v>
      </c>
      <c r="P6" s="51">
        <v>29699</v>
      </c>
      <c r="Q6" s="11">
        <f t="shared" si="1"/>
        <v>0.23919997306306609</v>
      </c>
    </row>
    <row r="7" spans="1:17" x14ac:dyDescent="0.45">
      <c r="A7" s="1" t="s">
        <v>19</v>
      </c>
      <c r="B7" s="1">
        <v>3</v>
      </c>
      <c r="C7" s="15">
        <v>19</v>
      </c>
      <c r="D7" s="15">
        <v>15</v>
      </c>
      <c r="E7" s="15">
        <v>87</v>
      </c>
      <c r="F7" s="15">
        <v>70</v>
      </c>
      <c r="G7" s="15">
        <v>246</v>
      </c>
      <c r="H7" s="15">
        <v>48</v>
      </c>
      <c r="I7" s="15">
        <v>285</v>
      </c>
      <c r="J7" s="15">
        <v>727</v>
      </c>
      <c r="K7" s="15">
        <v>504</v>
      </c>
      <c r="L7" s="15">
        <v>77</v>
      </c>
      <c r="M7" s="15">
        <v>60</v>
      </c>
      <c r="N7" s="15">
        <v>9</v>
      </c>
      <c r="O7" s="3">
        <f t="shared" si="0"/>
        <v>2147</v>
      </c>
      <c r="P7" s="51">
        <v>1261</v>
      </c>
      <c r="Q7" s="11">
        <f t="shared" si="1"/>
        <v>1.7026169706582077</v>
      </c>
    </row>
    <row r="8" spans="1:17" x14ac:dyDescent="0.45">
      <c r="A8" s="1" t="s">
        <v>20</v>
      </c>
      <c r="B8" s="1">
        <v>3</v>
      </c>
      <c r="C8" s="15">
        <v>93</v>
      </c>
      <c r="D8" s="15">
        <v>120</v>
      </c>
      <c r="E8" s="15">
        <v>216</v>
      </c>
      <c r="F8" s="15">
        <v>633</v>
      </c>
      <c r="G8" s="15">
        <v>1070</v>
      </c>
      <c r="H8" s="15">
        <v>241</v>
      </c>
      <c r="I8" s="15">
        <v>1125</v>
      </c>
      <c r="J8" s="15">
        <v>1771</v>
      </c>
      <c r="K8" s="15">
        <v>453</v>
      </c>
      <c r="L8" s="15">
        <v>504</v>
      </c>
      <c r="M8" s="15">
        <v>203</v>
      </c>
      <c r="N8" s="15">
        <v>77</v>
      </c>
      <c r="O8" s="3">
        <f t="shared" si="0"/>
        <v>6506</v>
      </c>
      <c r="P8" s="51">
        <v>5956</v>
      </c>
      <c r="Q8" s="11">
        <f t="shared" si="1"/>
        <v>1.0923438549361988</v>
      </c>
    </row>
    <row r="9" spans="1:17" x14ac:dyDescent="0.45">
      <c r="A9" s="4" t="s">
        <v>15</v>
      </c>
      <c r="B9" s="1">
        <f t="shared" ref="B9:N9" si="2">SUM(B4:B8)</f>
        <v>34</v>
      </c>
      <c r="C9" s="3">
        <f t="shared" si="2"/>
        <v>15238</v>
      </c>
      <c r="D9" s="3">
        <f t="shared" si="2"/>
        <v>13021</v>
      </c>
      <c r="E9" s="3">
        <f t="shared" si="2"/>
        <v>18419</v>
      </c>
      <c r="F9" s="3">
        <f t="shared" si="2"/>
        <v>19066</v>
      </c>
      <c r="G9" s="3">
        <f t="shared" si="2"/>
        <v>22105</v>
      </c>
      <c r="H9" s="3">
        <f t="shared" si="2"/>
        <v>19544</v>
      </c>
      <c r="I9" s="3">
        <f t="shared" si="2"/>
        <v>20784</v>
      </c>
      <c r="J9" s="3">
        <f t="shared" si="2"/>
        <v>23875</v>
      </c>
      <c r="K9" s="3">
        <f t="shared" si="2"/>
        <v>18822</v>
      </c>
      <c r="L9" s="3">
        <f t="shared" si="2"/>
        <v>21957</v>
      </c>
      <c r="M9" s="3">
        <f t="shared" si="2"/>
        <v>21840</v>
      </c>
      <c r="N9" s="3">
        <f t="shared" si="2"/>
        <v>17226</v>
      </c>
      <c r="O9" s="3">
        <f t="shared" si="0"/>
        <v>231897</v>
      </c>
      <c r="P9" s="51">
        <v>271568</v>
      </c>
      <c r="Q9" s="11">
        <f t="shared" si="1"/>
        <v>0.85391872385553524</v>
      </c>
    </row>
    <row r="11" spans="1:17" x14ac:dyDescent="0.45">
      <c r="A11" s="1" t="s">
        <v>21</v>
      </c>
      <c r="B11" s="1" t="s">
        <v>3</v>
      </c>
      <c r="C11" s="1" t="s">
        <v>4</v>
      </c>
      <c r="D11" s="1" t="s">
        <v>22</v>
      </c>
      <c r="E11" s="1" t="s">
        <v>23</v>
      </c>
      <c r="F11" s="1" t="s">
        <v>24</v>
      </c>
      <c r="G11" s="1" t="s">
        <v>25</v>
      </c>
      <c r="H11" s="1" t="s">
        <v>26</v>
      </c>
      <c r="I11" s="1" t="s">
        <v>27</v>
      </c>
      <c r="J11" s="1" t="s">
        <v>28</v>
      </c>
      <c r="K11" s="1" t="s">
        <v>31</v>
      </c>
      <c r="L11" s="1" t="s">
        <v>29</v>
      </c>
      <c r="M11" s="1" t="s">
        <v>30</v>
      </c>
      <c r="N11" s="1" t="s">
        <v>15</v>
      </c>
      <c r="O11" s="10"/>
    </row>
    <row r="12" spans="1:17" x14ac:dyDescent="0.45">
      <c r="A12" s="1" t="s">
        <v>71</v>
      </c>
      <c r="B12" s="3">
        <v>17530</v>
      </c>
      <c r="C12" s="3">
        <v>19430</v>
      </c>
      <c r="D12" s="3">
        <v>25211</v>
      </c>
      <c r="E12" s="3">
        <v>26040</v>
      </c>
      <c r="F12" s="3">
        <v>26415</v>
      </c>
      <c r="G12" s="3">
        <v>22615</v>
      </c>
      <c r="H12" s="3">
        <v>25081</v>
      </c>
      <c r="I12" s="3">
        <v>22670</v>
      </c>
      <c r="J12" s="3">
        <v>21134</v>
      </c>
      <c r="K12" s="3">
        <v>22821</v>
      </c>
      <c r="L12" s="3">
        <v>22225</v>
      </c>
      <c r="M12" s="3">
        <v>20396</v>
      </c>
      <c r="N12" s="3">
        <f>SUM(B12:M12)</f>
        <v>271568</v>
      </c>
      <c r="O12" s="11"/>
      <c r="P12" s="9"/>
    </row>
    <row r="13" spans="1:17" x14ac:dyDescent="0.45">
      <c r="A13" s="1" t="s">
        <v>125</v>
      </c>
      <c r="B13" s="6">
        <f>C9</f>
        <v>15238</v>
      </c>
      <c r="C13" s="6">
        <f t="shared" ref="C13:M13" si="3">D9</f>
        <v>13021</v>
      </c>
      <c r="D13" s="6">
        <f t="shared" si="3"/>
        <v>18419</v>
      </c>
      <c r="E13" s="6">
        <f t="shared" si="3"/>
        <v>19066</v>
      </c>
      <c r="F13" s="6">
        <f t="shared" si="3"/>
        <v>22105</v>
      </c>
      <c r="G13" s="6">
        <f t="shared" si="3"/>
        <v>19544</v>
      </c>
      <c r="H13" s="6">
        <f t="shared" si="3"/>
        <v>20784</v>
      </c>
      <c r="I13" s="6">
        <f t="shared" si="3"/>
        <v>23875</v>
      </c>
      <c r="J13" s="6">
        <f t="shared" si="3"/>
        <v>18822</v>
      </c>
      <c r="K13" s="6">
        <f t="shared" si="3"/>
        <v>21957</v>
      </c>
      <c r="L13" s="6">
        <f t="shared" si="3"/>
        <v>21840</v>
      </c>
      <c r="M13" s="6">
        <f t="shared" si="3"/>
        <v>17226</v>
      </c>
      <c r="N13" s="6">
        <f>SUM(B13:M13)</f>
        <v>231897</v>
      </c>
      <c r="O13" s="11">
        <f>N13/N12</f>
        <v>0.85391872385553524</v>
      </c>
    </row>
  </sheetData>
  <phoneticPr fontId="2"/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K8" sqref="K8"/>
    </sheetView>
  </sheetViews>
  <sheetFormatPr defaultRowHeight="18" x14ac:dyDescent="0.45"/>
  <cols>
    <col min="1" max="1" width="29.59765625" bestFit="1" customWidth="1"/>
    <col min="15" max="15" width="9.3984375" bestFit="1" customWidth="1"/>
  </cols>
  <sheetData>
    <row r="1" spans="1:16" x14ac:dyDescent="0.45">
      <c r="A1" t="s">
        <v>32</v>
      </c>
    </row>
    <row r="3" spans="1:16" x14ac:dyDescent="0.45">
      <c r="A3" s="1" t="s">
        <v>33</v>
      </c>
      <c r="B3" s="1" t="s">
        <v>3</v>
      </c>
      <c r="C3" s="1" t="s">
        <v>4</v>
      </c>
      <c r="D3" s="1" t="s">
        <v>22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52" t="s">
        <v>127</v>
      </c>
      <c r="P3" s="10"/>
    </row>
    <row r="4" spans="1:16" x14ac:dyDescent="0.45">
      <c r="A4" s="1" t="s">
        <v>34</v>
      </c>
      <c r="B4" s="14"/>
      <c r="C4" s="14"/>
      <c r="D4" s="14"/>
      <c r="E4" s="14">
        <v>2</v>
      </c>
      <c r="F4" s="14"/>
      <c r="G4" s="14"/>
      <c r="H4" s="14"/>
      <c r="I4" s="14">
        <v>1</v>
      </c>
      <c r="J4" s="14">
        <v>1</v>
      </c>
      <c r="K4" s="14"/>
      <c r="L4" s="14">
        <v>7</v>
      </c>
      <c r="M4" s="14">
        <v>12</v>
      </c>
      <c r="N4" s="1">
        <f t="shared" ref="N4:N23" si="0">SUM(B4:M4)</f>
        <v>23</v>
      </c>
      <c r="O4" s="36">
        <v>6</v>
      </c>
      <c r="P4" s="11">
        <f>N4/O4</f>
        <v>3.8333333333333335</v>
      </c>
    </row>
    <row r="5" spans="1:16" x14ac:dyDescent="0.45">
      <c r="A5" s="1" t="s">
        <v>35</v>
      </c>
      <c r="B5" s="14"/>
      <c r="C5" s="14">
        <v>2</v>
      </c>
      <c r="D5" s="14">
        <v>3</v>
      </c>
      <c r="E5" s="14">
        <v>1</v>
      </c>
      <c r="F5" s="14">
        <v>1</v>
      </c>
      <c r="G5" s="14">
        <v>7</v>
      </c>
      <c r="H5" s="14">
        <v>8</v>
      </c>
      <c r="I5" s="14">
        <v>4</v>
      </c>
      <c r="J5" s="14"/>
      <c r="K5" s="14">
        <v>3</v>
      </c>
      <c r="L5" s="14">
        <v>9</v>
      </c>
      <c r="M5" s="14">
        <v>6</v>
      </c>
      <c r="N5" s="1">
        <f>SUM(B5:M5)</f>
        <v>44</v>
      </c>
      <c r="O5" s="36">
        <v>36</v>
      </c>
      <c r="P5" s="11">
        <f t="shared" ref="P5:P28" si="1">N5/O5</f>
        <v>1.2222222222222223</v>
      </c>
    </row>
    <row r="6" spans="1:16" x14ac:dyDescent="0.45">
      <c r="A6" s="1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>
        <v>1</v>
      </c>
      <c r="M6" s="14"/>
      <c r="N6" s="1">
        <f t="shared" si="0"/>
        <v>1</v>
      </c>
      <c r="O6" s="36">
        <v>13</v>
      </c>
      <c r="P6" s="11">
        <f t="shared" si="1"/>
        <v>7.6923076923076927E-2</v>
      </c>
    </row>
    <row r="7" spans="1:16" x14ac:dyDescent="0.45">
      <c r="A7" s="1" t="s">
        <v>37</v>
      </c>
      <c r="B7" s="14">
        <v>1</v>
      </c>
      <c r="C7" s="14"/>
      <c r="D7" s="14"/>
      <c r="E7" s="14">
        <v>2</v>
      </c>
      <c r="F7" s="14"/>
      <c r="G7" s="14"/>
      <c r="H7" s="14"/>
      <c r="I7" s="14">
        <v>1</v>
      </c>
      <c r="J7" s="14"/>
      <c r="K7" s="14"/>
      <c r="L7" s="14">
        <v>5</v>
      </c>
      <c r="M7" s="14"/>
      <c r="N7" s="1">
        <f t="shared" si="0"/>
        <v>9</v>
      </c>
      <c r="O7" s="36">
        <v>1</v>
      </c>
      <c r="P7" s="11">
        <f t="shared" si="1"/>
        <v>9</v>
      </c>
    </row>
    <row r="8" spans="1:16" x14ac:dyDescent="0.45">
      <c r="A8" s="1" t="s">
        <v>38</v>
      </c>
      <c r="B8" s="14"/>
      <c r="C8" s="14">
        <v>2</v>
      </c>
      <c r="D8" s="14">
        <v>4</v>
      </c>
      <c r="E8" s="14">
        <v>14</v>
      </c>
      <c r="F8" s="14"/>
      <c r="G8" s="14">
        <v>1</v>
      </c>
      <c r="H8" s="14">
        <v>16</v>
      </c>
      <c r="I8" s="14"/>
      <c r="J8" s="14">
        <v>2</v>
      </c>
      <c r="K8" s="14">
        <v>3</v>
      </c>
      <c r="L8" s="14">
        <v>4</v>
      </c>
      <c r="M8" s="14">
        <v>14</v>
      </c>
      <c r="N8" s="1">
        <f t="shared" si="0"/>
        <v>60</v>
      </c>
      <c r="O8" s="36">
        <v>20</v>
      </c>
      <c r="P8" s="11">
        <f t="shared" si="1"/>
        <v>3</v>
      </c>
    </row>
    <row r="9" spans="1:16" x14ac:dyDescent="0.45">
      <c r="A9" s="1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>
        <v>2</v>
      </c>
      <c r="M9" s="14"/>
      <c r="N9" s="1">
        <f t="shared" si="0"/>
        <v>2</v>
      </c>
      <c r="O9" s="36">
        <v>4</v>
      </c>
      <c r="P9" s="11">
        <f t="shared" si="1"/>
        <v>0.5</v>
      </c>
    </row>
    <row r="10" spans="1:16" x14ac:dyDescent="0.45">
      <c r="A10" s="1" t="s">
        <v>40</v>
      </c>
      <c r="B10" s="14"/>
      <c r="C10" s="14"/>
      <c r="D10" s="14">
        <v>3</v>
      </c>
      <c r="E10" s="14"/>
      <c r="F10" s="14"/>
      <c r="G10" s="14"/>
      <c r="H10" s="14"/>
      <c r="I10" s="14">
        <v>2</v>
      </c>
      <c r="J10" s="14"/>
      <c r="K10" s="14"/>
      <c r="L10" s="14"/>
      <c r="M10" s="14"/>
      <c r="N10" s="1">
        <f t="shared" si="0"/>
        <v>5</v>
      </c>
      <c r="O10" s="36">
        <v>6</v>
      </c>
      <c r="P10" s="11">
        <f t="shared" si="1"/>
        <v>0.83333333333333337</v>
      </c>
    </row>
    <row r="11" spans="1:16" x14ac:dyDescent="0.45">
      <c r="A11" s="1" t="s">
        <v>41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">
        <f t="shared" si="0"/>
        <v>0</v>
      </c>
      <c r="O11" s="36">
        <v>1</v>
      </c>
      <c r="P11" s="11">
        <f t="shared" si="1"/>
        <v>0</v>
      </c>
    </row>
    <row r="12" spans="1:16" x14ac:dyDescent="0.45">
      <c r="A12" s="1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">
        <f t="shared" si="0"/>
        <v>0</v>
      </c>
      <c r="O12" s="36">
        <v>1</v>
      </c>
      <c r="P12" s="11">
        <f t="shared" si="1"/>
        <v>0</v>
      </c>
    </row>
    <row r="13" spans="1:16" x14ac:dyDescent="0.45">
      <c r="A13" s="1" t="s">
        <v>43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>
        <v>1</v>
      </c>
      <c r="M13" s="14"/>
      <c r="N13" s="1">
        <f t="shared" si="0"/>
        <v>1</v>
      </c>
      <c r="O13" s="36">
        <v>0</v>
      </c>
      <c r="P13" s="11"/>
    </row>
    <row r="14" spans="1:16" x14ac:dyDescent="0.45">
      <c r="A14" s="1" t="s">
        <v>44</v>
      </c>
      <c r="B14" s="14"/>
      <c r="C14" s="14"/>
      <c r="D14" s="14"/>
      <c r="E14" s="14"/>
      <c r="F14" s="14">
        <v>1</v>
      </c>
      <c r="G14" s="14">
        <v>2</v>
      </c>
      <c r="H14" s="14">
        <v>1</v>
      </c>
      <c r="I14" s="14">
        <v>1</v>
      </c>
      <c r="J14" s="14"/>
      <c r="K14" s="14"/>
      <c r="L14" s="14">
        <v>2</v>
      </c>
      <c r="M14" s="14"/>
      <c r="N14" s="1">
        <f t="shared" si="0"/>
        <v>7</v>
      </c>
      <c r="O14" s="36">
        <v>0</v>
      </c>
      <c r="P14" s="11"/>
    </row>
    <row r="15" spans="1:16" x14ac:dyDescent="0.45">
      <c r="A15" s="1" t="s">
        <v>45</v>
      </c>
      <c r="B15" s="14"/>
      <c r="C15" s="14"/>
      <c r="D15" s="14"/>
      <c r="E15" s="14"/>
      <c r="F15" s="14">
        <v>6</v>
      </c>
      <c r="G15" s="14">
        <v>5</v>
      </c>
      <c r="H15" s="14">
        <v>14</v>
      </c>
      <c r="I15" s="14"/>
      <c r="J15" s="14"/>
      <c r="K15" s="14"/>
      <c r="L15" s="14">
        <v>6</v>
      </c>
      <c r="M15" s="14">
        <v>2</v>
      </c>
      <c r="N15" s="1">
        <f t="shared" si="0"/>
        <v>33</v>
      </c>
      <c r="O15" s="36">
        <v>0</v>
      </c>
      <c r="P15" s="11"/>
    </row>
    <row r="16" spans="1:16" x14ac:dyDescent="0.45">
      <c r="A16" s="1" t="s">
        <v>46</v>
      </c>
      <c r="B16" s="14"/>
      <c r="C16" s="14"/>
      <c r="D16" s="14"/>
      <c r="E16" s="14">
        <v>23</v>
      </c>
      <c r="F16" s="14">
        <v>9</v>
      </c>
      <c r="G16" s="14">
        <v>23</v>
      </c>
      <c r="H16" s="14">
        <v>3</v>
      </c>
      <c r="I16" s="14">
        <v>11</v>
      </c>
      <c r="J16" s="14"/>
      <c r="K16" s="14"/>
      <c r="L16" s="14"/>
      <c r="M16" s="14">
        <v>2</v>
      </c>
      <c r="N16" s="1">
        <f t="shared" si="0"/>
        <v>71</v>
      </c>
      <c r="O16" s="36">
        <v>1</v>
      </c>
      <c r="P16" s="11">
        <f t="shared" si="1"/>
        <v>71</v>
      </c>
    </row>
    <row r="17" spans="1:16" x14ac:dyDescent="0.45">
      <c r="A17" s="1" t="s">
        <v>47</v>
      </c>
      <c r="B17" s="14"/>
      <c r="C17" s="14"/>
      <c r="D17" s="14"/>
      <c r="E17" s="14">
        <v>2</v>
      </c>
      <c r="F17" s="14">
        <v>4</v>
      </c>
      <c r="G17" s="14">
        <v>2</v>
      </c>
      <c r="H17" s="14"/>
      <c r="I17" s="14"/>
      <c r="J17" s="14"/>
      <c r="K17" s="14"/>
      <c r="L17" s="14"/>
      <c r="M17" s="14"/>
      <c r="N17" s="1">
        <f t="shared" si="0"/>
        <v>8</v>
      </c>
      <c r="O17" s="36">
        <v>0</v>
      </c>
      <c r="P17" s="11"/>
    </row>
    <row r="18" spans="1:16" x14ac:dyDescent="0.45">
      <c r="A18" s="1" t="s">
        <v>48</v>
      </c>
      <c r="B18" s="14"/>
      <c r="C18" s="14"/>
      <c r="D18" s="14"/>
      <c r="E18" s="14">
        <v>1</v>
      </c>
      <c r="F18" s="14">
        <v>1</v>
      </c>
      <c r="G18" s="14">
        <v>1</v>
      </c>
      <c r="H18" s="14"/>
      <c r="I18" s="14"/>
      <c r="J18" s="14"/>
      <c r="K18" s="14"/>
      <c r="L18" s="14"/>
      <c r="M18" s="14"/>
      <c r="N18" s="1">
        <f t="shared" si="0"/>
        <v>3</v>
      </c>
      <c r="O18" s="36">
        <v>0</v>
      </c>
      <c r="P18" s="11"/>
    </row>
    <row r="19" spans="1:16" x14ac:dyDescent="0.45">
      <c r="A19" s="1" t="s">
        <v>49</v>
      </c>
      <c r="B19" s="14"/>
      <c r="C19" s="14"/>
      <c r="D19" s="14"/>
      <c r="E19" s="14">
        <v>23</v>
      </c>
      <c r="F19" s="14">
        <v>26</v>
      </c>
      <c r="G19" s="14">
        <v>19</v>
      </c>
      <c r="H19" s="14">
        <v>66</v>
      </c>
      <c r="I19" s="14">
        <v>1</v>
      </c>
      <c r="J19" s="14">
        <v>4</v>
      </c>
      <c r="K19" s="14">
        <v>3</v>
      </c>
      <c r="L19" s="14">
        <v>2</v>
      </c>
      <c r="M19" s="14"/>
      <c r="N19" s="1">
        <f t="shared" si="0"/>
        <v>144</v>
      </c>
      <c r="O19" s="36">
        <v>131</v>
      </c>
      <c r="P19" s="11">
        <f t="shared" si="1"/>
        <v>1.0992366412213741</v>
      </c>
    </row>
    <row r="20" spans="1:16" x14ac:dyDescent="0.45">
      <c r="A20" s="1" t="s">
        <v>50</v>
      </c>
      <c r="B20" s="14">
        <v>6</v>
      </c>
      <c r="C20" s="14">
        <v>3</v>
      </c>
      <c r="D20" s="14">
        <v>21</v>
      </c>
      <c r="E20" s="14">
        <v>21</v>
      </c>
      <c r="F20" s="14">
        <v>32</v>
      </c>
      <c r="G20" s="14">
        <v>42</v>
      </c>
      <c r="H20" s="14">
        <v>37</v>
      </c>
      <c r="I20" s="14">
        <v>24</v>
      </c>
      <c r="J20" s="14">
        <v>33</v>
      </c>
      <c r="K20" s="14">
        <v>77</v>
      </c>
      <c r="L20" s="14">
        <v>26</v>
      </c>
      <c r="M20" s="14">
        <v>34</v>
      </c>
      <c r="N20" s="1">
        <f t="shared" si="0"/>
        <v>356</v>
      </c>
      <c r="O20" s="36">
        <v>449</v>
      </c>
      <c r="P20" s="11">
        <f t="shared" si="1"/>
        <v>0.79287305122494434</v>
      </c>
    </row>
    <row r="21" spans="1:16" x14ac:dyDescent="0.45">
      <c r="A21" s="1" t="s">
        <v>51</v>
      </c>
      <c r="B21" s="14"/>
      <c r="C21" s="14">
        <v>2</v>
      </c>
      <c r="D21" s="14"/>
      <c r="E21" s="14">
        <v>12</v>
      </c>
      <c r="F21" s="14">
        <v>18</v>
      </c>
      <c r="G21" s="14">
        <v>6</v>
      </c>
      <c r="H21" s="14">
        <v>18</v>
      </c>
      <c r="I21" s="14">
        <v>8</v>
      </c>
      <c r="J21" s="14"/>
      <c r="K21" s="14">
        <v>2</v>
      </c>
      <c r="L21" s="14">
        <v>1</v>
      </c>
      <c r="M21" s="14">
        <v>5</v>
      </c>
      <c r="N21" s="1">
        <f t="shared" si="0"/>
        <v>72</v>
      </c>
      <c r="O21" s="36">
        <v>406</v>
      </c>
      <c r="P21" s="11">
        <f t="shared" si="1"/>
        <v>0.17733990147783252</v>
      </c>
    </row>
    <row r="22" spans="1:16" x14ac:dyDescent="0.45">
      <c r="A22" s="1" t="s">
        <v>52</v>
      </c>
      <c r="B22" s="14">
        <v>1</v>
      </c>
      <c r="C22" s="14"/>
      <c r="D22" s="14"/>
      <c r="E22" s="14"/>
      <c r="F22" s="14">
        <v>12</v>
      </c>
      <c r="G22" s="14"/>
      <c r="H22" s="14"/>
      <c r="I22" s="14">
        <v>1</v>
      </c>
      <c r="J22" s="14">
        <v>1</v>
      </c>
      <c r="K22" s="14">
        <v>1</v>
      </c>
      <c r="L22" s="14">
        <v>8</v>
      </c>
      <c r="M22" s="14">
        <v>32</v>
      </c>
      <c r="N22" s="1">
        <f t="shared" si="0"/>
        <v>56</v>
      </c>
      <c r="O22" s="36">
        <v>17</v>
      </c>
      <c r="P22" s="11">
        <f t="shared" si="1"/>
        <v>3.2941176470588234</v>
      </c>
    </row>
    <row r="23" spans="1:16" x14ac:dyDescent="0.45">
      <c r="A23" s="1" t="s">
        <v>53</v>
      </c>
      <c r="B23" s="14"/>
      <c r="C23" s="14"/>
      <c r="D23" s="14"/>
      <c r="E23" s="14"/>
      <c r="F23" s="14">
        <v>1</v>
      </c>
      <c r="G23" s="14"/>
      <c r="H23" s="14"/>
      <c r="I23" s="14">
        <v>1</v>
      </c>
      <c r="J23" s="14">
        <v>2</v>
      </c>
      <c r="K23" s="14">
        <v>2</v>
      </c>
      <c r="L23" s="14">
        <v>4</v>
      </c>
      <c r="M23" s="14"/>
      <c r="N23" s="1">
        <f t="shared" si="0"/>
        <v>10</v>
      </c>
      <c r="O23" s="36">
        <v>98</v>
      </c>
      <c r="P23" s="11">
        <f t="shared" si="1"/>
        <v>0.10204081632653061</v>
      </c>
    </row>
    <row r="24" spans="1:16" x14ac:dyDescent="0.45">
      <c r="A24" s="1" t="s">
        <v>54</v>
      </c>
      <c r="B24" s="14"/>
      <c r="C24" s="14"/>
      <c r="D24" s="14"/>
      <c r="E24" s="14"/>
      <c r="F24" s="14"/>
      <c r="G24" s="14"/>
      <c r="H24" s="14"/>
      <c r="I24" s="14">
        <v>1</v>
      </c>
      <c r="J24" s="14"/>
      <c r="K24" s="14"/>
      <c r="L24" s="14"/>
      <c r="M24" s="14"/>
      <c r="N24" s="1">
        <f>SUM(B24:M24)</f>
        <v>1</v>
      </c>
      <c r="O24" s="36">
        <v>1</v>
      </c>
      <c r="P24" s="11">
        <f t="shared" si="1"/>
        <v>1</v>
      </c>
    </row>
    <row r="25" spans="1:16" x14ac:dyDescent="0.45">
      <c r="A25" s="1" t="s">
        <v>55</v>
      </c>
      <c r="B25" s="14"/>
      <c r="C25" s="14"/>
      <c r="D25" s="14"/>
      <c r="E25" s="14"/>
      <c r="F25" s="14"/>
      <c r="G25" s="14"/>
      <c r="H25" s="14"/>
      <c r="I25" s="14"/>
      <c r="J25" s="14"/>
      <c r="K25" s="14">
        <v>4</v>
      </c>
      <c r="L25" s="14">
        <v>2</v>
      </c>
      <c r="M25" s="14">
        <v>6</v>
      </c>
      <c r="N25" s="1">
        <f>SUM(B25:M25)</f>
        <v>12</v>
      </c>
      <c r="O25" s="36">
        <v>2</v>
      </c>
      <c r="P25" s="11">
        <f t="shared" si="1"/>
        <v>6</v>
      </c>
    </row>
    <row r="26" spans="1:16" x14ac:dyDescent="0.45">
      <c r="A26" s="1" t="s">
        <v>56</v>
      </c>
      <c r="B26" s="14"/>
      <c r="C26" s="14"/>
      <c r="D26" s="14">
        <v>5</v>
      </c>
      <c r="E26" s="14">
        <v>5</v>
      </c>
      <c r="F26" s="14"/>
      <c r="G26" s="14"/>
      <c r="H26" s="14"/>
      <c r="I26" s="14"/>
      <c r="J26" s="14"/>
      <c r="K26" s="14"/>
      <c r="L26" s="14"/>
      <c r="M26" s="14"/>
      <c r="N26" s="1">
        <f>SUM(B26:M26)</f>
        <v>10</v>
      </c>
      <c r="O26" s="36">
        <v>2</v>
      </c>
      <c r="P26" s="11">
        <f t="shared" si="1"/>
        <v>5</v>
      </c>
    </row>
    <row r="27" spans="1:16" x14ac:dyDescent="0.45">
      <c r="A27" s="1" t="s">
        <v>57</v>
      </c>
      <c r="B27" s="14">
        <v>1</v>
      </c>
      <c r="C27" s="14"/>
      <c r="D27" s="14"/>
      <c r="E27" s="14">
        <v>21</v>
      </c>
      <c r="F27" s="14">
        <v>15</v>
      </c>
      <c r="G27" s="14">
        <v>12</v>
      </c>
      <c r="H27" s="14">
        <v>6</v>
      </c>
      <c r="I27" s="14"/>
      <c r="J27" s="14"/>
      <c r="K27" s="14"/>
      <c r="L27" s="14">
        <v>1</v>
      </c>
      <c r="M27" s="14">
        <v>15</v>
      </c>
      <c r="N27" s="1">
        <f>SUM(B27:M27)</f>
        <v>71</v>
      </c>
      <c r="O27" s="36">
        <v>38</v>
      </c>
      <c r="P27" s="11">
        <f t="shared" si="1"/>
        <v>1.868421052631579</v>
      </c>
    </row>
    <row r="28" spans="1:16" x14ac:dyDescent="0.45">
      <c r="A28" s="1" t="s">
        <v>15</v>
      </c>
      <c r="B28" s="1">
        <f>SUM(B4:B27)</f>
        <v>9</v>
      </c>
      <c r="C28" s="1">
        <f>SUM(C4:C27)</f>
        <v>9</v>
      </c>
      <c r="D28" s="1">
        <f>SUM(D4:D27)</f>
        <v>36</v>
      </c>
      <c r="E28" s="1">
        <f t="shared" ref="E28:H28" si="2">SUM(E4:E27)</f>
        <v>127</v>
      </c>
      <c r="F28" s="1">
        <f t="shared" si="2"/>
        <v>126</v>
      </c>
      <c r="G28" s="1">
        <f t="shared" si="2"/>
        <v>120</v>
      </c>
      <c r="H28" s="1">
        <f t="shared" si="2"/>
        <v>169</v>
      </c>
      <c r="I28" s="1">
        <f>SUM(I4:I27)</f>
        <v>56</v>
      </c>
      <c r="J28" s="1">
        <f>SUM(J4:J27)</f>
        <v>43</v>
      </c>
      <c r="K28" s="1">
        <f>SUM(K4:K27)</f>
        <v>95</v>
      </c>
      <c r="L28" s="1">
        <f>SUM(L4:L27)</f>
        <v>81</v>
      </c>
      <c r="M28" s="14">
        <f>SUM(M4:M27)</f>
        <v>128</v>
      </c>
      <c r="N28" s="15">
        <f>SUM(B28:M28)</f>
        <v>999</v>
      </c>
      <c r="O28" s="52">
        <f>SUM(O4:O27)</f>
        <v>1233</v>
      </c>
      <c r="P28" s="11">
        <f t="shared" si="1"/>
        <v>0.81021897810218979</v>
      </c>
    </row>
    <row r="30" spans="1:16" x14ac:dyDescent="0.45">
      <c r="A30" s="1" t="s">
        <v>64</v>
      </c>
      <c r="B30" s="1" t="s">
        <v>65</v>
      </c>
      <c r="C30" s="1" t="s">
        <v>66</v>
      </c>
      <c r="D30" s="1" t="s">
        <v>67</v>
      </c>
      <c r="E30" s="1" t="s">
        <v>6</v>
      </c>
      <c r="F30" s="1" t="s">
        <v>7</v>
      </c>
      <c r="G30" s="1" t="s">
        <v>8</v>
      </c>
      <c r="H30" s="1" t="s">
        <v>9</v>
      </c>
      <c r="I30" s="1" t="s">
        <v>10</v>
      </c>
      <c r="J30" s="1" t="s">
        <v>11</v>
      </c>
      <c r="K30" s="1" t="s">
        <v>12</v>
      </c>
      <c r="L30" s="1" t="s">
        <v>13</v>
      </c>
      <c r="M30" s="1" t="s">
        <v>14</v>
      </c>
      <c r="N30" s="1" t="s">
        <v>68</v>
      </c>
      <c r="O30" s="12"/>
    </row>
    <row r="31" spans="1:16" x14ac:dyDescent="0.45">
      <c r="A31" s="1" t="s">
        <v>123</v>
      </c>
      <c r="B31" s="1">
        <v>28</v>
      </c>
      <c r="C31" s="1">
        <v>12</v>
      </c>
      <c r="D31" s="1">
        <v>20</v>
      </c>
      <c r="E31" s="1">
        <v>56</v>
      </c>
      <c r="F31" s="1">
        <v>55</v>
      </c>
      <c r="G31" s="1">
        <v>46</v>
      </c>
      <c r="H31" s="1">
        <v>203</v>
      </c>
      <c r="I31" s="1">
        <v>288</v>
      </c>
      <c r="J31" s="1">
        <v>146</v>
      </c>
      <c r="K31" s="1">
        <v>164</v>
      </c>
      <c r="L31" s="1">
        <v>108</v>
      </c>
      <c r="M31" s="1">
        <v>107</v>
      </c>
      <c r="N31" s="1">
        <v>1233</v>
      </c>
      <c r="O31" s="12"/>
    </row>
    <row r="32" spans="1:16" x14ac:dyDescent="0.45">
      <c r="A32" s="1" t="s">
        <v>126</v>
      </c>
      <c r="B32" s="1">
        <f>B28</f>
        <v>9</v>
      </c>
      <c r="C32" s="1">
        <f t="shared" ref="C32:M32" si="3">C28</f>
        <v>9</v>
      </c>
      <c r="D32" s="1">
        <f t="shared" si="3"/>
        <v>36</v>
      </c>
      <c r="E32" s="1">
        <f t="shared" si="3"/>
        <v>127</v>
      </c>
      <c r="F32" s="1">
        <f t="shared" si="3"/>
        <v>126</v>
      </c>
      <c r="G32" s="1">
        <f t="shared" si="3"/>
        <v>120</v>
      </c>
      <c r="H32" s="1">
        <f t="shared" si="3"/>
        <v>169</v>
      </c>
      <c r="I32" s="1">
        <f t="shared" si="3"/>
        <v>56</v>
      </c>
      <c r="J32" s="1">
        <f t="shared" si="3"/>
        <v>43</v>
      </c>
      <c r="K32" s="1">
        <f>K28</f>
        <v>95</v>
      </c>
      <c r="L32" s="1">
        <f>L28</f>
        <v>81</v>
      </c>
      <c r="M32" s="1">
        <f t="shared" si="3"/>
        <v>128</v>
      </c>
      <c r="N32" s="15">
        <f>N28</f>
        <v>999</v>
      </c>
      <c r="O32" s="20">
        <f>N32/N31</f>
        <v>0.81021897810218979</v>
      </c>
      <c r="P32" s="9"/>
    </row>
  </sheetData>
  <phoneticPr fontId="2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topLeftCell="A4" workbookViewId="0">
      <selection activeCell="K8" sqref="K8"/>
    </sheetView>
  </sheetViews>
  <sheetFormatPr defaultRowHeight="18" x14ac:dyDescent="0.45"/>
  <sheetData>
    <row r="1" spans="1:17" x14ac:dyDescent="0.45">
      <c r="A1" t="s">
        <v>63</v>
      </c>
    </row>
    <row r="2" spans="1:17" x14ac:dyDescent="0.45">
      <c r="N2" s="7"/>
      <c r="O2" s="8"/>
    </row>
    <row r="3" spans="1:17" x14ac:dyDescent="0.45">
      <c r="A3" s="1" t="s">
        <v>1</v>
      </c>
      <c r="B3" s="1" t="s">
        <v>2</v>
      </c>
      <c r="C3" s="1" t="s">
        <v>3</v>
      </c>
      <c r="D3" s="1" t="s">
        <v>4</v>
      </c>
      <c r="E3" s="1" t="s">
        <v>22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2" t="s">
        <v>127</v>
      </c>
      <c r="Q3" s="10"/>
    </row>
    <row r="4" spans="1:17" x14ac:dyDescent="0.45">
      <c r="A4" s="1" t="s">
        <v>58</v>
      </c>
      <c r="B4" s="1">
        <v>2</v>
      </c>
      <c r="C4" s="15">
        <v>6</v>
      </c>
      <c r="D4" s="15">
        <v>0</v>
      </c>
      <c r="E4" s="15">
        <v>43</v>
      </c>
      <c r="F4" s="15">
        <v>343</v>
      </c>
      <c r="G4" s="15">
        <v>533</v>
      </c>
      <c r="H4" s="15">
        <v>174</v>
      </c>
      <c r="I4" s="15">
        <v>875</v>
      </c>
      <c r="J4" s="15">
        <v>1569</v>
      </c>
      <c r="K4" s="15">
        <v>549</v>
      </c>
      <c r="L4" s="15">
        <v>281</v>
      </c>
      <c r="M4" s="15">
        <v>14</v>
      </c>
      <c r="N4" s="15">
        <v>3</v>
      </c>
      <c r="O4" s="2">
        <f t="shared" ref="O4:O9" si="0">SUM(C4:N4)</f>
        <v>4390</v>
      </c>
      <c r="P4" s="53">
        <v>3813</v>
      </c>
      <c r="Q4" s="9">
        <f>O4/P4</f>
        <v>1.1513244164699712</v>
      </c>
    </row>
    <row r="5" spans="1:17" x14ac:dyDescent="0.45">
      <c r="A5" s="1" t="s">
        <v>59</v>
      </c>
      <c r="B5" s="1">
        <v>6</v>
      </c>
      <c r="C5" s="15">
        <v>2460</v>
      </c>
      <c r="D5" s="15">
        <v>310</v>
      </c>
      <c r="E5" s="15">
        <v>3045</v>
      </c>
      <c r="F5" s="15">
        <v>3610</v>
      </c>
      <c r="G5" s="15">
        <v>7087</v>
      </c>
      <c r="H5" s="15">
        <v>1400</v>
      </c>
      <c r="I5" s="15">
        <v>3487</v>
      </c>
      <c r="J5" s="15">
        <v>4563</v>
      </c>
      <c r="K5" s="15">
        <v>1513</v>
      </c>
      <c r="L5" s="15">
        <v>2687</v>
      </c>
      <c r="M5" s="15">
        <v>6125</v>
      </c>
      <c r="N5" s="15">
        <v>1406</v>
      </c>
      <c r="O5" s="2">
        <f t="shared" si="0"/>
        <v>37693</v>
      </c>
      <c r="P5" s="53">
        <v>42180</v>
      </c>
      <c r="Q5" s="9">
        <f t="shared" ref="Q5:Q10" si="1">O5/P5</f>
        <v>0.89362256993835942</v>
      </c>
    </row>
    <row r="6" spans="1:17" x14ac:dyDescent="0.45">
      <c r="A6" s="1" t="s">
        <v>60</v>
      </c>
      <c r="B6" s="1">
        <v>3</v>
      </c>
      <c r="C6" s="15">
        <v>7115</v>
      </c>
      <c r="D6" s="15">
        <v>2261</v>
      </c>
      <c r="E6" s="15">
        <v>7113</v>
      </c>
      <c r="F6" s="15">
        <v>7135</v>
      </c>
      <c r="G6" s="15">
        <v>9246</v>
      </c>
      <c r="H6" s="15">
        <v>6325</v>
      </c>
      <c r="I6" s="15">
        <v>6325</v>
      </c>
      <c r="J6" s="15">
        <v>8460</v>
      </c>
      <c r="K6" s="15">
        <v>5879</v>
      </c>
      <c r="L6" s="15">
        <v>7599</v>
      </c>
      <c r="M6" s="15">
        <v>7492</v>
      </c>
      <c r="N6" s="15">
        <v>7106</v>
      </c>
      <c r="O6" s="2">
        <f t="shared" si="0"/>
        <v>82056</v>
      </c>
      <c r="P6" s="53">
        <v>83495</v>
      </c>
      <c r="Q6" s="9">
        <f t="shared" si="1"/>
        <v>0.98276543505599134</v>
      </c>
    </row>
    <row r="7" spans="1:17" x14ac:dyDescent="0.45">
      <c r="A7" s="1" t="s">
        <v>61</v>
      </c>
      <c r="B7" s="1">
        <v>7</v>
      </c>
      <c r="C7" s="15">
        <v>21932</v>
      </c>
      <c r="D7" s="15">
        <v>22529</v>
      </c>
      <c r="E7" s="15">
        <v>27664</v>
      </c>
      <c r="F7" s="15">
        <v>27346</v>
      </c>
      <c r="G7" s="15">
        <v>31739</v>
      </c>
      <c r="H7" s="15">
        <v>25734</v>
      </c>
      <c r="I7" s="15">
        <v>37754</v>
      </c>
      <c r="J7" s="15">
        <v>29309</v>
      </c>
      <c r="K7" s="15">
        <v>25985</v>
      </c>
      <c r="L7" s="16">
        <v>35567</v>
      </c>
      <c r="M7" s="15">
        <v>28123</v>
      </c>
      <c r="N7" s="15">
        <v>19807</v>
      </c>
      <c r="O7" s="2">
        <f t="shared" si="0"/>
        <v>333489</v>
      </c>
      <c r="P7" s="53">
        <v>329671</v>
      </c>
      <c r="Q7" s="9">
        <f t="shared" si="1"/>
        <v>1.011581243118139</v>
      </c>
    </row>
    <row r="8" spans="1:17" x14ac:dyDescent="0.45">
      <c r="A8" s="1" t="s">
        <v>62</v>
      </c>
      <c r="B8" s="1">
        <v>3</v>
      </c>
      <c r="C8" s="15">
        <v>6653</v>
      </c>
      <c r="D8" s="15">
        <v>7491</v>
      </c>
      <c r="E8" s="15">
        <v>11298</v>
      </c>
      <c r="F8" s="15">
        <v>8674</v>
      </c>
      <c r="G8" s="15">
        <v>12345</v>
      </c>
      <c r="H8" s="15">
        <v>11541</v>
      </c>
      <c r="I8" s="15">
        <v>8238</v>
      </c>
      <c r="J8" s="15">
        <v>9633</v>
      </c>
      <c r="K8" s="15">
        <v>11311</v>
      </c>
      <c r="L8" s="15">
        <v>12490</v>
      </c>
      <c r="M8" s="15">
        <v>11945</v>
      </c>
      <c r="N8" s="15">
        <v>17089</v>
      </c>
      <c r="O8" s="2">
        <f t="shared" si="0"/>
        <v>128708</v>
      </c>
      <c r="P8" s="53">
        <v>175995</v>
      </c>
      <c r="Q8" s="9">
        <f t="shared" si="1"/>
        <v>0.73131623057473227</v>
      </c>
    </row>
    <row r="9" spans="1:17" x14ac:dyDescent="0.45">
      <c r="A9" s="14" t="s">
        <v>69</v>
      </c>
      <c r="B9" s="14">
        <v>1</v>
      </c>
      <c r="C9" s="15">
        <v>1610</v>
      </c>
      <c r="D9" s="15">
        <v>1344</v>
      </c>
      <c r="E9" s="15">
        <v>2562</v>
      </c>
      <c r="F9" s="15">
        <v>3400</v>
      </c>
      <c r="G9" s="15">
        <v>4211</v>
      </c>
      <c r="H9" s="15">
        <v>3000</v>
      </c>
      <c r="I9" s="15">
        <v>2916</v>
      </c>
      <c r="J9" s="15">
        <v>3614</v>
      </c>
      <c r="K9" s="15">
        <v>2958</v>
      </c>
      <c r="L9" s="15">
        <v>3723</v>
      </c>
      <c r="M9" s="15">
        <v>3851</v>
      </c>
      <c r="N9" s="15">
        <v>1911</v>
      </c>
      <c r="O9" s="15">
        <f t="shared" si="0"/>
        <v>35100</v>
      </c>
      <c r="P9" s="53">
        <v>30275</v>
      </c>
      <c r="Q9" s="9">
        <f t="shared" si="1"/>
        <v>1.1593724194880264</v>
      </c>
    </row>
    <row r="10" spans="1:17" x14ac:dyDescent="0.45">
      <c r="A10" s="4" t="s">
        <v>15</v>
      </c>
      <c r="B10" s="1">
        <f>SUM(B4:B9)</f>
        <v>22</v>
      </c>
      <c r="C10" s="3">
        <f>SUM(C4:C9)</f>
        <v>39776</v>
      </c>
      <c r="D10" s="3">
        <f t="shared" ref="D10:M10" si="2">SUM(D4:D9)</f>
        <v>33935</v>
      </c>
      <c r="E10" s="3">
        <f t="shared" si="2"/>
        <v>51725</v>
      </c>
      <c r="F10" s="3">
        <f t="shared" si="2"/>
        <v>50508</v>
      </c>
      <c r="G10" s="3">
        <f t="shared" si="2"/>
        <v>65161</v>
      </c>
      <c r="H10" s="3">
        <f t="shared" si="2"/>
        <v>48174</v>
      </c>
      <c r="I10" s="3">
        <f t="shared" si="2"/>
        <v>59595</v>
      </c>
      <c r="J10" s="3">
        <f t="shared" si="2"/>
        <v>57148</v>
      </c>
      <c r="K10" s="3">
        <f t="shared" si="2"/>
        <v>48195</v>
      </c>
      <c r="L10" s="3">
        <f t="shared" si="2"/>
        <v>62347</v>
      </c>
      <c r="M10" s="3">
        <f t="shared" si="2"/>
        <v>57550</v>
      </c>
      <c r="N10" s="3">
        <f>SUM(N4:N9)</f>
        <v>47322</v>
      </c>
      <c r="O10" s="2">
        <f>SUM(C10:N10)</f>
        <v>621436</v>
      </c>
      <c r="P10" s="53">
        <f>SUM(P4:P9)</f>
        <v>665429</v>
      </c>
      <c r="Q10" s="9">
        <f t="shared" si="1"/>
        <v>0.933887762631325</v>
      </c>
    </row>
    <row r="12" spans="1:17" x14ac:dyDescent="0.45">
      <c r="A12" s="1" t="s">
        <v>21</v>
      </c>
      <c r="B12" s="1" t="s">
        <v>3</v>
      </c>
      <c r="C12" s="1" t="s">
        <v>4</v>
      </c>
      <c r="D12" s="1" t="s">
        <v>22</v>
      </c>
      <c r="E12" s="1" t="s">
        <v>23</v>
      </c>
      <c r="F12" s="1" t="s">
        <v>24</v>
      </c>
      <c r="G12" s="1" t="s">
        <v>25</v>
      </c>
      <c r="H12" s="1" t="s">
        <v>26</v>
      </c>
      <c r="I12" s="1" t="s">
        <v>27</v>
      </c>
      <c r="J12" s="1" t="s">
        <v>28</v>
      </c>
      <c r="K12" s="1" t="s">
        <v>31</v>
      </c>
      <c r="L12" s="1" t="s">
        <v>29</v>
      </c>
      <c r="M12" s="1" t="s">
        <v>30</v>
      </c>
      <c r="N12" s="1" t="s">
        <v>15</v>
      </c>
      <c r="O12" s="10"/>
    </row>
    <row r="13" spans="1:17" x14ac:dyDescent="0.45">
      <c r="A13" s="1" t="s">
        <v>123</v>
      </c>
      <c r="B13" s="2">
        <v>40120</v>
      </c>
      <c r="C13" s="2">
        <v>51940</v>
      </c>
      <c r="D13" s="2">
        <v>53626</v>
      </c>
      <c r="E13" s="2">
        <v>53670</v>
      </c>
      <c r="F13" s="2">
        <v>54057</v>
      </c>
      <c r="G13" s="2">
        <v>45027</v>
      </c>
      <c r="H13" s="2">
        <v>75292</v>
      </c>
      <c r="I13" s="2">
        <v>57397</v>
      </c>
      <c r="J13" s="2">
        <v>56884</v>
      </c>
      <c r="K13" s="2">
        <v>73337</v>
      </c>
      <c r="L13" s="2">
        <v>60130</v>
      </c>
      <c r="M13" s="2">
        <v>43949</v>
      </c>
      <c r="N13" s="2">
        <v>665429</v>
      </c>
      <c r="O13" s="13"/>
    </row>
    <row r="14" spans="1:17" x14ac:dyDescent="0.45">
      <c r="A14" s="1" t="s">
        <v>126</v>
      </c>
      <c r="B14" s="2">
        <f t="shared" ref="B14:M14" si="3">C10</f>
        <v>39776</v>
      </c>
      <c r="C14" s="2">
        <f t="shared" si="3"/>
        <v>33935</v>
      </c>
      <c r="D14" s="2">
        <f t="shared" si="3"/>
        <v>51725</v>
      </c>
      <c r="E14" s="2">
        <f t="shared" si="3"/>
        <v>50508</v>
      </c>
      <c r="F14" s="2">
        <f t="shared" si="3"/>
        <v>65161</v>
      </c>
      <c r="G14" s="2">
        <f t="shared" si="3"/>
        <v>48174</v>
      </c>
      <c r="H14" s="2">
        <f t="shared" si="3"/>
        <v>59595</v>
      </c>
      <c r="I14" s="2">
        <f t="shared" si="3"/>
        <v>57148</v>
      </c>
      <c r="J14" s="2">
        <f t="shared" si="3"/>
        <v>48195</v>
      </c>
      <c r="K14" s="2">
        <f t="shared" si="3"/>
        <v>62347</v>
      </c>
      <c r="L14" s="2">
        <f t="shared" si="3"/>
        <v>57550</v>
      </c>
      <c r="M14" s="2">
        <f t="shared" si="3"/>
        <v>47322</v>
      </c>
      <c r="N14" s="2">
        <f>SUM(B14:M14)</f>
        <v>621436</v>
      </c>
      <c r="O14" s="11">
        <f>N14/N13</f>
        <v>0.933887762631325</v>
      </c>
      <c r="P14" s="9"/>
    </row>
  </sheetData>
  <phoneticPr fontId="2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workbookViewId="0">
      <selection activeCell="K8" sqref="K8"/>
    </sheetView>
  </sheetViews>
  <sheetFormatPr defaultRowHeight="18" x14ac:dyDescent="0.45"/>
  <cols>
    <col min="9" max="9" width="9" customWidth="1"/>
  </cols>
  <sheetData>
    <row r="1" spans="1:14" x14ac:dyDescent="0.45">
      <c r="A1" t="s">
        <v>72</v>
      </c>
      <c r="J1" s="21"/>
    </row>
    <row r="3" spans="1:14" x14ac:dyDescent="0.45">
      <c r="A3" s="36"/>
      <c r="B3" s="37" t="s">
        <v>73</v>
      </c>
      <c r="C3" s="37" t="s">
        <v>74</v>
      </c>
      <c r="D3" s="37" t="s">
        <v>75</v>
      </c>
      <c r="E3" s="37" t="s">
        <v>76</v>
      </c>
      <c r="F3" s="37" t="s">
        <v>77</v>
      </c>
      <c r="G3" s="37" t="s">
        <v>78</v>
      </c>
      <c r="H3" s="37" t="s">
        <v>79</v>
      </c>
      <c r="I3" s="37" t="s">
        <v>80</v>
      </c>
      <c r="J3" s="37" t="s">
        <v>81</v>
      </c>
      <c r="K3" s="37" t="s">
        <v>82</v>
      </c>
      <c r="L3" s="37" t="s">
        <v>70</v>
      </c>
      <c r="M3" s="37" t="s">
        <v>123</v>
      </c>
      <c r="N3" s="37" t="s">
        <v>124</v>
      </c>
    </row>
    <row r="4" spans="1:14" ht="37.5" customHeight="1" x14ac:dyDescent="0.45">
      <c r="A4" s="36" t="s">
        <v>83</v>
      </c>
      <c r="B4" s="38">
        <v>157185</v>
      </c>
      <c r="C4" s="38">
        <v>173250</v>
      </c>
      <c r="D4" s="38">
        <v>193482</v>
      </c>
      <c r="E4" s="38">
        <v>168722</v>
      </c>
      <c r="F4" s="38">
        <v>167927</v>
      </c>
      <c r="G4" s="38">
        <v>194169</v>
      </c>
      <c r="H4" s="38">
        <v>177497</v>
      </c>
      <c r="I4" s="38">
        <v>174485</v>
      </c>
      <c r="J4" s="39">
        <v>179988</v>
      </c>
      <c r="K4" s="39">
        <v>191275</v>
      </c>
      <c r="L4" s="39">
        <v>196378</v>
      </c>
      <c r="M4" s="39">
        <v>271568</v>
      </c>
      <c r="N4" s="39">
        <v>231897</v>
      </c>
    </row>
    <row r="5" spans="1:14" ht="21" customHeight="1" x14ac:dyDescent="0.45">
      <c r="A5" s="40" t="s">
        <v>84</v>
      </c>
      <c r="B5" s="41" t="s">
        <v>85</v>
      </c>
      <c r="C5" s="41">
        <f>C4/B4</f>
        <v>1.1022044088176353</v>
      </c>
      <c r="D5" s="41">
        <f>D4/C4</f>
        <v>1.1167792207792209</v>
      </c>
      <c r="E5" s="41">
        <f t="shared" ref="E5:K5" si="0">E4/D4</f>
        <v>0.87202943943105815</v>
      </c>
      <c r="F5" s="41">
        <f t="shared" si="0"/>
        <v>0.99528810706369053</v>
      </c>
      <c r="G5" s="41">
        <f t="shared" si="0"/>
        <v>1.1562702841115484</v>
      </c>
      <c r="H5" s="41">
        <f t="shared" si="0"/>
        <v>0.91413665415179557</v>
      </c>
      <c r="I5" s="41">
        <f t="shared" si="0"/>
        <v>0.98303069911040752</v>
      </c>
      <c r="J5" s="41">
        <f t="shared" si="0"/>
        <v>1.0315385276671347</v>
      </c>
      <c r="K5" s="41">
        <f t="shared" si="0"/>
        <v>1.0627097362046358</v>
      </c>
      <c r="L5" s="41">
        <f>L4/K4</f>
        <v>1.0266788655077768</v>
      </c>
      <c r="M5" s="41">
        <f>M4/L4</f>
        <v>1.3828840297793032</v>
      </c>
      <c r="N5" s="41">
        <f>N4/M4</f>
        <v>0.85391872385553524</v>
      </c>
    </row>
  </sheetData>
  <phoneticPr fontId="2"/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K8" sqref="K8"/>
    </sheetView>
  </sheetViews>
  <sheetFormatPr defaultRowHeight="18" x14ac:dyDescent="0.45"/>
  <sheetData>
    <row r="1" spans="1:12" x14ac:dyDescent="0.45">
      <c r="A1" t="s">
        <v>86</v>
      </c>
    </row>
    <row r="2" spans="1:12" x14ac:dyDescent="0.45">
      <c r="A2" s="14"/>
      <c r="B2" s="19" t="s">
        <v>75</v>
      </c>
      <c r="C2" s="19" t="s">
        <v>76</v>
      </c>
      <c r="D2" s="19" t="s">
        <v>77</v>
      </c>
      <c r="E2" s="19" t="s">
        <v>87</v>
      </c>
      <c r="F2" s="19" t="s">
        <v>88</v>
      </c>
      <c r="G2" s="22" t="s">
        <v>89</v>
      </c>
      <c r="H2" s="19" t="s">
        <v>81</v>
      </c>
      <c r="I2" s="19" t="s">
        <v>90</v>
      </c>
      <c r="J2" s="19" t="s">
        <v>70</v>
      </c>
      <c r="K2" s="19" t="s">
        <v>123</v>
      </c>
      <c r="L2" s="19" t="s">
        <v>124</v>
      </c>
    </row>
    <row r="3" spans="1:12" x14ac:dyDescent="0.45">
      <c r="A3" s="44" t="s">
        <v>91</v>
      </c>
      <c r="B3" s="23">
        <v>53</v>
      </c>
      <c r="C3" s="23">
        <v>46</v>
      </c>
      <c r="D3" s="24">
        <v>27</v>
      </c>
      <c r="E3" s="25">
        <v>20</v>
      </c>
      <c r="F3" s="25">
        <v>41</v>
      </c>
      <c r="G3" s="26">
        <v>28</v>
      </c>
      <c r="H3" s="23">
        <v>43</v>
      </c>
      <c r="I3" s="23">
        <v>98</v>
      </c>
      <c r="J3" s="23">
        <v>19</v>
      </c>
      <c r="K3" s="23">
        <v>6</v>
      </c>
      <c r="L3" s="23">
        <v>23</v>
      </c>
    </row>
    <row r="4" spans="1:12" x14ac:dyDescent="0.45">
      <c r="A4" s="45" t="s">
        <v>92</v>
      </c>
      <c r="B4" s="28">
        <v>35</v>
      </c>
      <c r="C4" s="28">
        <v>17</v>
      </c>
      <c r="D4" s="29">
        <v>21</v>
      </c>
      <c r="E4" s="28">
        <v>39</v>
      </c>
      <c r="F4" s="28">
        <v>50</v>
      </c>
      <c r="G4" s="30">
        <v>59</v>
      </c>
      <c r="H4" s="28">
        <v>92</v>
      </c>
      <c r="I4" s="28">
        <v>199</v>
      </c>
      <c r="J4" s="28">
        <v>38</v>
      </c>
      <c r="K4" s="28">
        <v>36</v>
      </c>
      <c r="L4" s="28">
        <v>44</v>
      </c>
    </row>
    <row r="5" spans="1:12" x14ac:dyDescent="0.45">
      <c r="A5" s="45" t="s">
        <v>93</v>
      </c>
      <c r="B5" s="28">
        <v>0</v>
      </c>
      <c r="C5" s="28">
        <v>0</v>
      </c>
      <c r="D5" s="29">
        <v>16</v>
      </c>
      <c r="E5" s="28">
        <v>7</v>
      </c>
      <c r="F5" s="28">
        <v>11</v>
      </c>
      <c r="G5" s="30">
        <v>12</v>
      </c>
      <c r="H5" s="28">
        <v>21</v>
      </c>
      <c r="I5" s="28">
        <v>66</v>
      </c>
      <c r="J5" s="28">
        <v>14</v>
      </c>
      <c r="K5" s="28">
        <v>13</v>
      </c>
      <c r="L5" s="28">
        <v>1</v>
      </c>
    </row>
    <row r="6" spans="1:12" x14ac:dyDescent="0.45">
      <c r="A6" s="45" t="s">
        <v>94</v>
      </c>
      <c r="B6" s="28">
        <v>4</v>
      </c>
      <c r="C6" s="28">
        <v>11</v>
      </c>
      <c r="D6" s="29">
        <v>0</v>
      </c>
      <c r="E6" s="28">
        <v>8</v>
      </c>
      <c r="F6" s="28">
        <v>5</v>
      </c>
      <c r="G6" s="30">
        <v>8</v>
      </c>
      <c r="H6" s="28">
        <v>77</v>
      </c>
      <c r="I6" s="28">
        <v>21</v>
      </c>
      <c r="J6" s="28">
        <v>14</v>
      </c>
      <c r="K6" s="28">
        <v>1</v>
      </c>
      <c r="L6" s="28">
        <v>9</v>
      </c>
    </row>
    <row r="7" spans="1:12" x14ac:dyDescent="0.45">
      <c r="A7" s="45" t="s">
        <v>95</v>
      </c>
      <c r="B7" s="28">
        <v>60</v>
      </c>
      <c r="C7" s="28">
        <v>50</v>
      </c>
      <c r="D7" s="29">
        <v>48</v>
      </c>
      <c r="E7" s="28">
        <v>36</v>
      </c>
      <c r="F7" s="28">
        <v>44</v>
      </c>
      <c r="G7" s="30">
        <v>43</v>
      </c>
      <c r="H7" s="28">
        <v>33</v>
      </c>
      <c r="I7" s="28">
        <v>69</v>
      </c>
      <c r="J7" s="28">
        <v>31</v>
      </c>
      <c r="K7" s="28">
        <v>20</v>
      </c>
      <c r="L7" s="28">
        <v>60</v>
      </c>
    </row>
    <row r="8" spans="1:12" x14ac:dyDescent="0.45">
      <c r="A8" s="45" t="s">
        <v>96</v>
      </c>
      <c r="B8" s="28">
        <v>2</v>
      </c>
      <c r="C8" s="28">
        <v>0</v>
      </c>
      <c r="D8" s="29">
        <v>4</v>
      </c>
      <c r="E8" s="28">
        <v>1</v>
      </c>
      <c r="F8" s="28">
        <v>5</v>
      </c>
      <c r="G8" s="30">
        <v>10</v>
      </c>
      <c r="H8" s="28">
        <v>1</v>
      </c>
      <c r="I8" s="28">
        <v>5</v>
      </c>
      <c r="J8" s="28">
        <v>2</v>
      </c>
      <c r="K8" s="28">
        <v>4</v>
      </c>
      <c r="L8" s="28">
        <v>2</v>
      </c>
    </row>
    <row r="9" spans="1:12" x14ac:dyDescent="0.45">
      <c r="A9" s="45" t="s">
        <v>97</v>
      </c>
      <c r="B9" s="28">
        <v>1</v>
      </c>
      <c r="C9" s="28">
        <v>5</v>
      </c>
      <c r="D9" s="29">
        <v>2</v>
      </c>
      <c r="E9" s="28">
        <v>8</v>
      </c>
      <c r="F9" s="28">
        <v>8</v>
      </c>
      <c r="G9" s="30">
        <v>2</v>
      </c>
      <c r="H9" s="28">
        <v>10</v>
      </c>
      <c r="I9" s="28">
        <v>17</v>
      </c>
      <c r="J9" s="28">
        <v>6</v>
      </c>
      <c r="K9" s="28">
        <v>6</v>
      </c>
      <c r="L9" s="28">
        <v>5</v>
      </c>
    </row>
    <row r="10" spans="1:12" x14ac:dyDescent="0.45">
      <c r="A10" s="45" t="s">
        <v>98</v>
      </c>
      <c r="B10" s="28">
        <v>21</v>
      </c>
      <c r="C10" s="28">
        <v>10</v>
      </c>
      <c r="D10" s="29">
        <v>5</v>
      </c>
      <c r="E10" s="28">
        <v>3</v>
      </c>
      <c r="F10" s="28">
        <v>8</v>
      </c>
      <c r="G10" s="30">
        <v>3</v>
      </c>
      <c r="H10" s="28">
        <v>8</v>
      </c>
      <c r="I10" s="28">
        <v>6</v>
      </c>
      <c r="J10" s="28">
        <v>7</v>
      </c>
      <c r="K10" s="28">
        <v>1</v>
      </c>
      <c r="L10" s="28">
        <v>0</v>
      </c>
    </row>
    <row r="11" spans="1:12" x14ac:dyDescent="0.45">
      <c r="A11" s="45" t="s">
        <v>99</v>
      </c>
      <c r="B11" s="28">
        <v>2</v>
      </c>
      <c r="C11" s="28">
        <v>8</v>
      </c>
      <c r="D11" s="29">
        <v>2</v>
      </c>
      <c r="E11" s="28">
        <v>11</v>
      </c>
      <c r="F11" s="28">
        <v>10</v>
      </c>
      <c r="G11" s="30">
        <v>8</v>
      </c>
      <c r="H11" s="28">
        <v>3</v>
      </c>
      <c r="I11" s="28">
        <v>37</v>
      </c>
      <c r="J11" s="28">
        <v>12</v>
      </c>
      <c r="K11" s="28">
        <v>1</v>
      </c>
      <c r="L11" s="28">
        <v>0</v>
      </c>
    </row>
    <row r="12" spans="1:12" x14ac:dyDescent="0.45">
      <c r="A12" s="45" t="s">
        <v>100</v>
      </c>
      <c r="B12" s="28">
        <v>0</v>
      </c>
      <c r="C12" s="28">
        <v>0</v>
      </c>
      <c r="D12" s="29">
        <v>0</v>
      </c>
      <c r="E12" s="28">
        <v>0</v>
      </c>
      <c r="F12" s="28">
        <v>5</v>
      </c>
      <c r="G12" s="30">
        <v>0</v>
      </c>
      <c r="H12" s="28">
        <v>4</v>
      </c>
      <c r="I12" s="28">
        <v>0</v>
      </c>
      <c r="J12" s="28">
        <v>1</v>
      </c>
      <c r="K12" s="28">
        <v>0</v>
      </c>
      <c r="L12" s="28">
        <v>1</v>
      </c>
    </row>
    <row r="13" spans="1:12" x14ac:dyDescent="0.45">
      <c r="A13" s="45" t="s">
        <v>101</v>
      </c>
      <c r="B13" s="28">
        <v>0</v>
      </c>
      <c r="C13" s="28">
        <v>0</v>
      </c>
      <c r="D13" s="29">
        <v>2</v>
      </c>
      <c r="E13" s="28">
        <v>0</v>
      </c>
      <c r="F13" s="28">
        <v>6</v>
      </c>
      <c r="G13" s="30">
        <v>2</v>
      </c>
      <c r="H13" s="28">
        <v>10</v>
      </c>
      <c r="I13" s="28">
        <v>11</v>
      </c>
      <c r="J13" s="28">
        <v>4</v>
      </c>
      <c r="K13" s="28">
        <v>0</v>
      </c>
      <c r="L13" s="28">
        <v>7</v>
      </c>
    </row>
    <row r="14" spans="1:12" x14ac:dyDescent="0.45">
      <c r="A14" s="45" t="s">
        <v>102</v>
      </c>
      <c r="B14" s="28">
        <v>5</v>
      </c>
      <c r="C14" s="28">
        <v>2</v>
      </c>
      <c r="D14" s="29">
        <v>5</v>
      </c>
      <c r="E14" s="28">
        <v>5</v>
      </c>
      <c r="F14" s="28">
        <v>11</v>
      </c>
      <c r="G14" s="30">
        <v>10</v>
      </c>
      <c r="H14" s="28">
        <v>1</v>
      </c>
      <c r="I14" s="28">
        <v>10</v>
      </c>
      <c r="J14" s="28">
        <v>5</v>
      </c>
      <c r="K14" s="28">
        <v>0</v>
      </c>
      <c r="L14" s="28">
        <v>33</v>
      </c>
    </row>
    <row r="15" spans="1:12" x14ac:dyDescent="0.45">
      <c r="A15" s="45" t="s">
        <v>103</v>
      </c>
      <c r="B15" s="28">
        <v>0</v>
      </c>
      <c r="C15" s="28">
        <v>5</v>
      </c>
      <c r="D15" s="29">
        <v>6</v>
      </c>
      <c r="E15" s="28">
        <v>33</v>
      </c>
      <c r="F15" s="28">
        <v>2</v>
      </c>
      <c r="G15" s="30">
        <v>4</v>
      </c>
      <c r="H15" s="28">
        <v>7</v>
      </c>
      <c r="I15" s="28">
        <v>1</v>
      </c>
      <c r="J15" s="28">
        <v>0</v>
      </c>
      <c r="K15" s="28">
        <v>1</v>
      </c>
      <c r="L15" s="28">
        <v>71</v>
      </c>
    </row>
    <row r="16" spans="1:12" x14ac:dyDescent="0.45">
      <c r="A16" s="45" t="s">
        <v>104</v>
      </c>
      <c r="B16" s="28">
        <v>2</v>
      </c>
      <c r="C16" s="28">
        <v>0</v>
      </c>
      <c r="D16" s="29">
        <v>0</v>
      </c>
      <c r="E16" s="28">
        <v>1</v>
      </c>
      <c r="F16" s="28">
        <v>2</v>
      </c>
      <c r="G16" s="30">
        <v>0</v>
      </c>
      <c r="H16" s="28">
        <v>2</v>
      </c>
      <c r="I16" s="28">
        <v>2</v>
      </c>
      <c r="J16" s="28">
        <v>0</v>
      </c>
      <c r="K16" s="28">
        <v>0</v>
      </c>
      <c r="L16" s="28">
        <v>8</v>
      </c>
    </row>
    <row r="17" spans="1:12" x14ac:dyDescent="0.45">
      <c r="A17" s="45" t="s">
        <v>105</v>
      </c>
      <c r="B17" s="28">
        <v>1</v>
      </c>
      <c r="C17" s="28">
        <v>2</v>
      </c>
      <c r="D17" s="29">
        <v>6</v>
      </c>
      <c r="E17" s="28">
        <v>8</v>
      </c>
      <c r="F17" s="28">
        <v>4</v>
      </c>
      <c r="G17" s="30">
        <v>5</v>
      </c>
      <c r="H17" s="28">
        <v>5</v>
      </c>
      <c r="I17" s="28">
        <v>15</v>
      </c>
      <c r="J17" s="28">
        <v>2</v>
      </c>
      <c r="K17" s="28">
        <v>0</v>
      </c>
      <c r="L17" s="28">
        <v>3</v>
      </c>
    </row>
    <row r="18" spans="1:12" x14ac:dyDescent="0.45">
      <c r="A18" s="45" t="s">
        <v>106</v>
      </c>
      <c r="B18" s="27" t="s">
        <v>107</v>
      </c>
      <c r="C18" s="27" t="s">
        <v>107</v>
      </c>
      <c r="D18" s="27" t="s">
        <v>107</v>
      </c>
      <c r="E18" s="28">
        <v>0</v>
      </c>
      <c r="F18" s="28">
        <v>10</v>
      </c>
      <c r="G18" s="30">
        <v>1</v>
      </c>
      <c r="H18" s="28">
        <v>1</v>
      </c>
      <c r="I18" s="28">
        <v>32</v>
      </c>
      <c r="J18" s="28">
        <v>4</v>
      </c>
      <c r="K18" s="28">
        <v>131</v>
      </c>
      <c r="L18" s="28">
        <v>144</v>
      </c>
    </row>
    <row r="19" spans="1:12" x14ac:dyDescent="0.45">
      <c r="A19" s="45" t="s">
        <v>108</v>
      </c>
      <c r="B19" s="27" t="s">
        <v>107</v>
      </c>
      <c r="C19" s="27" t="s">
        <v>107</v>
      </c>
      <c r="D19" s="27" t="s">
        <v>107</v>
      </c>
      <c r="E19" s="28">
        <v>4</v>
      </c>
      <c r="F19" s="28">
        <v>0</v>
      </c>
      <c r="G19" s="30">
        <v>1</v>
      </c>
      <c r="H19" s="28">
        <v>24</v>
      </c>
      <c r="I19" s="28">
        <v>217</v>
      </c>
      <c r="J19" s="28">
        <v>93</v>
      </c>
      <c r="K19" s="28">
        <v>449</v>
      </c>
      <c r="L19" s="28">
        <v>356</v>
      </c>
    </row>
    <row r="20" spans="1:12" x14ac:dyDescent="0.45">
      <c r="A20" s="45" t="s">
        <v>109</v>
      </c>
      <c r="B20" s="27" t="s">
        <v>107</v>
      </c>
      <c r="C20" s="27" t="s">
        <v>107</v>
      </c>
      <c r="D20" s="27" t="s">
        <v>107</v>
      </c>
      <c r="E20" s="28">
        <v>3</v>
      </c>
      <c r="F20" s="28">
        <v>10</v>
      </c>
      <c r="G20" s="30">
        <v>0</v>
      </c>
      <c r="H20" s="28">
        <v>14</v>
      </c>
      <c r="I20" s="28">
        <v>75</v>
      </c>
      <c r="J20" s="28">
        <v>57</v>
      </c>
      <c r="K20" s="28">
        <v>406</v>
      </c>
      <c r="L20" s="28">
        <v>72</v>
      </c>
    </row>
    <row r="21" spans="1:12" x14ac:dyDescent="0.45">
      <c r="A21" s="45" t="s">
        <v>110</v>
      </c>
      <c r="B21" s="28">
        <v>0</v>
      </c>
      <c r="C21" s="28">
        <v>16</v>
      </c>
      <c r="D21" s="29">
        <v>18</v>
      </c>
      <c r="E21" s="28">
        <v>12</v>
      </c>
      <c r="F21" s="28">
        <v>1</v>
      </c>
      <c r="G21" s="30">
        <v>6</v>
      </c>
      <c r="H21" s="28">
        <v>0</v>
      </c>
      <c r="I21" s="28">
        <v>13</v>
      </c>
      <c r="J21" s="28">
        <v>4</v>
      </c>
      <c r="K21" s="28">
        <v>17</v>
      </c>
      <c r="L21" s="28">
        <v>56</v>
      </c>
    </row>
    <row r="22" spans="1:12" x14ac:dyDescent="0.45">
      <c r="A22" s="45" t="s">
        <v>111</v>
      </c>
      <c r="B22" s="28">
        <v>35</v>
      </c>
      <c r="C22" s="28">
        <v>2</v>
      </c>
      <c r="D22" s="29">
        <v>7</v>
      </c>
      <c r="E22" s="28">
        <v>20</v>
      </c>
      <c r="F22" s="28">
        <v>27</v>
      </c>
      <c r="G22" s="30">
        <v>5</v>
      </c>
      <c r="H22" s="28">
        <v>10</v>
      </c>
      <c r="I22" s="28">
        <v>27</v>
      </c>
      <c r="J22" s="28">
        <v>1</v>
      </c>
      <c r="K22" s="28">
        <v>98</v>
      </c>
      <c r="L22" s="28">
        <v>10</v>
      </c>
    </row>
    <row r="23" spans="1:12" x14ac:dyDescent="0.45">
      <c r="A23" s="45" t="s">
        <v>112</v>
      </c>
      <c r="B23" s="28">
        <v>0</v>
      </c>
      <c r="C23" s="28">
        <v>0</v>
      </c>
      <c r="D23" s="29">
        <v>1</v>
      </c>
      <c r="E23" s="28">
        <v>1</v>
      </c>
      <c r="F23" s="28">
        <v>1</v>
      </c>
      <c r="G23" s="30">
        <v>0</v>
      </c>
      <c r="H23" s="28">
        <v>1</v>
      </c>
      <c r="I23" s="28">
        <v>0</v>
      </c>
      <c r="J23" s="28">
        <v>0</v>
      </c>
      <c r="K23" s="28">
        <v>1</v>
      </c>
      <c r="L23" s="28">
        <v>1</v>
      </c>
    </row>
    <row r="24" spans="1:12" x14ac:dyDescent="0.45">
      <c r="A24" s="45" t="s">
        <v>113</v>
      </c>
      <c r="B24" s="28">
        <v>0</v>
      </c>
      <c r="C24" s="28">
        <v>0</v>
      </c>
      <c r="D24" s="29">
        <v>0</v>
      </c>
      <c r="E24" s="28">
        <v>18</v>
      </c>
      <c r="F24" s="28">
        <v>11</v>
      </c>
      <c r="G24" s="30">
        <v>0</v>
      </c>
      <c r="H24" s="28">
        <v>4</v>
      </c>
      <c r="I24" s="28">
        <v>0</v>
      </c>
      <c r="J24" s="28">
        <v>4</v>
      </c>
      <c r="K24" s="28">
        <v>2</v>
      </c>
      <c r="L24" s="28">
        <v>12</v>
      </c>
    </row>
    <row r="25" spans="1:12" x14ac:dyDescent="0.45">
      <c r="A25" s="45" t="s">
        <v>114</v>
      </c>
      <c r="B25" s="28">
        <v>0</v>
      </c>
      <c r="C25" s="28">
        <v>0</v>
      </c>
      <c r="D25" s="29">
        <v>0</v>
      </c>
      <c r="E25" s="28">
        <v>0</v>
      </c>
      <c r="F25" s="28">
        <v>0</v>
      </c>
      <c r="G25" s="30">
        <v>0</v>
      </c>
      <c r="H25" s="28">
        <v>0</v>
      </c>
      <c r="I25" s="28">
        <v>0</v>
      </c>
      <c r="J25" s="28">
        <v>26</v>
      </c>
      <c r="K25" s="28">
        <v>2</v>
      </c>
      <c r="L25" s="28">
        <v>10</v>
      </c>
    </row>
    <row r="26" spans="1:12" x14ac:dyDescent="0.45">
      <c r="A26" s="46" t="s">
        <v>115</v>
      </c>
      <c r="B26" s="31">
        <v>25</v>
      </c>
      <c r="C26" s="31">
        <v>41</v>
      </c>
      <c r="D26" s="32">
        <v>22</v>
      </c>
      <c r="E26" s="31">
        <v>1</v>
      </c>
      <c r="F26" s="31">
        <v>27</v>
      </c>
      <c r="G26" s="33">
        <v>11</v>
      </c>
      <c r="H26" s="31">
        <v>26</v>
      </c>
      <c r="I26" s="31">
        <v>84</v>
      </c>
      <c r="J26" s="31">
        <v>4</v>
      </c>
      <c r="K26" s="31">
        <v>38</v>
      </c>
      <c r="L26" s="31">
        <v>71</v>
      </c>
    </row>
    <row r="27" spans="1:12" x14ac:dyDescent="0.45">
      <c r="A27" s="47" t="s">
        <v>116</v>
      </c>
      <c r="B27" s="14">
        <f t="shared" ref="B27:L27" si="0">SUM(B3:B26)</f>
        <v>246</v>
      </c>
      <c r="C27" s="14">
        <f t="shared" si="0"/>
        <v>215</v>
      </c>
      <c r="D27" s="3">
        <f t="shared" si="0"/>
        <v>192</v>
      </c>
      <c r="E27" s="14">
        <f t="shared" si="0"/>
        <v>239</v>
      </c>
      <c r="F27" s="14">
        <f t="shared" si="0"/>
        <v>299</v>
      </c>
      <c r="G27" s="14">
        <f t="shared" si="0"/>
        <v>218</v>
      </c>
      <c r="H27" s="14">
        <f t="shared" si="0"/>
        <v>397</v>
      </c>
      <c r="I27" s="14">
        <f t="shared" si="0"/>
        <v>1005</v>
      </c>
      <c r="J27" s="14">
        <f t="shared" si="0"/>
        <v>348</v>
      </c>
      <c r="K27" s="14">
        <f t="shared" si="0"/>
        <v>1233</v>
      </c>
      <c r="L27" s="14">
        <f t="shared" si="0"/>
        <v>999</v>
      </c>
    </row>
    <row r="28" spans="1:12" x14ac:dyDescent="0.45">
      <c r="A28" s="48" t="s">
        <v>84</v>
      </c>
      <c r="B28" s="14" t="s">
        <v>117</v>
      </c>
      <c r="C28" s="34">
        <f t="shared" ref="C28:I28" si="1">C27/B27</f>
        <v>0.87398373983739841</v>
      </c>
      <c r="D28" s="34">
        <f t="shared" si="1"/>
        <v>0.89302325581395348</v>
      </c>
      <c r="E28" s="34">
        <f t="shared" si="1"/>
        <v>1.2447916666666667</v>
      </c>
      <c r="F28" s="34">
        <f t="shared" si="1"/>
        <v>1.2510460251046025</v>
      </c>
      <c r="G28" s="34">
        <f t="shared" si="1"/>
        <v>0.72909698996655514</v>
      </c>
      <c r="H28" s="34">
        <f t="shared" si="1"/>
        <v>1.8211009174311927</v>
      </c>
      <c r="I28" s="34">
        <f t="shared" si="1"/>
        <v>2.5314861460957179</v>
      </c>
      <c r="J28" s="34">
        <f>J27/I27</f>
        <v>0.34626865671641793</v>
      </c>
      <c r="K28" s="34">
        <f>K27/J27</f>
        <v>3.5431034482758621</v>
      </c>
      <c r="L28" s="34">
        <f>L27/K27</f>
        <v>0.81021897810218979</v>
      </c>
    </row>
  </sheetData>
  <phoneticPr fontId="2"/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topLeftCell="F1" workbookViewId="0">
      <selection activeCell="K8" sqref="K8"/>
    </sheetView>
  </sheetViews>
  <sheetFormatPr defaultRowHeight="18" x14ac:dyDescent="0.45"/>
  <cols>
    <col min="9" max="9" width="9" customWidth="1"/>
    <col min="10" max="10" width="10.5" bestFit="1" customWidth="1"/>
  </cols>
  <sheetData>
    <row r="1" spans="1:14" x14ac:dyDescent="0.45">
      <c r="A1" t="s">
        <v>118</v>
      </c>
      <c r="J1" s="35"/>
    </row>
    <row r="3" spans="1:14" x14ac:dyDescent="0.45">
      <c r="A3" s="36"/>
      <c r="B3" s="37" t="s">
        <v>73</v>
      </c>
      <c r="C3" s="37" t="s">
        <v>74</v>
      </c>
      <c r="D3" s="37" t="s">
        <v>75</v>
      </c>
      <c r="E3" s="37" t="s">
        <v>76</v>
      </c>
      <c r="F3" s="37" t="s">
        <v>77</v>
      </c>
      <c r="G3" s="37" t="s">
        <v>78</v>
      </c>
      <c r="H3" s="37" t="s">
        <v>119</v>
      </c>
      <c r="I3" s="37" t="s">
        <v>120</v>
      </c>
      <c r="J3" s="37" t="s">
        <v>81</v>
      </c>
      <c r="K3" s="37" t="s">
        <v>121</v>
      </c>
      <c r="L3" s="37" t="s">
        <v>70</v>
      </c>
      <c r="M3" s="37" t="s">
        <v>123</v>
      </c>
      <c r="N3" s="37" t="s">
        <v>124</v>
      </c>
    </row>
    <row r="4" spans="1:14" ht="36" customHeight="1" x14ac:dyDescent="0.45">
      <c r="A4" s="36" t="s">
        <v>83</v>
      </c>
      <c r="B4" s="42">
        <v>921268</v>
      </c>
      <c r="C4" s="42">
        <v>939774</v>
      </c>
      <c r="D4" s="42">
        <v>974438</v>
      </c>
      <c r="E4" s="42">
        <v>983847</v>
      </c>
      <c r="F4" s="42">
        <v>960080</v>
      </c>
      <c r="G4" s="42">
        <v>983772</v>
      </c>
      <c r="H4" s="42">
        <v>985572</v>
      </c>
      <c r="I4" s="42">
        <v>961464</v>
      </c>
      <c r="J4" s="39">
        <v>919892</v>
      </c>
      <c r="K4" s="39">
        <v>874399</v>
      </c>
      <c r="L4" s="39">
        <v>596857</v>
      </c>
      <c r="M4" s="39">
        <v>665429</v>
      </c>
      <c r="N4" s="39">
        <v>621436</v>
      </c>
    </row>
    <row r="5" spans="1:14" ht="18.75" customHeight="1" x14ac:dyDescent="0.45">
      <c r="A5" s="36" t="s">
        <v>84</v>
      </c>
      <c r="B5" s="43" t="s">
        <v>122</v>
      </c>
      <c r="C5" s="41">
        <f t="shared" ref="C5:J5" si="0">C4/B4</f>
        <v>1.0200875315326268</v>
      </c>
      <c r="D5" s="41">
        <f t="shared" si="0"/>
        <v>1.0368854639519713</v>
      </c>
      <c r="E5" s="41">
        <f t="shared" si="0"/>
        <v>1.0096558221251635</v>
      </c>
      <c r="F5" s="41">
        <f t="shared" si="0"/>
        <v>0.97584278856366891</v>
      </c>
      <c r="G5" s="41">
        <f t="shared" si="0"/>
        <v>1.0246771102408132</v>
      </c>
      <c r="H5" s="41">
        <f t="shared" si="0"/>
        <v>1.0018296922457643</v>
      </c>
      <c r="I5" s="41">
        <f t="shared" si="0"/>
        <v>0.97553907781471061</v>
      </c>
      <c r="J5" s="41">
        <f t="shared" si="0"/>
        <v>0.95676177163159515</v>
      </c>
      <c r="K5" s="41">
        <f>K4/J4</f>
        <v>0.95054528140259942</v>
      </c>
      <c r="L5" s="41">
        <f>L4/K4</f>
        <v>0.68259112830641389</v>
      </c>
      <c r="M5" s="41">
        <f>M4/L4</f>
        <v>1.1148884908780494</v>
      </c>
      <c r="N5" s="41">
        <f>N4/M4</f>
        <v>0.933887762631325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R4月別宿泊客延べ数</vt:lpstr>
      <vt:lpstr>R4月別外国人宿泊客延べ数</vt:lpstr>
      <vt:lpstr>R4月別観光入込客延べ数</vt:lpstr>
      <vt:lpstr>年別宿泊客延べ数</vt:lpstr>
      <vt:lpstr>年別外国人宿泊客延べ数</vt:lpstr>
      <vt:lpstr>年別観光入込客延べ数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KORYU-111</dc:creator>
  <cp:lastModifiedBy>MSDPC-345</cp:lastModifiedBy>
  <cp:lastPrinted>2023-07-13T08:09:40Z</cp:lastPrinted>
  <dcterms:created xsi:type="dcterms:W3CDTF">2020-08-07T01:00:46Z</dcterms:created>
  <dcterms:modified xsi:type="dcterms:W3CDTF">2023-07-13T08:11:31Z</dcterms:modified>
</cp:coreProperties>
</file>