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AuPfT/5CIZ3zZAsU6rvuyAbLU5UIrC2esjVpgw4dXIlhfkaA1E0oEpBnXcxFbFXvJWYBPccrAJrWZADsYGKnA==" workbookSaltValue="9Sz/K39wiZT6dr+1ec4aA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<sst xmlns="http://schemas.openxmlformats.org/spreadsheetml/2006/main" count="236" uniqueCount="120">
  <si>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</si>
  <si>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</si>
  <si>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</si>
  <si>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</si>
  <si>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</si>
  <si>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</si>
  <si>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</si>
  <si>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</si>
  <si>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</si>
  <si>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</si>
  <si>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</si>
  <si>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</si>
  <si>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</si>
  <si>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</si>
  <si>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</si>
  <si>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</si>
  <si>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</si>
  <si>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</si>
  <si>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</si>
  <si>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</si>
  <si>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</si>
  <si>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</si>
  <si>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</si>
  <si>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</si>
  <si>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</si>
  <si>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</si>
  <si>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</si>
  <si>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</si>
  <si>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</si>
  <si>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</si>
  <si>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</si>
  <si>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</si>
  <si>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</si>
  <si>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</si>
  <si>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</si>
  <si>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</si>
  <si>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</si>
  <si>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</si>
  <si>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</si>
  <si>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</si>
  <si>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</si>
  <si>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</si>
  <si>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</si>
  <si>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</si>
  <si>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</si>
  <si>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</si>
  <si>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</si>
  <si>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</si>
  <si>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</si>
  <si>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</si>
  <si>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</si>
  <si>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</si>
  <si>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</si>
  <si>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</si>
  <si>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</si>
  <si>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</si>
  <si>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</si>
  <si>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</si>
  <si>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</si>
  <si>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</si>
  <si>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</si>
  <si>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</si>
  <si>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</si>
  <si>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</si>
  <si>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</si>
  <si>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</si>
  <si>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</si>
  <si>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</si>
  <si>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</si>
  <si>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</si>
  <si>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</si>
  <si>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</si>
  <si>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</si>
  <si>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</si>
  <si>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</si>
  <si>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</si>
  <si>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</si>
  <si>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</si>
  <si>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</si>
  <si>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</si>
  <si>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</si>
  <si>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</si>
  <si>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</si>
  <si>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</si>
  <si>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</si>
  <si>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</si>
  <si>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</si>
  <si>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</si>
  <si>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</si>
  <si>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</si>
  <si>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</si>
  <si>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</si>
  <si>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</si>
  <si>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</si>
  <si>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</si>
  <si>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</si>
  <si>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</si>
  <si>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</si>
  <si>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益田市</t>
  </si>
  <si>
    <t>法非適用</t>
  </si>
  <si>
    <t>下水道事業</t>
  </si>
  <si>
    <t>公共下水道</t>
  </si>
  <si>
    <t>Cc3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</si>
  <si>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</si>
  <si>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</si>
  <si>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</si>
  <si>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</si>
  <si>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</si>
  <si>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</si>
  <si>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</si>
  <si>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</si>
  <si>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</si>
  <si>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</si>
  <si>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</si>
  <si>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</si>
  <si>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</si>
  <si>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</si>
  <si>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供用開始から間がないため、法定耐用年数50年を経過した管渠はない。施設においては、日頃から定期的な保守点検や修繕による延命化を図っている。</t>
    <phoneticPr fontId="4"/>
  </si>
  <si>
    <t>　益田市の公共下水道事業は、平成21年度より一部供用を開始してはいるものの、全体計画に対する整備率は非常に低い。使用料収入の増加による経営健全化を図るためにも、未整備区域の整備が急がれるが、過大な投資は、借入金の返済によって将来の経営を圧迫することとなるため、整備にあたっては、効率的、かつ適正規模の整備拡張を行っていく必要がある。また、水洗化率の向上は、整備済下水道施設を最大限に活用し、公共用水域の水質保全に大きく寄与するとともに、投資資本の早期活用及び使用料の増収など、経営の健全化につながることから、引き続き向上に努めたい。</t>
    <phoneticPr fontId="4"/>
  </si>
  <si>
    <t>当市における公共下水道事業は平成21年4月から供用を開始しており、順次整備区域を拡大しているところである。
　①収益的収支比率は、近年下がってきているが、この要因は料金収入は増加しているものの、地方債償還金の増加が収入の増加を上回っているためである。
　④企業債残高事業規模比率は整備区域の拡大に伴い、企業債残高は増加しているが、営業収益が増加しているため、改善している。
    ※H29の企業債残高対事業規模比率は、分子の地方債現在高から一般会計負担額が控除されておらず誤り。本来の数値は1,849,00。
　⑤経費回収率は資本費の増加に伴い、低くなっている。
　⑥汚水処理原価は、区域拡張に伴い有収水量は増加しているが、企業債償還金が増加しているため、高くなっている。
　⑦施設利用率は、接続家屋の増加に伴い年々改善している。
　⑧水洗化率は、新たな区域の供用開始により対象人口が増加しており、増減を繰り返している。</t>
    <rPh sb="267" eb="269">
      <t>シホン</t>
    </rPh>
    <rPh sb="269" eb="270">
      <t>ヒ</t>
    </rPh>
    <rPh sb="277" eb="278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</si>
</sst>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D7-4122-9892-8CEA96010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51680"/>
        <c:axId val="8355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0.21</c:v>
                </c:pt>
                <c:pt idx="2">
                  <c:v>0.15</c:v>
                </c:pt>
                <c:pt idx="3">
                  <c:v>0.25</c:v>
                </c:pt>
                <c:pt idx="4">
                  <c:v>0.18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D7-4122-9892-8CEA96010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51680"/>
        <c:axId val="83557120"/>
      </c:lineChart>
      <c:dateAx>
        <c:axId val="63751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3557120"/>
        <c:crosses val="autoZero"/>
        <c:auto val="1"/>
        <c:lblOffset val="100"/>
        <c:baseTimeUnit val="years"/>
      </c:dateAx>
      <c:valAx>
        <c:axId val="8355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75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25.06</c:v>
                </c:pt>
                <c:pt idx="1">
                  <c:v>31.24</c:v>
                </c:pt>
                <c:pt idx="2">
                  <c:v>34.65</c:v>
                </c:pt>
                <c:pt idx="3">
                  <c:v>37.65</c:v>
                </c:pt>
                <c:pt idx="4">
                  <c:v>42.35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B0-47A4-AF9E-EE09F976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44416"/>
        <c:axId val="13492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39.869999999999997</c:v>
                </c:pt>
                <c:pt idx="1">
                  <c:v>40.75</c:v>
                </c:pt>
                <c:pt idx="2">
                  <c:v>42.4</c:v>
                </c:pt>
                <c:pt idx="3">
                  <c:v>45.44</c:v>
                </c:pt>
                <c:pt idx="4">
                  <c:v>47.28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B0-47A4-AF9E-EE09F976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44416"/>
        <c:axId val="134929728"/>
      </c:lineChart>
      <c:dateAx>
        <c:axId val="134844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929728"/>
        <c:crosses val="autoZero"/>
        <c:auto val="1"/>
        <c:lblOffset val="100"/>
        <c:baseTimeUnit val="years"/>
      </c:dateAx>
      <c:valAx>
        <c:axId val="13492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84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62.96</c:v>
                </c:pt>
                <c:pt idx="2">
                  <c:v>57.82</c:v>
                </c:pt>
                <c:pt idx="3">
                  <c:v>60.72</c:v>
                </c:pt>
                <c:pt idx="4">
                  <c:v>60.66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E8-4BD8-88AC-620A4231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46464"/>
        <c:axId val="13495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61.37</c:v>
                </c:pt>
                <c:pt idx="1">
                  <c:v>64.97</c:v>
                </c:pt>
                <c:pt idx="2">
                  <c:v>65.77</c:v>
                </c:pt>
                <c:pt idx="3">
                  <c:v>65.97</c:v>
                </c:pt>
                <c:pt idx="4">
                  <c:v>64.7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E8-4BD8-88AC-620A4231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46464"/>
        <c:axId val="134956160"/>
      </c:lineChart>
      <c:dateAx>
        <c:axId val="134846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956160"/>
        <c:crosses val="autoZero"/>
        <c:auto val="1"/>
        <c:lblOffset val="100"/>
        <c:baseTimeUnit val="years"/>
      </c:dateAx>
      <c:valAx>
        <c:axId val="13495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84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76.87</c:v>
                </c:pt>
                <c:pt idx="2">
                  <c:v>76.2</c:v>
                </c:pt>
                <c:pt idx="3">
                  <c:v>68.180000000000007</c:v>
                </c:pt>
                <c:pt idx="4">
                  <c:v>60.17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22-4E68-8766-75490849D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64128"/>
        <c:axId val="420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22-4E68-8766-75490849D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64128"/>
        <c:axId val="42059456"/>
      </c:lineChart>
      <c:dateAx>
        <c:axId val="63664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059456"/>
        <c:crosses val="autoZero"/>
        <c:auto val="1"/>
        <c:lblOffset val="100"/>
        <c:baseTimeUnit val="years"/>
      </c:dateAx>
      <c:valAx>
        <c:axId val="420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6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DB-4764-9EF7-D885A49EC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66176"/>
        <c:axId val="4206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DB-4764-9EF7-D885A49EC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66176"/>
        <c:axId val="42061184"/>
      </c:lineChart>
      <c:dateAx>
        <c:axId val="63666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061184"/>
        <c:crosses val="autoZero"/>
        <c:auto val="1"/>
        <c:lblOffset val="100"/>
        <c:baseTimeUnit val="years"/>
      </c:dateAx>
      <c:valAx>
        <c:axId val="4206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6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9B-4DE9-8117-98E8D5E6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03136"/>
        <c:axId val="4206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9B-4DE9-8117-98E8D5E6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03136"/>
        <c:axId val="42062912"/>
      </c:lineChart>
      <c:dateAx>
        <c:axId val="125403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062912"/>
        <c:crosses val="autoZero"/>
        <c:auto val="1"/>
        <c:lblOffset val="100"/>
        <c:baseTimeUnit val="years"/>
      </c:dateAx>
      <c:valAx>
        <c:axId val="4206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40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53-4220-9EA3-03C60456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06720"/>
        <c:axId val="4206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53-4220-9EA3-03C60456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06720"/>
        <c:axId val="42064640"/>
      </c:lineChart>
      <c:dateAx>
        <c:axId val="125406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064640"/>
        <c:crosses val="autoZero"/>
        <c:auto val="1"/>
        <c:lblOffset val="100"/>
        <c:baseTimeUnit val="years"/>
      </c:dateAx>
      <c:valAx>
        <c:axId val="4206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40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C6-4884-BD1F-30470D597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75616"/>
        <c:axId val="13492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C6-4884-BD1F-30470D597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75616"/>
        <c:axId val="134922816"/>
      </c:lineChart>
      <c:dateAx>
        <c:axId val="1345756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922816"/>
        <c:crosses val="autoZero"/>
        <c:auto val="1"/>
        <c:lblOffset val="100"/>
        <c:baseTimeUnit val="years"/>
      </c:dateAx>
      <c:valAx>
        <c:axId val="13492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7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3177.22</c:v>
                </c:pt>
                <c:pt idx="1">
                  <c:v>3215.9</c:v>
                </c:pt>
                <c:pt idx="2">
                  <c:v>7394.04</c:v>
                </c:pt>
                <c:pt idx="3">
                  <c:v>2692.88</c:v>
                </c:pt>
                <c:pt idx="4">
                  <c:v>2374.44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E1-4E6C-8FE0-734A6BC14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77664"/>
        <c:axId val="13492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1824.34</c:v>
                </c:pt>
                <c:pt idx="1">
                  <c:v>1193.49</c:v>
                </c:pt>
                <c:pt idx="2">
                  <c:v>876.19</c:v>
                </c:pt>
                <c:pt idx="3">
                  <c:v>722.53</c:v>
                </c:pt>
                <c:pt idx="4">
                  <c:v>933.3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E1-4E6C-8FE0-734A6BC14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77664"/>
        <c:axId val="134924544"/>
      </c:lineChart>
      <c:dateAx>
        <c:axId val="134577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924544"/>
        <c:crosses val="autoZero"/>
        <c:auto val="1"/>
        <c:lblOffset val="100"/>
        <c:baseTimeUnit val="years"/>
      </c:dateAx>
      <c:valAx>
        <c:axId val="13492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7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58.11</c:v>
                </c:pt>
                <c:pt idx="2">
                  <c:v>70.05</c:v>
                </c:pt>
                <c:pt idx="3">
                  <c:v>54.05</c:v>
                </c:pt>
                <c:pt idx="4">
                  <c:v>38.94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B4-47F2-A741-AD2068006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45248"/>
        <c:axId val="13492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54.16</c:v>
                </c:pt>
                <c:pt idx="1">
                  <c:v>65.569999999999993</c:v>
                </c:pt>
                <c:pt idx="2">
                  <c:v>75.7</c:v>
                </c:pt>
                <c:pt idx="3">
                  <c:v>74.61</c:v>
                </c:pt>
                <c:pt idx="4">
                  <c:v>77.510000000000005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B4-47F2-A741-AD2068006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5248"/>
        <c:axId val="134926272"/>
      </c:lineChart>
      <c:dateAx>
        <c:axId val="134645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926272"/>
        <c:crosses val="autoZero"/>
        <c:auto val="1"/>
        <c:lblOffset val="100"/>
        <c:baseTimeUnit val="years"/>
      </c:dateAx>
      <c:valAx>
        <c:axId val="13492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64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482.8</c:v>
                </c:pt>
                <c:pt idx="1">
                  <c:v>437.93</c:v>
                </c:pt>
                <c:pt idx="2">
                  <c:v>363.48</c:v>
                </c:pt>
                <c:pt idx="3">
                  <c:v>469.54</c:v>
                </c:pt>
                <c:pt idx="4">
                  <c:v>624.84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44-4639-B52C-1DF6AA636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14912"/>
        <c:axId val="13492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307.56</c:v>
                </c:pt>
                <c:pt idx="1">
                  <c:v>263.04000000000002</c:v>
                </c:pt>
                <c:pt idx="2">
                  <c:v>230.04</c:v>
                </c:pt>
                <c:pt idx="3">
                  <c:v>233.5</c:v>
                </c:pt>
                <c:pt idx="4">
                  <c:v>221.95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44-4639-B52C-1DF6AA636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14912"/>
        <c:axId val="134928000"/>
      </c:lineChart>
      <c:dateAx>
        <c:axId val="95014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928000"/>
        <c:crosses val="autoZero"/>
        <c:auto val="1"/>
        <c:lblOffset val="100"/>
        <c:baseTimeUnit val="years"/>
      </c:dateAx>
      <c:valAx>
        <c:axId val="13492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01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L1" zoomScaleNormal="100" workbookViewId="0">
      <selection activeCell="CC20" sqref="CC2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益田市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46209</v>
      </c>
      <c r="AM8" s="69"/>
      <c r="AN8" s="69"/>
      <c r="AO8" s="69"/>
      <c r="AP8" s="69"/>
      <c r="AQ8" s="69"/>
      <c r="AR8" s="69"/>
      <c r="AS8" s="69"/>
      <c r="AT8" s="68">
        <f>データ!T6</f>
        <v>733.19</v>
      </c>
      <c r="AU8" s="68"/>
      <c r="AV8" s="68"/>
      <c r="AW8" s="68"/>
      <c r="AX8" s="68"/>
      <c r="AY8" s="68"/>
      <c r="AZ8" s="68"/>
      <c r="BA8" s="68"/>
      <c r="BB8" s="68">
        <f>データ!U6</f>
        <v>63.02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8.08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4428</v>
      </c>
      <c r="AE10" s="69"/>
      <c r="AF10" s="69"/>
      <c r="AG10" s="69"/>
      <c r="AH10" s="69"/>
      <c r="AI10" s="69"/>
      <c r="AJ10" s="69"/>
      <c r="AK10" s="2"/>
      <c r="AL10" s="69">
        <f>データ!V6</f>
        <v>3706</v>
      </c>
      <c r="AM10" s="69"/>
      <c r="AN10" s="69"/>
      <c r="AO10" s="69"/>
      <c r="AP10" s="69"/>
      <c r="AQ10" s="69"/>
      <c r="AR10" s="69"/>
      <c r="AS10" s="69"/>
      <c r="AT10" s="68">
        <f>データ!W6</f>
        <v>1.41</v>
      </c>
      <c r="AU10" s="68"/>
      <c r="AV10" s="68"/>
      <c r="AW10" s="68"/>
      <c r="AX10" s="68"/>
      <c r="AY10" s="68"/>
      <c r="AZ10" s="68"/>
      <c r="BA10" s="68"/>
      <c r="BB10" s="68">
        <f>データ!X6</f>
        <v>2628.37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SCdNLiDPkqjd/rBEMnb/bql6iQ48qVsj44dHtG9m8xorSDFgkUbm/haGv+bWyPzeABsw3zOzElSoCWb7cIbY5w==" saltValue="Z7rrn7R510BJOSzmL1NGq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322041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島根県　益田市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8.08</v>
      </c>
      <c r="Q6" s="34">
        <f t="shared" si="3"/>
        <v>100</v>
      </c>
      <c r="R6" s="34">
        <f t="shared" si="3"/>
        <v>4428</v>
      </c>
      <c r="S6" s="34">
        <f t="shared" si="3"/>
        <v>46209</v>
      </c>
      <c r="T6" s="34">
        <f t="shared" si="3"/>
        <v>733.19</v>
      </c>
      <c r="U6" s="34">
        <f t="shared" si="3"/>
        <v>63.02</v>
      </c>
      <c r="V6" s="34">
        <f t="shared" si="3"/>
        <v>3706</v>
      </c>
      <c r="W6" s="34">
        <f t="shared" si="3"/>
        <v>1.41</v>
      </c>
      <c r="X6" s="34">
        <f t="shared" si="3"/>
        <v>2628.37</v>
      </c>
      <c r="Y6" s="35">
        <f>IF(Y7="",NA(),Y7)</f>
        <v>85.53</v>
      </c>
      <c r="Z6" s="35">
        <f t="shared" ref="Z6:AH6" si="4">IF(Z7="",NA(),Z7)</f>
        <v>76.87</v>
      </c>
      <c r="AA6" s="35">
        <f t="shared" si="4"/>
        <v>76.2</v>
      </c>
      <c r="AB6" s="35">
        <f t="shared" si="4"/>
        <v>68.180000000000007</v>
      </c>
      <c r="AC6" s="35">
        <f t="shared" si="4"/>
        <v>60.17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3177.22</v>
      </c>
      <c r="BG6" s="35">
        <f t="shared" ref="BG6:BO6" si="7">IF(BG7="",NA(),BG7)</f>
        <v>3215.9</v>
      </c>
      <c r="BH6" s="35">
        <f t="shared" si="7"/>
        <v>7394.04</v>
      </c>
      <c r="BI6" s="35">
        <f t="shared" si="7"/>
        <v>2692.88</v>
      </c>
      <c r="BJ6" s="35">
        <f t="shared" si="7"/>
        <v>2374.44</v>
      </c>
      <c r="BK6" s="35">
        <f t="shared" si="7"/>
        <v>1824.34</v>
      </c>
      <c r="BL6" s="35">
        <f t="shared" si="7"/>
        <v>1193.49</v>
      </c>
      <c r="BM6" s="35">
        <f t="shared" si="7"/>
        <v>876.19</v>
      </c>
      <c r="BN6" s="35">
        <f t="shared" si="7"/>
        <v>722.53</v>
      </c>
      <c r="BO6" s="35">
        <f t="shared" si="7"/>
        <v>933.3</v>
      </c>
      <c r="BP6" s="34" t="str">
        <f>IF(BP7="","",IF(BP7="-","【-】","【"&amp;SUBSTITUTE(TEXT(BP7,"#,##0.00"),"-","△")&amp;"】"))</f>
        <v>【682.51】</v>
      </c>
      <c r="BQ6" s="35">
        <f>IF(BQ7="",NA(),BQ7)</f>
        <v>52.23</v>
      </c>
      <c r="BR6" s="35">
        <f t="shared" ref="BR6:BZ6" si="8">IF(BR7="",NA(),BR7)</f>
        <v>58.11</v>
      </c>
      <c r="BS6" s="35">
        <f t="shared" si="8"/>
        <v>70.05</v>
      </c>
      <c r="BT6" s="35">
        <f t="shared" si="8"/>
        <v>54.05</v>
      </c>
      <c r="BU6" s="35">
        <f t="shared" si="8"/>
        <v>38.94</v>
      </c>
      <c r="BV6" s="35">
        <f t="shared" si="8"/>
        <v>54.16</v>
      </c>
      <c r="BW6" s="35">
        <f t="shared" si="8"/>
        <v>65.569999999999993</v>
      </c>
      <c r="BX6" s="35">
        <f t="shared" si="8"/>
        <v>75.7</v>
      </c>
      <c r="BY6" s="35">
        <f t="shared" si="8"/>
        <v>74.61</v>
      </c>
      <c r="BZ6" s="35">
        <f t="shared" si="8"/>
        <v>77.510000000000005</v>
      </c>
      <c r="CA6" s="34" t="str">
        <f>IF(CA7="","",IF(CA7="-","【-】","【"&amp;SUBSTITUTE(TEXT(CA7,"#,##0.00"),"-","△")&amp;"】"))</f>
        <v>【100.34】</v>
      </c>
      <c r="CB6" s="35">
        <f>IF(CB7="",NA(),CB7)</f>
        <v>482.8</v>
      </c>
      <c r="CC6" s="35">
        <f t="shared" ref="CC6:CK6" si="9">IF(CC7="",NA(),CC7)</f>
        <v>437.93</v>
      </c>
      <c r="CD6" s="35">
        <f t="shared" si="9"/>
        <v>363.48</v>
      </c>
      <c r="CE6" s="35">
        <f t="shared" si="9"/>
        <v>469.54</v>
      </c>
      <c r="CF6" s="35">
        <f t="shared" si="9"/>
        <v>624.84</v>
      </c>
      <c r="CG6" s="35">
        <f t="shared" si="9"/>
        <v>307.56</v>
      </c>
      <c r="CH6" s="35">
        <f t="shared" si="9"/>
        <v>263.04000000000002</v>
      </c>
      <c r="CI6" s="35">
        <f t="shared" si="9"/>
        <v>230.04</v>
      </c>
      <c r="CJ6" s="35">
        <f t="shared" si="9"/>
        <v>233.5</v>
      </c>
      <c r="CK6" s="35">
        <f t="shared" si="9"/>
        <v>221.95</v>
      </c>
      <c r="CL6" s="34" t="str">
        <f>IF(CL7="","",IF(CL7="-","【-】","【"&amp;SUBSTITUTE(TEXT(CL7,"#,##0.00"),"-","△")&amp;"】"))</f>
        <v>【136.15】</v>
      </c>
      <c r="CM6" s="35">
        <f>IF(CM7="",NA(),CM7)</f>
        <v>25.06</v>
      </c>
      <c r="CN6" s="35">
        <f t="shared" ref="CN6:CV6" si="10">IF(CN7="",NA(),CN7)</f>
        <v>31.24</v>
      </c>
      <c r="CO6" s="35">
        <f t="shared" si="10"/>
        <v>34.65</v>
      </c>
      <c r="CP6" s="35">
        <f t="shared" si="10"/>
        <v>37.65</v>
      </c>
      <c r="CQ6" s="35">
        <f t="shared" si="10"/>
        <v>42.35</v>
      </c>
      <c r="CR6" s="35">
        <f t="shared" si="10"/>
        <v>39.869999999999997</v>
      </c>
      <c r="CS6" s="35">
        <f t="shared" si="10"/>
        <v>40.75</v>
      </c>
      <c r="CT6" s="35">
        <f t="shared" si="10"/>
        <v>42.4</v>
      </c>
      <c r="CU6" s="35">
        <f t="shared" si="10"/>
        <v>45.44</v>
      </c>
      <c r="CV6" s="35">
        <f t="shared" si="10"/>
        <v>47.28</v>
      </c>
      <c r="CW6" s="34" t="str">
        <f>IF(CW7="","",IF(CW7="-","【-】","【"&amp;SUBSTITUTE(TEXT(CW7,"#,##0.00"),"-","△")&amp;"】"))</f>
        <v>【59.64】</v>
      </c>
      <c r="CX6" s="35">
        <f>IF(CX7="",NA(),CX7)</f>
        <v>74.02</v>
      </c>
      <c r="CY6" s="35">
        <f t="shared" ref="CY6:DG6" si="11">IF(CY7="",NA(),CY7)</f>
        <v>62.96</v>
      </c>
      <c r="CZ6" s="35">
        <f t="shared" si="11"/>
        <v>57.82</v>
      </c>
      <c r="DA6" s="35">
        <f t="shared" si="11"/>
        <v>60.72</v>
      </c>
      <c r="DB6" s="35">
        <f t="shared" si="11"/>
        <v>60.66</v>
      </c>
      <c r="DC6" s="35">
        <f t="shared" si="11"/>
        <v>61.37</v>
      </c>
      <c r="DD6" s="35">
        <f t="shared" si="11"/>
        <v>64.97</v>
      </c>
      <c r="DE6" s="35">
        <f t="shared" si="11"/>
        <v>65.77</v>
      </c>
      <c r="DF6" s="35">
        <f t="shared" si="11"/>
        <v>65.97</v>
      </c>
      <c r="DG6" s="35">
        <f t="shared" si="11"/>
        <v>64.7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</v>
      </c>
      <c r="EK6" s="35">
        <f t="shared" si="14"/>
        <v>0.21</v>
      </c>
      <c r="EL6" s="35">
        <f t="shared" si="14"/>
        <v>0.15</v>
      </c>
      <c r="EM6" s="35">
        <f t="shared" si="14"/>
        <v>0.25</v>
      </c>
      <c r="EN6" s="35">
        <f t="shared" si="14"/>
        <v>0.18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322041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8.08</v>
      </c>
      <c r="Q7" s="38">
        <v>100</v>
      </c>
      <c r="R7" s="38">
        <v>4428</v>
      </c>
      <c r="S7" s="38">
        <v>46209</v>
      </c>
      <c r="T7" s="38">
        <v>733.19</v>
      </c>
      <c r="U7" s="38">
        <v>63.02</v>
      </c>
      <c r="V7" s="38">
        <v>3706</v>
      </c>
      <c r="W7" s="38">
        <v>1.41</v>
      </c>
      <c r="X7" s="38">
        <v>2628.37</v>
      </c>
      <c r="Y7" s="38">
        <v>85.53</v>
      </c>
      <c r="Z7" s="38">
        <v>76.87</v>
      </c>
      <c r="AA7" s="38">
        <v>76.2</v>
      </c>
      <c r="AB7" s="38">
        <v>68.180000000000007</v>
      </c>
      <c r="AC7" s="38">
        <v>60.17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3177.22</v>
      </c>
      <c r="BG7" s="38">
        <v>3215.9</v>
      </c>
      <c r="BH7" s="38">
        <v>7394.04</v>
      </c>
      <c r="BI7" s="38">
        <v>2692.88</v>
      </c>
      <c r="BJ7" s="38">
        <v>2374.44</v>
      </c>
      <c r="BK7" s="38">
        <v>1824.34</v>
      </c>
      <c r="BL7" s="38">
        <v>1193.49</v>
      </c>
      <c r="BM7" s="38">
        <v>876.19</v>
      </c>
      <c r="BN7" s="38">
        <v>722.53</v>
      </c>
      <c r="BO7" s="38">
        <v>933.3</v>
      </c>
      <c r="BP7" s="38">
        <v>682.51</v>
      </c>
      <c r="BQ7" s="38">
        <v>52.23</v>
      </c>
      <c r="BR7" s="38">
        <v>58.11</v>
      </c>
      <c r="BS7" s="38">
        <v>70.05</v>
      </c>
      <c r="BT7" s="38">
        <v>54.05</v>
      </c>
      <c r="BU7" s="38">
        <v>38.94</v>
      </c>
      <c r="BV7" s="38">
        <v>54.16</v>
      </c>
      <c r="BW7" s="38">
        <v>65.569999999999993</v>
      </c>
      <c r="BX7" s="38">
        <v>75.7</v>
      </c>
      <c r="BY7" s="38">
        <v>74.61</v>
      </c>
      <c r="BZ7" s="38">
        <v>77.510000000000005</v>
      </c>
      <c r="CA7" s="38">
        <v>100.34</v>
      </c>
      <c r="CB7" s="38">
        <v>482.8</v>
      </c>
      <c r="CC7" s="38">
        <v>437.93</v>
      </c>
      <c r="CD7" s="38">
        <v>363.48</v>
      </c>
      <c r="CE7" s="38">
        <v>469.54</v>
      </c>
      <c r="CF7" s="38">
        <v>624.84</v>
      </c>
      <c r="CG7" s="38">
        <v>307.56</v>
      </c>
      <c r="CH7" s="38">
        <v>263.04000000000002</v>
      </c>
      <c r="CI7" s="38">
        <v>230.04</v>
      </c>
      <c r="CJ7" s="38">
        <v>233.5</v>
      </c>
      <c r="CK7" s="38">
        <v>221.95</v>
      </c>
      <c r="CL7" s="38">
        <v>136.15</v>
      </c>
      <c r="CM7" s="38">
        <v>25.06</v>
      </c>
      <c r="CN7" s="38">
        <v>31.24</v>
      </c>
      <c r="CO7" s="38">
        <v>34.65</v>
      </c>
      <c r="CP7" s="38">
        <v>37.65</v>
      </c>
      <c r="CQ7" s="38">
        <v>42.35</v>
      </c>
      <c r="CR7" s="38">
        <v>39.869999999999997</v>
      </c>
      <c r="CS7" s="38">
        <v>40.75</v>
      </c>
      <c r="CT7" s="38">
        <v>42.4</v>
      </c>
      <c r="CU7" s="38">
        <v>45.44</v>
      </c>
      <c r="CV7" s="38">
        <v>47.28</v>
      </c>
      <c r="CW7" s="38">
        <v>59.64</v>
      </c>
      <c r="CX7" s="38">
        <v>74.02</v>
      </c>
      <c r="CY7" s="38">
        <v>62.96</v>
      </c>
      <c r="CZ7" s="38">
        <v>57.82</v>
      </c>
      <c r="DA7" s="38">
        <v>60.72</v>
      </c>
      <c r="DB7" s="38">
        <v>60.66</v>
      </c>
      <c r="DC7" s="38">
        <v>61.37</v>
      </c>
      <c r="DD7" s="38">
        <v>64.97</v>
      </c>
      <c r="DE7" s="38">
        <v>65.77</v>
      </c>
      <c r="DF7" s="38">
        <v>65.97</v>
      </c>
      <c r="DG7" s="38">
        <v>64.7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</v>
      </c>
      <c r="EK7" s="38">
        <v>0.21</v>
      </c>
      <c r="EL7" s="38">
        <v>0.15</v>
      </c>
      <c r="EM7" s="38">
        <v>0.25</v>
      </c>
      <c r="EN7" s="38">
        <v>0.18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ModifiedBy>下水道課</cp:lastModifiedBy>
  <dcterms:created xsi:type="dcterms:W3CDTF">2020-12-04T02:48:27Z</dcterms:created>
  <dcterms:modified xsi:type="dcterms:W3CDTF">2022-08-01T04:58:51Z</dcterms:modified>
  <cp:category/>
</cp:coreProperties>
</file>