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dfile11\上下水道部\下水道課\ファイルサーバ\管理普及係\総　調査関係\R5\2.5〆切経営比較分析表\提出\"/>
    </mc:Choice>
  </mc:AlternateContent>
  <workbookProtection workbookAlgorithmName="SHA-512" workbookHashValue="De6SJ4dUWF0xc028WRryJrKESNbstvaALJ/yTpZJdIJDnxZzaXCAUCsAHtcTkKz6dbI3xmx2ARtzSaz2DBgatA==" workbookSaltValue="QkXnSj/x4ZnoXt5AuiOw/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B10" i="4"/>
  <c r="BB8" i="4"/>
  <c r="AT8" i="4"/>
  <c r="AD8" i="4"/>
  <c r="W8" i="4"/>
  <c r="I8" i="4"/>
  <c r="B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<sst xmlns="http://schemas.openxmlformats.org/spreadsheetml/2006/main" count="275" uniqueCount="116">
  <si>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</si>
  <si>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</si>
  <si>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</si>
  <si>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</si>
  <si>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</si>
  <si>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</si>
  <si>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</si>
  <si>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</si>
  <si>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</si>
  <si>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</si>
  <si>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</si>
  <si>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</si>
  <si>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</si>
  <si>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</si>
  <si>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</si>
  <si>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</si>
  <si>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</si>
  <si>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</si>
  <si>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</si>
  <si>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</si>
  <si>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</si>
  <si>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</si>
  <si>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</si>
  <si>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</si>
  <si>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</si>
  <si>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</si>
  <si>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</si>
  <si>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</si>
  <si>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</si>
  <si>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</si>
  <si>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</si>
  <si>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</si>
  <si>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</si>
  <si>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</si>
  <si>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</si>
  <si>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</si>
  <si>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</si>
  <si>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</si>
  <si>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</si>
  <si>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</si>
  <si>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</si>
  <si>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</si>
  <si>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</si>
  <si>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</si>
  <si>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</si>
  <si>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</si>
  <si>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</si>
  <si>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</si>
  <si>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</si>
  <si>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</si>
  <si>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</si>
  <si>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</si>
  <si>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</si>
  <si>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</si>
  <si>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</si>
  <si>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</si>
  <si>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</si>
  <si>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</si>
  <si>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</si>
  <si>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</si>
  <si>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</si>
  <si>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</si>
  <si>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</si>
  <si>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</si>
  <si>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</si>
  <si>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</si>
  <si>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</si>
  <si>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</si>
  <si>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</si>
  <si>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</si>
  <si>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</si>
  <si>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</si>
  <si>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</si>
  <si>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</si>
  <si>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</si>
  <si>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</si>
  <si>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</si>
  <si>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</si>
  <si>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</si>
  <si>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</si>
  <si>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</si>
  <si>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</si>
  <si>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</si>
  <si>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</si>
  <si>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</si>
  <si>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</si>
  <si>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</si>
  <si>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</si>
  <si>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</si>
  <si>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</si>
  <si>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</si>
  <si>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</si>
  <si>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</si>
  <si>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</si>
  <si>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</si>
  <si>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</si>
  <si>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益田市</t>
  </si>
  <si>
    <t>法適用</t>
  </si>
  <si>
    <t>下水道事業</t>
  </si>
  <si>
    <t>公共下水道</t>
  </si>
  <si>
    <t>Cc3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</si>
  <si>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</si>
  <si>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</si>
  <si>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</si>
  <si>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</si>
  <si>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</si>
  <si>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</si>
  <si>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</si>
  <si>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</si>
  <si>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</si>
  <si>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</si>
  <si>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</si>
  <si>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</si>
  <si>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市における公共下水道事業は平成21年4月から供用を開始しており、順次整備区域を拡大しているところである。令和2年4月1日に公営企業会計に移行したため、各項目の数値については令和2年度からとなっている。
①経常収支比率は、100%を上回っており、健全性を保っている。
③流動比率は、類似団体と比較して低いが流動負債の多くを建設改良費に充てた企業債が占めており、一般会計が負担する雨水事業にかかる企業債が含まれていることもあり数値が低くなっている。
④企業債残高対事業規模比率は、未整備区域を整備中であり類似団体平均値を上回っている。
⑤経費回収率は、100％に近く類似団体と比較して良好ではあるが今後も水洗化率の向上に努めたい。
⑥汚水処理原価は、類似団体の平均値より上回っており経営の健全化を図り効率的な維持管理が必要である。
⑦⑧施設利用率及び水洗化率は、類似団体の平均値を上回っており、効率良く施設を利用している。今後も普及を促進し、水洗化率の向上に取組む必要がある。
　</t>
    <rPh sb="54" eb="56">
      <t>レイワ</t>
    </rPh>
    <rPh sb="57" eb="58">
      <t>ネン</t>
    </rPh>
    <rPh sb="59" eb="60">
      <t>ガツ</t>
    </rPh>
    <rPh sb="61" eb="62">
      <t>ニチ</t>
    </rPh>
    <rPh sb="63" eb="65">
      <t>コウエイ</t>
    </rPh>
    <rPh sb="65" eb="67">
      <t>キギョウ</t>
    </rPh>
    <rPh sb="67" eb="69">
      <t>カイケイ</t>
    </rPh>
    <rPh sb="70" eb="72">
      <t>イコウ</t>
    </rPh>
    <rPh sb="77" eb="80">
      <t>カクコウモク</t>
    </rPh>
    <rPh sb="81" eb="83">
      <t>スウチ</t>
    </rPh>
    <rPh sb="88" eb="90">
      <t>レイワ</t>
    </rPh>
    <rPh sb="91" eb="92">
      <t>ネン</t>
    </rPh>
    <rPh sb="92" eb="93">
      <t>ド</t>
    </rPh>
    <rPh sb="105" eb="107">
      <t>ケイジョウ</t>
    </rPh>
    <rPh sb="107" eb="109">
      <t>シュウシ</t>
    </rPh>
    <rPh sb="109" eb="111">
      <t>ヒリツ</t>
    </rPh>
    <rPh sb="118" eb="120">
      <t>ウワマワ</t>
    </rPh>
    <rPh sb="125" eb="128">
      <t>ケンゼンセイ</t>
    </rPh>
    <rPh sb="129" eb="130">
      <t>タモ</t>
    </rPh>
    <rPh sb="156" eb="160">
      <t>リュウドウフサイ</t>
    </rPh>
    <rPh sb="161" eb="162">
      <t>オオ</t>
    </rPh>
    <rPh sb="164" eb="166">
      <t>ケンセツ</t>
    </rPh>
    <rPh sb="166" eb="169">
      <t>カイリョウヒ</t>
    </rPh>
    <rPh sb="170" eb="171">
      <t>ア</t>
    </rPh>
    <rPh sb="173" eb="176">
      <t>キギョウサイ</t>
    </rPh>
    <rPh sb="177" eb="178">
      <t>シ</t>
    </rPh>
    <rPh sb="183" eb="187">
      <t>イッパンカイケイ</t>
    </rPh>
    <rPh sb="188" eb="190">
      <t>フタン</t>
    </rPh>
    <rPh sb="192" eb="194">
      <t>ウスイ</t>
    </rPh>
    <rPh sb="194" eb="196">
      <t>ジギョウ</t>
    </rPh>
    <rPh sb="200" eb="203">
      <t>キギョウサイ</t>
    </rPh>
    <rPh sb="204" eb="205">
      <t>フク</t>
    </rPh>
    <rPh sb="215" eb="217">
      <t>スウチ</t>
    </rPh>
    <rPh sb="218" eb="219">
      <t>ヒク</t>
    </rPh>
    <rPh sb="233" eb="234">
      <t>タカ</t>
    </rPh>
    <rPh sb="243" eb="246">
      <t>ミセイビ</t>
    </rPh>
    <rPh sb="246" eb="248">
      <t>クイキ</t>
    </rPh>
    <rPh sb="249" eb="252">
      <t>セイビチュウ</t>
    </rPh>
    <rPh sb="255" eb="257">
      <t>ルイジ</t>
    </rPh>
    <rPh sb="257" eb="259">
      <t>ダンタイ</t>
    </rPh>
    <rPh sb="259" eb="262">
      <t>ヘイキンチ</t>
    </rPh>
    <rPh sb="263" eb="265">
      <t>ウワマワ</t>
    </rPh>
    <rPh sb="285" eb="286">
      <t>チカ</t>
    </rPh>
    <rPh sb="287" eb="289">
      <t>ルイジ</t>
    </rPh>
    <rPh sb="289" eb="291">
      <t>ダンタイ</t>
    </rPh>
    <rPh sb="292" eb="294">
      <t>ヒカク</t>
    </rPh>
    <rPh sb="303" eb="305">
      <t>コンゴ</t>
    </rPh>
    <rPh sb="314" eb="315">
      <t>ツト</t>
    </rPh>
    <rPh sb="330" eb="332">
      <t>ルイジ</t>
    </rPh>
    <rPh sb="332" eb="334">
      <t>ダンタイ</t>
    </rPh>
    <rPh sb="335" eb="338">
      <t>ヘイキンチ</t>
    </rPh>
    <rPh sb="340" eb="342">
      <t>ウワマワ</t>
    </rPh>
    <rPh sb="346" eb="348">
      <t>ケイエイ</t>
    </rPh>
    <rPh sb="349" eb="352">
      <t>ケンゼンカ</t>
    </rPh>
    <rPh sb="353" eb="354">
      <t>ハカ</t>
    </rPh>
    <rPh sb="355" eb="358">
      <t>コウリツテキ</t>
    </rPh>
    <rPh sb="359" eb="363">
      <t>イジカンリ</t>
    </rPh>
    <rPh sb="364" eb="366">
      <t>ヒツヨウ</t>
    </rPh>
    <rPh sb="378" eb="379">
      <t>オヨ</t>
    </rPh>
    <rPh sb="380" eb="384">
      <t>スイセンカリツ</t>
    </rPh>
    <rPh sb="386" eb="388">
      <t>ルイジ</t>
    </rPh>
    <rPh sb="388" eb="390">
      <t>ダンタイ</t>
    </rPh>
    <rPh sb="391" eb="394">
      <t>ヘイキンチ</t>
    </rPh>
    <rPh sb="395" eb="397">
      <t>ウワマワ</t>
    </rPh>
    <rPh sb="402" eb="404">
      <t>コウリツ</t>
    </rPh>
    <rPh sb="404" eb="405">
      <t>ヨ</t>
    </rPh>
    <rPh sb="406" eb="408">
      <t>シセツ</t>
    </rPh>
    <rPh sb="409" eb="411">
      <t>リヨウ</t>
    </rPh>
    <rPh sb="416" eb="418">
      <t>コンゴ</t>
    </rPh>
    <rPh sb="419" eb="421">
      <t>フキュウ</t>
    </rPh>
    <rPh sb="422" eb="424">
      <t>ソクシン</t>
    </rPh>
    <rPh sb="426" eb="430">
      <t>スイセンカリツ</t>
    </rPh>
    <rPh sb="431" eb="433">
      <t>コウジョウ</t>
    </rPh>
    <rPh sb="434" eb="436">
      <t>トリク</t>
    </rPh>
    <rPh sb="437" eb="439">
      <t>ヒツヨウ</t>
    </rPh>
    <phoneticPr fontId="4"/>
  </si>
  <si>
    <t>　供用開始から間がないため、法定耐用年数50年を経過した管渠はない。①有形固定資産減価償却率は類似団体平均より高くなっており、定期的な保守点検や修繕による延命化を図っている。</t>
    <rPh sb="35" eb="37">
      <t>ユウケイ</t>
    </rPh>
    <rPh sb="37" eb="39">
      <t>コテイ</t>
    </rPh>
    <rPh sb="39" eb="41">
      <t>シサン</t>
    </rPh>
    <rPh sb="41" eb="45">
      <t>ゲンカショウキャク</t>
    </rPh>
    <rPh sb="45" eb="46">
      <t>リツ</t>
    </rPh>
    <rPh sb="47" eb="49">
      <t>ルイジ</t>
    </rPh>
    <rPh sb="49" eb="51">
      <t>ダンタイ</t>
    </rPh>
    <rPh sb="51" eb="53">
      <t>ヘイキン</t>
    </rPh>
    <rPh sb="55" eb="56">
      <t>タカ</t>
    </rPh>
    <rPh sb="63" eb="66">
      <t>テイキテキ</t>
    </rPh>
    <rPh sb="67" eb="71">
      <t>ホシュテンケン</t>
    </rPh>
    <rPh sb="72" eb="74">
      <t>シュウゼン</t>
    </rPh>
    <rPh sb="77" eb="79">
      <t>エンメイ</t>
    </rPh>
    <rPh sb="79" eb="80">
      <t>カ</t>
    </rPh>
    <rPh sb="81" eb="82">
      <t>ハカ</t>
    </rPh>
    <phoneticPr fontId="4"/>
  </si>
  <si>
    <t>　益田市の公共下水道事業は、平成21年度より一部供用を開始してはいるものの、全体計画に対する整備率は非常に低い。使用料収入の増加による経営健全化を図るためにも、未整備区域の整備が急がれるが、過大な投資は、借入金の返済によって将来の経営を圧迫することとなるため、整備にあたっては、効率的、かつ適正規模の整備を行っていく必要がある。また、水洗化率の向上は、整備済下水道施設を最大限に活用し、公共用水域の水質保全に大きく寄与するとともに、投資資本の早期活用及び使用料の増収など、経営の健全化につながることから、引き続き向上に努め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</si>
</sst>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471-4AD7-B759-5933F012B35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0.06</c:v>
                </c:pt>
                <c:pt idx="3" formatCode="#,##0.00;&quot;△&quot;#,##0.00">
                  <c:v>0</c:v>
                </c:pt>
                <c:pt idx="4" formatCode="#,##0.00;&quot;△&quot;#,##0.00">
                  <c:v>0</c:v>
                </c:pt>
              </c:numCache>
            </c:numRef>
          </c:val>
          <c:smooth val="0"/>
          <c:extLst>
            <c:ext xmlns:c16="http://schemas.microsoft.com/office/drawing/2014/chart" uri="{C3380CC4-5D6E-409C-BE32-E72D297353CC}">
              <c16:uniqueId val="{00000001-8471-4AD7-B759-5933F012B35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47</c:v>
                </c:pt>
                <c:pt idx="3">
                  <c:v>49.71</c:v>
                </c:pt>
                <c:pt idx="4">
                  <c:v>51.59</c:v>
                </c:pt>
              </c:numCache>
            </c:numRef>
          </c:val>
          <c:extLst>
            <c:ext xmlns:c16="http://schemas.microsoft.com/office/drawing/2014/chart" uri="{C3380CC4-5D6E-409C-BE32-E72D297353CC}">
              <c16:uniqueId val="{00000000-24C4-483C-87D2-8B912F15FAC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44.83</c:v>
                </c:pt>
                <c:pt idx="3">
                  <c:v>48</c:v>
                </c:pt>
                <c:pt idx="4">
                  <c:v>46.26</c:v>
                </c:pt>
              </c:numCache>
            </c:numRef>
          </c:val>
          <c:smooth val="0"/>
          <c:extLst>
            <c:ext xmlns:c16="http://schemas.microsoft.com/office/drawing/2014/chart" uri="{C3380CC4-5D6E-409C-BE32-E72D297353CC}">
              <c16:uniqueId val="{00000001-24C4-483C-87D2-8B912F15FAC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64.069999999999993</c:v>
                </c:pt>
                <c:pt idx="3">
                  <c:v>65.33</c:v>
                </c:pt>
                <c:pt idx="4">
                  <c:v>66.14</c:v>
                </c:pt>
              </c:numCache>
            </c:numRef>
          </c:val>
          <c:extLst>
            <c:ext xmlns:c16="http://schemas.microsoft.com/office/drawing/2014/chart" uri="{C3380CC4-5D6E-409C-BE32-E72D297353CC}">
              <c16:uniqueId val="{00000000-82AE-46D3-91BC-E629EE05C96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60.57</c:v>
                </c:pt>
                <c:pt idx="3">
                  <c:v>56.11</c:v>
                </c:pt>
                <c:pt idx="4">
                  <c:v>56.49</c:v>
                </c:pt>
              </c:numCache>
            </c:numRef>
          </c:val>
          <c:smooth val="0"/>
          <c:extLst>
            <c:ext xmlns:c16="http://schemas.microsoft.com/office/drawing/2014/chart" uri="{C3380CC4-5D6E-409C-BE32-E72D297353CC}">
              <c16:uniqueId val="{00000001-82AE-46D3-91BC-E629EE05C96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102.31</c:v>
                </c:pt>
                <c:pt idx="3">
                  <c:v>105.05</c:v>
                </c:pt>
                <c:pt idx="4">
                  <c:v>105.08</c:v>
                </c:pt>
              </c:numCache>
            </c:numRef>
          </c:val>
          <c:extLst>
            <c:ext xmlns:c16="http://schemas.microsoft.com/office/drawing/2014/chart" uri="{C3380CC4-5D6E-409C-BE32-E72D297353CC}">
              <c16:uniqueId val="{00000000-10B8-4B54-93D0-7A00A69CA43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103.94</c:v>
                </c:pt>
                <c:pt idx="3">
                  <c:v>106.52</c:v>
                </c:pt>
                <c:pt idx="4">
                  <c:v>106.2</c:v>
                </c:pt>
              </c:numCache>
            </c:numRef>
          </c:val>
          <c:smooth val="0"/>
          <c:extLst>
            <c:ext xmlns:c16="http://schemas.microsoft.com/office/drawing/2014/chart" uri="{C3380CC4-5D6E-409C-BE32-E72D297353CC}">
              <c16:uniqueId val="{00000001-10B8-4B54-93D0-7A00A69CA43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19.07</c:v>
                </c:pt>
                <c:pt idx="3">
                  <c:v>21</c:v>
                </c:pt>
                <c:pt idx="4">
                  <c:v>22.46</c:v>
                </c:pt>
              </c:numCache>
            </c:numRef>
          </c:val>
          <c:extLst>
            <c:ext xmlns:c16="http://schemas.microsoft.com/office/drawing/2014/chart" uri="{C3380CC4-5D6E-409C-BE32-E72D297353CC}">
              <c16:uniqueId val="{00000000-BC9E-44A1-B286-52DBD30D9D7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7.48</c:v>
                </c:pt>
                <c:pt idx="3">
                  <c:v>9.7200000000000006</c:v>
                </c:pt>
                <c:pt idx="4">
                  <c:v>11.95</c:v>
                </c:pt>
              </c:numCache>
            </c:numRef>
          </c:val>
          <c:smooth val="0"/>
          <c:extLst>
            <c:ext xmlns:c16="http://schemas.microsoft.com/office/drawing/2014/chart" uri="{C3380CC4-5D6E-409C-BE32-E72D297353CC}">
              <c16:uniqueId val="{00000001-BC9E-44A1-B286-52DBD30D9D7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A36-479F-8FF5-E1527937D23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c:v>0.77</c:v>
                </c:pt>
              </c:numCache>
            </c:numRef>
          </c:val>
          <c:smooth val="0"/>
          <c:extLst>
            <c:ext xmlns:c16="http://schemas.microsoft.com/office/drawing/2014/chart" uri="{C3380CC4-5D6E-409C-BE32-E72D297353CC}">
              <c16:uniqueId val="{00000001-8A36-479F-8FF5-E1527937D23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7DD-4727-8B29-CC4E4040A37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43.16</c:v>
                </c:pt>
                <c:pt idx="3">
                  <c:v>52.51</c:v>
                </c:pt>
                <c:pt idx="4">
                  <c:v>21.34</c:v>
                </c:pt>
              </c:numCache>
            </c:numRef>
          </c:val>
          <c:smooth val="0"/>
          <c:extLst>
            <c:ext xmlns:c16="http://schemas.microsoft.com/office/drawing/2014/chart" uri="{C3380CC4-5D6E-409C-BE32-E72D297353CC}">
              <c16:uniqueId val="{00000001-87DD-4727-8B29-CC4E4040A37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27.26</c:v>
                </c:pt>
                <c:pt idx="3">
                  <c:v>26.11</c:v>
                </c:pt>
                <c:pt idx="4">
                  <c:v>32.130000000000003</c:v>
                </c:pt>
              </c:numCache>
            </c:numRef>
          </c:val>
          <c:extLst>
            <c:ext xmlns:c16="http://schemas.microsoft.com/office/drawing/2014/chart" uri="{C3380CC4-5D6E-409C-BE32-E72D297353CC}">
              <c16:uniqueId val="{00000000-AC69-40E0-B7D6-C57620ECCCC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52.04</c:v>
                </c:pt>
                <c:pt idx="3">
                  <c:v>72.17</c:v>
                </c:pt>
                <c:pt idx="4">
                  <c:v>79.94</c:v>
                </c:pt>
              </c:numCache>
            </c:numRef>
          </c:val>
          <c:smooth val="0"/>
          <c:extLst>
            <c:ext xmlns:c16="http://schemas.microsoft.com/office/drawing/2014/chart" uri="{C3380CC4-5D6E-409C-BE32-E72D297353CC}">
              <c16:uniqueId val="{00000001-AC69-40E0-B7D6-C57620ECCCC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3793.63</c:v>
                </c:pt>
                <c:pt idx="3">
                  <c:v>1509.33</c:v>
                </c:pt>
                <c:pt idx="4">
                  <c:v>1409.33</c:v>
                </c:pt>
              </c:numCache>
            </c:numRef>
          </c:val>
          <c:extLst>
            <c:ext xmlns:c16="http://schemas.microsoft.com/office/drawing/2014/chart" uri="{C3380CC4-5D6E-409C-BE32-E72D297353CC}">
              <c16:uniqueId val="{00000000-B1A5-41B0-AEB0-6462D7EC77C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1575.64</c:v>
                </c:pt>
                <c:pt idx="3">
                  <c:v>914.32</c:v>
                </c:pt>
                <c:pt idx="4">
                  <c:v>940.79</c:v>
                </c:pt>
              </c:numCache>
            </c:numRef>
          </c:val>
          <c:smooth val="0"/>
          <c:extLst>
            <c:ext xmlns:c16="http://schemas.microsoft.com/office/drawing/2014/chart" uri="{C3380CC4-5D6E-409C-BE32-E72D297353CC}">
              <c16:uniqueId val="{00000001-B1A5-41B0-AEB0-6462D7EC77C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99.68</c:v>
                </c:pt>
                <c:pt idx="3">
                  <c:v>98.87</c:v>
                </c:pt>
                <c:pt idx="4">
                  <c:v>98.78</c:v>
                </c:pt>
              </c:numCache>
            </c:numRef>
          </c:val>
          <c:extLst>
            <c:ext xmlns:c16="http://schemas.microsoft.com/office/drawing/2014/chart" uri="{C3380CC4-5D6E-409C-BE32-E72D297353CC}">
              <c16:uniqueId val="{00000000-B58D-4192-ABB0-35776213DED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73.209999999999994</c:v>
                </c:pt>
                <c:pt idx="3">
                  <c:v>75.599999999999994</c:v>
                </c:pt>
                <c:pt idx="4">
                  <c:v>74.13</c:v>
                </c:pt>
              </c:numCache>
            </c:numRef>
          </c:val>
          <c:smooth val="0"/>
          <c:extLst>
            <c:ext xmlns:c16="http://schemas.microsoft.com/office/drawing/2014/chart" uri="{C3380CC4-5D6E-409C-BE32-E72D297353CC}">
              <c16:uniqueId val="{00000001-B58D-4192-ABB0-35776213DED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234.29</c:v>
                </c:pt>
                <c:pt idx="3">
                  <c:v>237.35</c:v>
                </c:pt>
                <c:pt idx="4">
                  <c:v>238.78</c:v>
                </c:pt>
              </c:numCache>
            </c:numRef>
          </c:val>
          <c:extLst>
            <c:ext xmlns:c16="http://schemas.microsoft.com/office/drawing/2014/chart" uri="{C3380CC4-5D6E-409C-BE32-E72D297353CC}">
              <c16:uniqueId val="{00000000-C6BD-469D-95FF-AED13E07BF1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229.52</c:v>
                </c:pt>
                <c:pt idx="3">
                  <c:v>211.98</c:v>
                </c:pt>
                <c:pt idx="4">
                  <c:v>221.86</c:v>
                </c:pt>
              </c:numCache>
            </c:numRef>
          </c:val>
          <c:smooth val="0"/>
          <c:extLst>
            <c:ext xmlns:c16="http://schemas.microsoft.com/office/drawing/2014/chart" uri="{C3380CC4-5D6E-409C-BE32-E72D297353CC}">
              <c16:uniqueId val="{00000001-C6BD-469D-95FF-AED13E07BF1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島根県　益田市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Cc3</v>
      </c>
      <c r="X8" s="65"/>
      <c r="Y8" s="65"/>
      <c r="Z8" s="65"/>
      <c r="AA8" s="65"/>
      <c r="AB8" s="65"/>
      <c r="AC8" s="65"/>
      <c r="AD8" s="66" t="str">
        <f>データ!$M$6</f>
        <v>非設置</v>
      </c>
      <c r="AE8" s="66"/>
      <c r="AF8" s="66"/>
      <c r="AG8" s="66"/>
      <c r="AH8" s="66"/>
      <c r="AI8" s="66"/>
      <c r="AJ8" s="66"/>
      <c r="AK8" s="3"/>
      <c r="AL8" s="46">
        <f>データ!S6</f>
        <v>44355</v>
      </c>
      <c r="AM8" s="46"/>
      <c r="AN8" s="46"/>
      <c r="AO8" s="46"/>
      <c r="AP8" s="46"/>
      <c r="AQ8" s="46"/>
      <c r="AR8" s="46"/>
      <c r="AS8" s="46"/>
      <c r="AT8" s="45">
        <f>データ!T6</f>
        <v>733.19</v>
      </c>
      <c r="AU8" s="45"/>
      <c r="AV8" s="45"/>
      <c r="AW8" s="45"/>
      <c r="AX8" s="45"/>
      <c r="AY8" s="45"/>
      <c r="AZ8" s="45"/>
      <c r="BA8" s="45"/>
      <c r="BB8" s="45">
        <f>データ!U6</f>
        <v>60.5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50.36</v>
      </c>
      <c r="J10" s="45"/>
      <c r="K10" s="45"/>
      <c r="L10" s="45"/>
      <c r="M10" s="45"/>
      <c r="N10" s="45"/>
      <c r="O10" s="45"/>
      <c r="P10" s="45">
        <f>データ!P6</f>
        <v>8.85</v>
      </c>
      <c r="Q10" s="45"/>
      <c r="R10" s="45"/>
      <c r="S10" s="45"/>
      <c r="T10" s="45"/>
      <c r="U10" s="45"/>
      <c r="V10" s="45"/>
      <c r="W10" s="45">
        <f>データ!Q6</f>
        <v>100</v>
      </c>
      <c r="X10" s="45"/>
      <c r="Y10" s="45"/>
      <c r="Z10" s="45"/>
      <c r="AA10" s="45"/>
      <c r="AB10" s="45"/>
      <c r="AC10" s="45"/>
      <c r="AD10" s="46">
        <f>データ!R6</f>
        <v>4510</v>
      </c>
      <c r="AE10" s="46"/>
      <c r="AF10" s="46"/>
      <c r="AG10" s="46"/>
      <c r="AH10" s="46"/>
      <c r="AI10" s="46"/>
      <c r="AJ10" s="46"/>
      <c r="AK10" s="2"/>
      <c r="AL10" s="46">
        <f>データ!V6</f>
        <v>3895</v>
      </c>
      <c r="AM10" s="46"/>
      <c r="AN10" s="46"/>
      <c r="AO10" s="46"/>
      <c r="AP10" s="46"/>
      <c r="AQ10" s="46"/>
      <c r="AR10" s="46"/>
      <c r="AS10" s="46"/>
      <c r="AT10" s="45">
        <f>データ!W6</f>
        <v>1.43</v>
      </c>
      <c r="AU10" s="45"/>
      <c r="AV10" s="45"/>
      <c r="AW10" s="45"/>
      <c r="AX10" s="45"/>
      <c r="AY10" s="45"/>
      <c r="AZ10" s="45"/>
      <c r="BA10" s="45"/>
      <c r="BB10" s="45">
        <f>データ!X6</f>
        <v>2723.78</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5Z4P+I2/no749VBA2BOAplNv/qeCDX6D17pqmNpRr7h4Az3gUpIg5P5B+CSaxz82FvwR5esR7TJ814OnY+pIOw==" saltValue="VZD4bAKQHj0URbTCPzVW+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322041</v>
      </c>
      <c r="D6" s="19">
        <f t="shared" si="3"/>
        <v>46</v>
      </c>
      <c r="E6" s="19">
        <f t="shared" si="3"/>
        <v>17</v>
      </c>
      <c r="F6" s="19">
        <f t="shared" si="3"/>
        <v>1</v>
      </c>
      <c r="G6" s="19">
        <f t="shared" si="3"/>
        <v>0</v>
      </c>
      <c r="H6" s="19" t="str">
        <f t="shared" si="3"/>
        <v>島根県　益田市</v>
      </c>
      <c r="I6" s="19" t="str">
        <f t="shared" si="3"/>
        <v>法適用</v>
      </c>
      <c r="J6" s="19" t="str">
        <f t="shared" si="3"/>
        <v>下水道事業</v>
      </c>
      <c r="K6" s="19" t="str">
        <f t="shared" si="3"/>
        <v>公共下水道</v>
      </c>
      <c r="L6" s="19" t="str">
        <f t="shared" si="3"/>
        <v>Cc3</v>
      </c>
      <c r="M6" s="19" t="str">
        <f t="shared" si="3"/>
        <v>非設置</v>
      </c>
      <c r="N6" s="20" t="str">
        <f t="shared" si="3"/>
        <v>-</v>
      </c>
      <c r="O6" s="20">
        <f t="shared" si="3"/>
        <v>50.36</v>
      </c>
      <c r="P6" s="20">
        <f t="shared" si="3"/>
        <v>8.85</v>
      </c>
      <c r="Q6" s="20">
        <f t="shared" si="3"/>
        <v>100</v>
      </c>
      <c r="R6" s="20">
        <f t="shared" si="3"/>
        <v>4510</v>
      </c>
      <c r="S6" s="20">
        <f t="shared" si="3"/>
        <v>44355</v>
      </c>
      <c r="T6" s="20">
        <f t="shared" si="3"/>
        <v>733.19</v>
      </c>
      <c r="U6" s="20">
        <f t="shared" si="3"/>
        <v>60.5</v>
      </c>
      <c r="V6" s="20">
        <f t="shared" si="3"/>
        <v>3895</v>
      </c>
      <c r="W6" s="20">
        <f t="shared" si="3"/>
        <v>1.43</v>
      </c>
      <c r="X6" s="20">
        <f t="shared" si="3"/>
        <v>2723.78</v>
      </c>
      <c r="Y6" s="21" t="str">
        <f>IF(Y7="",NA(),Y7)</f>
        <v>-</v>
      </c>
      <c r="Z6" s="21" t="str">
        <f t="shared" ref="Z6:AH6" si="4">IF(Z7="",NA(),Z7)</f>
        <v>-</v>
      </c>
      <c r="AA6" s="21">
        <f t="shared" si="4"/>
        <v>102.31</v>
      </c>
      <c r="AB6" s="21">
        <f t="shared" si="4"/>
        <v>105.05</v>
      </c>
      <c r="AC6" s="21">
        <f t="shared" si="4"/>
        <v>105.08</v>
      </c>
      <c r="AD6" s="21" t="str">
        <f t="shared" si="4"/>
        <v>-</v>
      </c>
      <c r="AE6" s="21" t="str">
        <f t="shared" si="4"/>
        <v>-</v>
      </c>
      <c r="AF6" s="21">
        <f t="shared" si="4"/>
        <v>103.94</v>
      </c>
      <c r="AG6" s="21">
        <f t="shared" si="4"/>
        <v>106.52</v>
      </c>
      <c r="AH6" s="21">
        <f t="shared" si="4"/>
        <v>106.2</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43.16</v>
      </c>
      <c r="AR6" s="21">
        <f t="shared" si="5"/>
        <v>52.51</v>
      </c>
      <c r="AS6" s="21">
        <f t="shared" si="5"/>
        <v>21.34</v>
      </c>
      <c r="AT6" s="20" t="str">
        <f>IF(AT7="","",IF(AT7="-","【-】","【"&amp;SUBSTITUTE(TEXT(AT7,"#,##0.00"),"-","△")&amp;"】"))</f>
        <v>【3.15】</v>
      </c>
      <c r="AU6" s="21" t="str">
        <f>IF(AU7="",NA(),AU7)</f>
        <v>-</v>
      </c>
      <c r="AV6" s="21" t="str">
        <f t="shared" ref="AV6:BD6" si="6">IF(AV7="",NA(),AV7)</f>
        <v>-</v>
      </c>
      <c r="AW6" s="21">
        <f t="shared" si="6"/>
        <v>27.26</v>
      </c>
      <c r="AX6" s="21">
        <f t="shared" si="6"/>
        <v>26.11</v>
      </c>
      <c r="AY6" s="21">
        <f t="shared" si="6"/>
        <v>32.130000000000003</v>
      </c>
      <c r="AZ6" s="21" t="str">
        <f t="shared" si="6"/>
        <v>-</v>
      </c>
      <c r="BA6" s="21" t="str">
        <f t="shared" si="6"/>
        <v>-</v>
      </c>
      <c r="BB6" s="21">
        <f t="shared" si="6"/>
        <v>52.04</v>
      </c>
      <c r="BC6" s="21">
        <f t="shared" si="6"/>
        <v>72.17</v>
      </c>
      <c r="BD6" s="21">
        <f t="shared" si="6"/>
        <v>79.94</v>
      </c>
      <c r="BE6" s="20" t="str">
        <f>IF(BE7="","",IF(BE7="-","【-】","【"&amp;SUBSTITUTE(TEXT(BE7,"#,##0.00"),"-","△")&amp;"】"))</f>
        <v>【73.44】</v>
      </c>
      <c r="BF6" s="21" t="str">
        <f>IF(BF7="",NA(),BF7)</f>
        <v>-</v>
      </c>
      <c r="BG6" s="21" t="str">
        <f t="shared" ref="BG6:BO6" si="7">IF(BG7="",NA(),BG7)</f>
        <v>-</v>
      </c>
      <c r="BH6" s="21">
        <f t="shared" si="7"/>
        <v>3793.63</v>
      </c>
      <c r="BI6" s="21">
        <f t="shared" si="7"/>
        <v>1509.33</v>
      </c>
      <c r="BJ6" s="21">
        <f t="shared" si="7"/>
        <v>1409.33</v>
      </c>
      <c r="BK6" s="21" t="str">
        <f t="shared" si="7"/>
        <v>-</v>
      </c>
      <c r="BL6" s="21" t="str">
        <f t="shared" si="7"/>
        <v>-</v>
      </c>
      <c r="BM6" s="21">
        <f t="shared" si="7"/>
        <v>1575.64</v>
      </c>
      <c r="BN6" s="21">
        <f t="shared" si="7"/>
        <v>914.32</v>
      </c>
      <c r="BO6" s="21">
        <f t="shared" si="7"/>
        <v>940.79</v>
      </c>
      <c r="BP6" s="20" t="str">
        <f>IF(BP7="","",IF(BP7="-","【-】","【"&amp;SUBSTITUTE(TEXT(BP7,"#,##0.00"),"-","△")&amp;"】"))</f>
        <v>【652.82】</v>
      </c>
      <c r="BQ6" s="21" t="str">
        <f>IF(BQ7="",NA(),BQ7)</f>
        <v>-</v>
      </c>
      <c r="BR6" s="21" t="str">
        <f t="shared" ref="BR6:BZ6" si="8">IF(BR7="",NA(),BR7)</f>
        <v>-</v>
      </c>
      <c r="BS6" s="21">
        <f t="shared" si="8"/>
        <v>99.68</v>
      </c>
      <c r="BT6" s="21">
        <f t="shared" si="8"/>
        <v>98.87</v>
      </c>
      <c r="BU6" s="21">
        <f t="shared" si="8"/>
        <v>98.78</v>
      </c>
      <c r="BV6" s="21" t="str">
        <f t="shared" si="8"/>
        <v>-</v>
      </c>
      <c r="BW6" s="21" t="str">
        <f t="shared" si="8"/>
        <v>-</v>
      </c>
      <c r="BX6" s="21">
        <f t="shared" si="8"/>
        <v>73.209999999999994</v>
      </c>
      <c r="BY6" s="21">
        <f t="shared" si="8"/>
        <v>75.599999999999994</v>
      </c>
      <c r="BZ6" s="21">
        <f t="shared" si="8"/>
        <v>74.13</v>
      </c>
      <c r="CA6" s="20" t="str">
        <f>IF(CA7="","",IF(CA7="-","【-】","【"&amp;SUBSTITUTE(TEXT(CA7,"#,##0.00"),"-","△")&amp;"】"))</f>
        <v>【97.61】</v>
      </c>
      <c r="CB6" s="21" t="str">
        <f>IF(CB7="",NA(),CB7)</f>
        <v>-</v>
      </c>
      <c r="CC6" s="21" t="str">
        <f t="shared" ref="CC6:CK6" si="9">IF(CC7="",NA(),CC7)</f>
        <v>-</v>
      </c>
      <c r="CD6" s="21">
        <f t="shared" si="9"/>
        <v>234.29</v>
      </c>
      <c r="CE6" s="21">
        <f t="shared" si="9"/>
        <v>237.35</v>
      </c>
      <c r="CF6" s="21">
        <f t="shared" si="9"/>
        <v>238.78</v>
      </c>
      <c r="CG6" s="21" t="str">
        <f t="shared" si="9"/>
        <v>-</v>
      </c>
      <c r="CH6" s="21" t="str">
        <f t="shared" si="9"/>
        <v>-</v>
      </c>
      <c r="CI6" s="21">
        <f t="shared" si="9"/>
        <v>229.52</v>
      </c>
      <c r="CJ6" s="21">
        <f t="shared" si="9"/>
        <v>211.98</v>
      </c>
      <c r="CK6" s="21">
        <f t="shared" si="9"/>
        <v>221.86</v>
      </c>
      <c r="CL6" s="20" t="str">
        <f>IF(CL7="","",IF(CL7="-","【-】","【"&amp;SUBSTITUTE(TEXT(CL7,"#,##0.00"),"-","△")&amp;"】"))</f>
        <v>【138.29】</v>
      </c>
      <c r="CM6" s="21" t="str">
        <f>IF(CM7="",NA(),CM7)</f>
        <v>-</v>
      </c>
      <c r="CN6" s="21" t="str">
        <f t="shared" ref="CN6:CV6" si="10">IF(CN7="",NA(),CN7)</f>
        <v>-</v>
      </c>
      <c r="CO6" s="21">
        <f t="shared" si="10"/>
        <v>47</v>
      </c>
      <c r="CP6" s="21">
        <f t="shared" si="10"/>
        <v>49.71</v>
      </c>
      <c r="CQ6" s="21">
        <f t="shared" si="10"/>
        <v>51.59</v>
      </c>
      <c r="CR6" s="21" t="str">
        <f t="shared" si="10"/>
        <v>-</v>
      </c>
      <c r="CS6" s="21" t="str">
        <f t="shared" si="10"/>
        <v>-</v>
      </c>
      <c r="CT6" s="21">
        <f t="shared" si="10"/>
        <v>44.83</v>
      </c>
      <c r="CU6" s="21">
        <f t="shared" si="10"/>
        <v>48</v>
      </c>
      <c r="CV6" s="21">
        <f t="shared" si="10"/>
        <v>46.26</v>
      </c>
      <c r="CW6" s="20" t="str">
        <f>IF(CW7="","",IF(CW7="-","【-】","【"&amp;SUBSTITUTE(TEXT(CW7,"#,##0.00"),"-","△")&amp;"】"))</f>
        <v>【59.10】</v>
      </c>
      <c r="CX6" s="21" t="str">
        <f>IF(CX7="",NA(),CX7)</f>
        <v>-</v>
      </c>
      <c r="CY6" s="21" t="str">
        <f t="shared" ref="CY6:DG6" si="11">IF(CY7="",NA(),CY7)</f>
        <v>-</v>
      </c>
      <c r="CZ6" s="21">
        <f t="shared" si="11"/>
        <v>64.069999999999993</v>
      </c>
      <c r="DA6" s="21">
        <f t="shared" si="11"/>
        <v>65.33</v>
      </c>
      <c r="DB6" s="21">
        <f t="shared" si="11"/>
        <v>66.14</v>
      </c>
      <c r="DC6" s="21" t="str">
        <f t="shared" si="11"/>
        <v>-</v>
      </c>
      <c r="DD6" s="21" t="str">
        <f t="shared" si="11"/>
        <v>-</v>
      </c>
      <c r="DE6" s="21">
        <f t="shared" si="11"/>
        <v>60.57</v>
      </c>
      <c r="DF6" s="21">
        <f t="shared" si="11"/>
        <v>56.11</v>
      </c>
      <c r="DG6" s="21">
        <f t="shared" si="11"/>
        <v>56.49</v>
      </c>
      <c r="DH6" s="20" t="str">
        <f>IF(DH7="","",IF(DH7="-","【-】","【"&amp;SUBSTITUTE(TEXT(DH7,"#,##0.00"),"-","△")&amp;"】"))</f>
        <v>【95.82】</v>
      </c>
      <c r="DI6" s="21" t="str">
        <f>IF(DI7="",NA(),DI7)</f>
        <v>-</v>
      </c>
      <c r="DJ6" s="21" t="str">
        <f t="shared" ref="DJ6:DR6" si="12">IF(DJ7="",NA(),DJ7)</f>
        <v>-</v>
      </c>
      <c r="DK6" s="21">
        <f t="shared" si="12"/>
        <v>19.07</v>
      </c>
      <c r="DL6" s="21">
        <f t="shared" si="12"/>
        <v>21</v>
      </c>
      <c r="DM6" s="21">
        <f t="shared" si="12"/>
        <v>22.46</v>
      </c>
      <c r="DN6" s="21" t="str">
        <f t="shared" si="12"/>
        <v>-</v>
      </c>
      <c r="DO6" s="21" t="str">
        <f t="shared" si="12"/>
        <v>-</v>
      </c>
      <c r="DP6" s="21">
        <f t="shared" si="12"/>
        <v>7.48</v>
      </c>
      <c r="DQ6" s="21">
        <f t="shared" si="12"/>
        <v>9.7200000000000006</v>
      </c>
      <c r="DR6" s="21">
        <f t="shared" si="12"/>
        <v>11.95</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1">
        <f t="shared" si="13"/>
        <v>0.77</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0.06</v>
      </c>
      <c r="EM6" s="20">
        <f t="shared" si="14"/>
        <v>0</v>
      </c>
      <c r="EN6" s="20">
        <f t="shared" si="14"/>
        <v>0</v>
      </c>
      <c r="EO6" s="20" t="str">
        <f>IF(EO7="","",IF(EO7="-","【-】","【"&amp;SUBSTITUTE(TEXT(EO7,"#,##0.00"),"-","△")&amp;"】"))</f>
        <v>【0.23】</v>
      </c>
    </row>
    <row r="7" spans="1:148" s="22" customFormat="1" x14ac:dyDescent="0.15">
      <c r="A7" s="14"/>
      <c r="B7" s="23">
        <v>2022</v>
      </c>
      <c r="C7" s="23">
        <v>322041</v>
      </c>
      <c r="D7" s="23">
        <v>46</v>
      </c>
      <c r="E7" s="23">
        <v>17</v>
      </c>
      <c r="F7" s="23">
        <v>1</v>
      </c>
      <c r="G7" s="23">
        <v>0</v>
      </c>
      <c r="H7" s="23" t="s">
        <v>96</v>
      </c>
      <c r="I7" s="23" t="s">
        <v>97</v>
      </c>
      <c r="J7" s="23" t="s">
        <v>98</v>
      </c>
      <c r="K7" s="23" t="s">
        <v>99</v>
      </c>
      <c r="L7" s="23" t="s">
        <v>100</v>
      </c>
      <c r="M7" s="23" t="s">
        <v>101</v>
      </c>
      <c r="N7" s="24" t="s">
        <v>102</v>
      </c>
      <c r="O7" s="24">
        <v>50.36</v>
      </c>
      <c r="P7" s="24">
        <v>8.85</v>
      </c>
      <c r="Q7" s="24">
        <v>100</v>
      </c>
      <c r="R7" s="24">
        <v>4510</v>
      </c>
      <c r="S7" s="24">
        <v>44355</v>
      </c>
      <c r="T7" s="24">
        <v>733.19</v>
      </c>
      <c r="U7" s="24">
        <v>60.5</v>
      </c>
      <c r="V7" s="24">
        <v>3895</v>
      </c>
      <c r="W7" s="24">
        <v>1.43</v>
      </c>
      <c r="X7" s="24">
        <v>2723.78</v>
      </c>
      <c r="Y7" s="24" t="s">
        <v>102</v>
      </c>
      <c r="Z7" s="24" t="s">
        <v>102</v>
      </c>
      <c r="AA7" s="24">
        <v>102.31</v>
      </c>
      <c r="AB7" s="24">
        <v>105.05</v>
      </c>
      <c r="AC7" s="24">
        <v>105.08</v>
      </c>
      <c r="AD7" s="24" t="s">
        <v>102</v>
      </c>
      <c r="AE7" s="24" t="s">
        <v>102</v>
      </c>
      <c r="AF7" s="24">
        <v>103.94</v>
      </c>
      <c r="AG7" s="24">
        <v>106.52</v>
      </c>
      <c r="AH7" s="24">
        <v>106.2</v>
      </c>
      <c r="AI7" s="24">
        <v>106.11</v>
      </c>
      <c r="AJ7" s="24" t="s">
        <v>102</v>
      </c>
      <c r="AK7" s="24" t="s">
        <v>102</v>
      </c>
      <c r="AL7" s="24">
        <v>0</v>
      </c>
      <c r="AM7" s="24">
        <v>0</v>
      </c>
      <c r="AN7" s="24">
        <v>0</v>
      </c>
      <c r="AO7" s="24" t="s">
        <v>102</v>
      </c>
      <c r="AP7" s="24" t="s">
        <v>102</v>
      </c>
      <c r="AQ7" s="24">
        <v>43.16</v>
      </c>
      <c r="AR7" s="24">
        <v>52.51</v>
      </c>
      <c r="AS7" s="24">
        <v>21.34</v>
      </c>
      <c r="AT7" s="24">
        <v>3.15</v>
      </c>
      <c r="AU7" s="24" t="s">
        <v>102</v>
      </c>
      <c r="AV7" s="24" t="s">
        <v>102</v>
      </c>
      <c r="AW7" s="24">
        <v>27.26</v>
      </c>
      <c r="AX7" s="24">
        <v>26.11</v>
      </c>
      <c r="AY7" s="24">
        <v>32.130000000000003</v>
      </c>
      <c r="AZ7" s="24" t="s">
        <v>102</v>
      </c>
      <c r="BA7" s="24" t="s">
        <v>102</v>
      </c>
      <c r="BB7" s="24">
        <v>52.04</v>
      </c>
      <c r="BC7" s="24">
        <v>72.17</v>
      </c>
      <c r="BD7" s="24">
        <v>79.94</v>
      </c>
      <c r="BE7" s="24">
        <v>73.44</v>
      </c>
      <c r="BF7" s="24" t="s">
        <v>102</v>
      </c>
      <c r="BG7" s="24" t="s">
        <v>102</v>
      </c>
      <c r="BH7" s="24">
        <v>3793.63</v>
      </c>
      <c r="BI7" s="24">
        <v>1509.33</v>
      </c>
      <c r="BJ7" s="24">
        <v>1409.33</v>
      </c>
      <c r="BK7" s="24" t="s">
        <v>102</v>
      </c>
      <c r="BL7" s="24" t="s">
        <v>102</v>
      </c>
      <c r="BM7" s="24">
        <v>1575.64</v>
      </c>
      <c r="BN7" s="24">
        <v>914.32</v>
      </c>
      <c r="BO7" s="24">
        <v>940.79</v>
      </c>
      <c r="BP7" s="24">
        <v>652.82000000000005</v>
      </c>
      <c r="BQ7" s="24" t="s">
        <v>102</v>
      </c>
      <c r="BR7" s="24" t="s">
        <v>102</v>
      </c>
      <c r="BS7" s="24">
        <v>99.68</v>
      </c>
      <c r="BT7" s="24">
        <v>98.87</v>
      </c>
      <c r="BU7" s="24">
        <v>98.78</v>
      </c>
      <c r="BV7" s="24" t="s">
        <v>102</v>
      </c>
      <c r="BW7" s="24" t="s">
        <v>102</v>
      </c>
      <c r="BX7" s="24">
        <v>73.209999999999994</v>
      </c>
      <c r="BY7" s="24">
        <v>75.599999999999994</v>
      </c>
      <c r="BZ7" s="24">
        <v>74.13</v>
      </c>
      <c r="CA7" s="24">
        <v>97.61</v>
      </c>
      <c r="CB7" s="24" t="s">
        <v>102</v>
      </c>
      <c r="CC7" s="24" t="s">
        <v>102</v>
      </c>
      <c r="CD7" s="24">
        <v>234.29</v>
      </c>
      <c r="CE7" s="24">
        <v>237.35</v>
      </c>
      <c r="CF7" s="24">
        <v>238.78</v>
      </c>
      <c r="CG7" s="24" t="s">
        <v>102</v>
      </c>
      <c r="CH7" s="24" t="s">
        <v>102</v>
      </c>
      <c r="CI7" s="24">
        <v>229.52</v>
      </c>
      <c r="CJ7" s="24">
        <v>211.98</v>
      </c>
      <c r="CK7" s="24">
        <v>221.86</v>
      </c>
      <c r="CL7" s="24">
        <v>138.29</v>
      </c>
      <c r="CM7" s="24" t="s">
        <v>102</v>
      </c>
      <c r="CN7" s="24" t="s">
        <v>102</v>
      </c>
      <c r="CO7" s="24">
        <v>47</v>
      </c>
      <c r="CP7" s="24">
        <v>49.71</v>
      </c>
      <c r="CQ7" s="24">
        <v>51.59</v>
      </c>
      <c r="CR7" s="24" t="s">
        <v>102</v>
      </c>
      <c r="CS7" s="24" t="s">
        <v>102</v>
      </c>
      <c r="CT7" s="24">
        <v>44.83</v>
      </c>
      <c r="CU7" s="24">
        <v>48</v>
      </c>
      <c r="CV7" s="24">
        <v>46.26</v>
      </c>
      <c r="CW7" s="24">
        <v>59.1</v>
      </c>
      <c r="CX7" s="24" t="s">
        <v>102</v>
      </c>
      <c r="CY7" s="24" t="s">
        <v>102</v>
      </c>
      <c r="CZ7" s="24">
        <v>64.069999999999993</v>
      </c>
      <c r="DA7" s="24">
        <v>65.33</v>
      </c>
      <c r="DB7" s="24">
        <v>66.14</v>
      </c>
      <c r="DC7" s="24" t="s">
        <v>102</v>
      </c>
      <c r="DD7" s="24" t="s">
        <v>102</v>
      </c>
      <c r="DE7" s="24">
        <v>60.57</v>
      </c>
      <c r="DF7" s="24">
        <v>56.11</v>
      </c>
      <c r="DG7" s="24">
        <v>56.49</v>
      </c>
      <c r="DH7" s="24">
        <v>95.82</v>
      </c>
      <c r="DI7" s="24" t="s">
        <v>102</v>
      </c>
      <c r="DJ7" s="24" t="s">
        <v>102</v>
      </c>
      <c r="DK7" s="24">
        <v>19.07</v>
      </c>
      <c r="DL7" s="24">
        <v>21</v>
      </c>
      <c r="DM7" s="24">
        <v>22.46</v>
      </c>
      <c r="DN7" s="24" t="s">
        <v>102</v>
      </c>
      <c r="DO7" s="24" t="s">
        <v>102</v>
      </c>
      <c r="DP7" s="24">
        <v>7.48</v>
      </c>
      <c r="DQ7" s="24">
        <v>9.7200000000000006</v>
      </c>
      <c r="DR7" s="24">
        <v>11.95</v>
      </c>
      <c r="DS7" s="24">
        <v>39.74</v>
      </c>
      <c r="DT7" s="24" t="s">
        <v>102</v>
      </c>
      <c r="DU7" s="24" t="s">
        <v>102</v>
      </c>
      <c r="DV7" s="24">
        <v>0</v>
      </c>
      <c r="DW7" s="24">
        <v>0</v>
      </c>
      <c r="DX7" s="24">
        <v>0</v>
      </c>
      <c r="DY7" s="24" t="s">
        <v>102</v>
      </c>
      <c r="DZ7" s="24" t="s">
        <v>102</v>
      </c>
      <c r="EA7" s="24">
        <v>0</v>
      </c>
      <c r="EB7" s="24">
        <v>0</v>
      </c>
      <c r="EC7" s="24">
        <v>0.77</v>
      </c>
      <c r="ED7" s="24">
        <v>7.62</v>
      </c>
      <c r="EE7" s="24" t="s">
        <v>102</v>
      </c>
      <c r="EF7" s="24" t="s">
        <v>102</v>
      </c>
      <c r="EG7" s="24">
        <v>0</v>
      </c>
      <c r="EH7" s="24">
        <v>0</v>
      </c>
      <c r="EI7" s="24">
        <v>0</v>
      </c>
      <c r="EJ7" s="24" t="s">
        <v>102</v>
      </c>
      <c r="EK7" s="24" t="s">
        <v>102</v>
      </c>
      <c r="EL7" s="24">
        <v>0.06</v>
      </c>
      <c r="EM7" s="24">
        <v>0</v>
      </c>
      <c r="EN7" s="24">
        <v>0</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MSDPC-199</cp:lastModifiedBy>
  <dcterms:created xsi:type="dcterms:W3CDTF">2023-12-12T00:50:02Z</dcterms:created>
  <dcterms:modified xsi:type="dcterms:W3CDTF">2024-01-23T05:46:54Z</dcterms:modified>
  <cp:category/>
</cp:coreProperties>
</file>